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C:\Users\Joël Leboucher\Desktop\Nouveau dossier\a comparer\"/>
    </mc:Choice>
  </mc:AlternateContent>
  <xr:revisionPtr revIDLastSave="0" documentId="13_ncr:1_{25836013-1BB5-4AD2-A126-B790F087066E}" xr6:coauthVersionLast="43" xr6:coauthVersionMax="43" xr10:uidLastSave="{00000000-0000-0000-0000-000000000000}"/>
  <bookViews>
    <workbookView xWindow="-120" yWindow="-120" windowWidth="29040" windowHeight="15840" xr2:uid="{00000000-000D-0000-FFFF-FFFF00000000}"/>
  </bookViews>
  <sheets>
    <sheet name="Nota" sheetId="75" r:id="rId1"/>
    <sheet name="Excel" sheetId="143" r:id="rId2"/>
    <sheet name="relations formules" sheetId="144" r:id="rId3"/>
    <sheet name="Polices de Symboles" sheetId="145" r:id="rId4"/>
  </sheets>
  <externalReferences>
    <externalReference r:id="rId5"/>
  </externalReferences>
  <definedNames>
    <definedName name="_xlnm._FilterDatabase" localSheetId="0" hidden="1">Nota!#REF!</definedName>
    <definedName name="Plage">OFFSET(Resa,,COLUMN()-1)</definedName>
    <definedName name="Ref">OFFSET('[1]boite a formules'!$A$1,1,,COUNTA(Stock))</definedName>
    <definedName name="Resa">OFFSET('[1]boite a formules'!$A$7,1,,COUNTA('[1]boite a formules'!$A:$A)-COUNTA(Ref)-2)</definedName>
    <definedName name="SPEC">IF(SUMIFS(Plage,Resa,'[1]boite a formules'!$A1)&gt;0,'[1]boite a formules'!$C1-SUMIFS(Plage,Resa,'[1]boite a formules'!$A1),'[1]boite a formules'!$C1)</definedName>
    <definedName name="Stock">OFFSET('[1]boite a formules'!$C$1,1,,COUNTA('[1]boite a formules'!$C:$C)-1)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77" i="145" l="1"/>
  <c r="D177" i="145"/>
  <c r="Q136" i="145"/>
  <c r="D136" i="145"/>
  <c r="Q94" i="145"/>
  <c r="D94" i="145"/>
  <c r="Q52" i="145"/>
  <c r="D52" i="145"/>
  <c r="BK22" i="145"/>
  <c r="BI22" i="145"/>
  <c r="BG22" i="145"/>
  <c r="BE22" i="145"/>
  <c r="BC22" i="145"/>
  <c r="BA22" i="145"/>
  <c r="AY22" i="145"/>
  <c r="AW22" i="145"/>
  <c r="AU22" i="145"/>
  <c r="AS22" i="145"/>
  <c r="AQ22" i="145"/>
  <c r="AO22" i="145"/>
  <c r="AM22" i="145"/>
  <c r="AK22" i="145"/>
  <c r="AI22" i="145"/>
  <c r="AG22" i="145"/>
  <c r="BK21" i="145"/>
  <c r="BI21" i="145"/>
  <c r="BG21" i="145"/>
  <c r="BE21" i="145"/>
  <c r="BC21" i="145"/>
  <c r="BA21" i="145"/>
  <c r="AY21" i="145"/>
  <c r="AW21" i="145"/>
  <c r="AU21" i="145"/>
  <c r="AS21" i="145"/>
  <c r="AQ21" i="145"/>
  <c r="AO21" i="145"/>
  <c r="AM21" i="145"/>
  <c r="AK21" i="145"/>
  <c r="AI21" i="145"/>
  <c r="AG21" i="145"/>
  <c r="Q10" i="145"/>
  <c r="D10" i="145"/>
  <c r="E7" i="145"/>
  <c r="A83" i="144" l="1"/>
  <c r="C648" i="143"/>
  <c r="A541" i="143"/>
  <c r="A491" i="143"/>
  <c r="B472" i="143"/>
  <c r="A472" i="143"/>
  <c r="B460" i="143"/>
  <c r="A460" i="143"/>
  <c r="D451" i="143"/>
  <c r="D450" i="143"/>
  <c r="D449" i="143"/>
  <c r="D448" i="143"/>
  <c r="D444" i="143"/>
  <c r="D443" i="143"/>
  <c r="D442" i="143"/>
  <c r="B437" i="143"/>
  <c r="A437" i="143"/>
  <c r="E432" i="143"/>
  <c r="E422" i="143"/>
  <c r="B410" i="143"/>
  <c r="A410" i="143"/>
  <c r="B396" i="143"/>
  <c r="A396" i="143"/>
  <c r="B360" i="143"/>
  <c r="A360" i="143"/>
  <c r="F355" i="143"/>
  <c r="C354" i="143"/>
  <c r="C353" i="143"/>
  <c r="C355" i="143" s="1"/>
  <c r="D352" i="143"/>
  <c r="D351" i="143"/>
  <c r="D350" i="143"/>
  <c r="C349" i="143"/>
  <c r="B349" i="143"/>
  <c r="B343" i="143"/>
  <c r="A343" i="143"/>
  <c r="D337" i="143"/>
  <c r="D336" i="143"/>
  <c r="D335" i="143"/>
  <c r="C334" i="143"/>
  <c r="B334" i="143"/>
  <c r="B328" i="143"/>
  <c r="A328" i="143"/>
  <c r="D317" i="143"/>
  <c r="D316" i="143"/>
  <c r="D315" i="143"/>
  <c r="C314" i="143"/>
  <c r="B314" i="143"/>
  <c r="D306" i="143"/>
  <c r="D305" i="143"/>
  <c r="C304" i="143"/>
  <c r="G309" i="143" s="1"/>
  <c r="B304" i="143"/>
  <c r="L309" i="143" s="1"/>
  <c r="B298" i="143"/>
  <c r="A298" i="143"/>
  <c r="C291" i="143"/>
  <c r="C290" i="143"/>
  <c r="B289" i="143"/>
  <c r="C285" i="143"/>
  <c r="C284" i="143"/>
  <c r="B283" i="143"/>
  <c r="B277" i="143"/>
  <c r="A277" i="143"/>
  <c r="C270" i="143"/>
  <c r="C269" i="143"/>
  <c r="B268" i="143"/>
  <c r="C265" i="143"/>
  <c r="C264" i="143"/>
  <c r="B263" i="143"/>
  <c r="C260" i="143"/>
  <c r="C259" i="143"/>
  <c r="B258" i="143"/>
  <c r="C254" i="143"/>
  <c r="C253" i="143"/>
  <c r="C252" i="143"/>
  <c r="B251" i="143"/>
  <c r="B249" i="143"/>
  <c r="A249" i="143"/>
  <c r="B244" i="143"/>
  <c r="B241" i="143"/>
  <c r="B238" i="143"/>
  <c r="B235" i="143"/>
  <c r="B232" i="143"/>
  <c r="B229" i="143"/>
  <c r="B226" i="143"/>
  <c r="A204" i="143"/>
  <c r="A160" i="143"/>
  <c r="A139" i="143"/>
  <c r="A21" i="143"/>
  <c r="Q1" i="143"/>
  <c r="P1" i="143"/>
  <c r="O1" i="143"/>
  <c r="N1" i="143"/>
  <c r="M1" i="143"/>
  <c r="L1" i="143"/>
  <c r="K1" i="143"/>
  <c r="J1" i="143"/>
  <c r="I1" i="143"/>
  <c r="H1" i="143"/>
  <c r="G1" i="143"/>
  <c r="F1" i="143"/>
  <c r="E1" i="143"/>
  <c r="D1" i="143"/>
  <c r="C1" i="143"/>
  <c r="B1" i="143"/>
  <c r="A1" i="143"/>
  <c r="F285" i="143"/>
  <c r="F265" i="143"/>
  <c r="F253" i="143"/>
  <c r="F450" i="143"/>
  <c r="F448" i="143"/>
  <c r="F443" i="143"/>
  <c r="F351" i="143"/>
  <c r="F337" i="143"/>
  <c r="F335" i="143"/>
  <c r="F316" i="143"/>
  <c r="F305" i="143"/>
  <c r="F290" i="143"/>
  <c r="F269" i="143"/>
  <c r="F260" i="143"/>
  <c r="F284" i="143"/>
  <c r="F264" i="143"/>
  <c r="F254" i="143"/>
  <c r="F252" i="143"/>
  <c r="F451" i="143"/>
  <c r="F449" i="143"/>
  <c r="F444" i="143"/>
  <c r="F442" i="143"/>
  <c r="F352" i="143"/>
  <c r="F350" i="143"/>
  <c r="F336" i="143"/>
  <c r="F317" i="143"/>
  <c r="F315" i="143"/>
  <c r="F306" i="143"/>
  <c r="F291" i="143"/>
  <c r="F270" i="143"/>
  <c r="F259" i="143"/>
  <c r="N309" i="143" l="1"/>
  <c r="E309" i="143"/>
</calcChain>
</file>

<file path=xl/sharedStrings.xml><?xml version="1.0" encoding="utf-8"?>
<sst xmlns="http://schemas.openxmlformats.org/spreadsheetml/2006/main" count="3836" uniqueCount="725">
  <si>
    <t>.</t>
  </si>
  <si>
    <t>❻</t>
  </si>
  <si>
    <t>%</t>
  </si>
  <si>
    <t>L</t>
  </si>
  <si>
    <t>,</t>
  </si>
  <si>
    <t>?</t>
  </si>
  <si>
    <t>❶</t>
  </si>
  <si>
    <t>ICI</t>
  </si>
  <si>
    <t>Cuisiniers : PESEZ …..Evitez les volumes , n'utilisez que les poids comme les pâtissiers</t>
  </si>
  <si>
    <t>Les cuisiniers "sont des artistes"……..ce qui ne doit pas les empêcher … d'UTILISEZ UNE BALANCE…...les résultats seront plus réguliers</t>
  </si>
  <si>
    <t>Cuisiniers : PESEZ …..même le sel…..on ne sale pas 50L de sauce à la "chichette" au "pif" ou à l'expérience</t>
  </si>
  <si>
    <t xml:space="preserve"> la sauce crémée ne se sale pas comme la sauce tomatée etc…….</t>
  </si>
  <si>
    <t>Les unités pifométriques</t>
  </si>
  <si>
    <t>❷</t>
  </si>
  <si>
    <t>❸</t>
  </si>
  <si>
    <t>❹</t>
  </si>
  <si>
    <t>❺</t>
  </si>
  <si>
    <t>❼</t>
  </si>
  <si>
    <t>❽</t>
  </si>
  <si>
    <t>❾</t>
  </si>
  <si>
    <t>❿</t>
  </si>
  <si>
    <t>Avant de saisir quoi que ce soit dans une cellule cliquez dessus pour vérifier qu'il n'y ait pas de formule</t>
  </si>
  <si>
    <t>Pour imprimer : sélectionnez les recettes qui vous conviennent : définir la zone d'impression -Mise à l'échelle : Ajuster la feuille à 1 page</t>
  </si>
  <si>
    <t>@</t>
  </si>
  <si>
    <t>A</t>
  </si>
  <si>
    <t>C</t>
  </si>
  <si>
    <t>B</t>
  </si>
  <si>
    <t>D</t>
  </si>
  <si>
    <t>F</t>
  </si>
  <si>
    <t>I</t>
  </si>
  <si>
    <t>J</t>
  </si>
  <si>
    <t>K</t>
  </si>
  <si>
    <t>S</t>
  </si>
  <si>
    <t>Rechercher une Fonction</t>
  </si>
  <si>
    <t>T() - Tester et renvoyer du texte</t>
  </si>
  <si>
    <t>EPURAGE() - Supprimer certains caractères indésirables</t>
  </si>
  <si>
    <t>REMPLACER() - Echanger une chaîne de caractères par une autre</t>
  </si>
  <si>
    <t>CTXT() - Convertir un nombre en texte</t>
  </si>
  <si>
    <t>REPT() - Répéter des caractères un certain nombre de fois</t>
  </si>
  <si>
    <t>L'Assistant Somme Conditionnelle</t>
  </si>
  <si>
    <t>CELLULE() - Nom de l'onglet, du fichier ou du répertoire dans une cellule</t>
  </si>
  <si>
    <t>EXACT() - Comparer deux chaînes de texte</t>
  </si>
  <si>
    <t>Purgez les espaces inutiles !</t>
  </si>
  <si>
    <t>SUPPRESPACE() - Supprimer les espaces inutiles dans une cellule</t>
  </si>
  <si>
    <t>STXT() - Extraire une chaîne de caractères au sein d'une autre</t>
  </si>
  <si>
    <t>CHERCHE() TROUVE() - Retourne la position d'une chaîne de caractères</t>
  </si>
  <si>
    <t>NBCAR() - Compter les caractères d'une chaîne de texte ou d'une plage de cellules</t>
  </si>
  <si>
    <t>SUBSTITUE() - Remplacer une chaîne de texte par une autre</t>
  </si>
  <si>
    <t>CAR() - CODE() : Utilisation des codes caractères</t>
  </si>
  <si>
    <t>CONCATENER() - Assembler plusieurs chaînes de texte en une seule.</t>
  </si>
  <si>
    <t>TEXTE() - Convertir une valeur numérique en texte formaté</t>
  </si>
  <si>
    <t>DROITE() - GAUCHE() : Extraire les premiers ou derniers caractères d'une chaîne.</t>
  </si>
  <si>
    <t>MAJUSCULE() - MINUSCULE() - NOMPROPRE(): Modifier la casse d'un texte</t>
  </si>
  <si>
    <t>CNUM() - Convertir une chaîne en valeur numérique</t>
  </si>
  <si>
    <t>DATEDIF() : Calculer la différence entre deux dates</t>
  </si>
  <si>
    <t>Nommer une Plage Dynamique</t>
  </si>
  <si>
    <t>Nommer une Plage de Cellules</t>
  </si>
  <si>
    <t>Références Relatives &amp; Absolues</t>
  </si>
  <si>
    <t>Formule pour Nombres Premiers</t>
  </si>
  <si>
    <t>Quelques fonctions d'excel</t>
  </si>
  <si>
    <t>Excel Québec : Formules et fonctions Excel</t>
  </si>
  <si>
    <t>https://web.archive.org/web/20150919082310/http://www.excelabo.net/</t>
  </si>
  <si>
    <t>http://www.mdf-xlpages.com/modules/publisher/</t>
  </si>
  <si>
    <t>Différence entre un fichier XLS et XLSX (ou XLSM)</t>
  </si>
  <si>
    <t>Transmettez votre savoir et votre savoir faire  peu importe qui le récupère; pourvu qu'un plus grand nombre puisse en bénéficier.</t>
  </si>
  <si>
    <t>Joël LEBOUCHER …Octobre 2015</t>
  </si>
  <si>
    <t>G</t>
  </si>
  <si>
    <t>R</t>
  </si>
  <si>
    <t>M</t>
  </si>
  <si>
    <t>N</t>
  </si>
  <si>
    <t>O</t>
  </si>
  <si>
    <t>T</t>
  </si>
  <si>
    <t>P</t>
  </si>
  <si>
    <t>V</t>
  </si>
  <si>
    <t>E</t>
  </si>
  <si>
    <t>Transmettez vos savoirs faires peut importe qui les récupèrent pourvu qu'ils servent à un plus grand nombre</t>
  </si>
  <si>
    <t>Bonne utilisation et… à chacun d'améliorer et d'adapter ces documents.  J Leboucher</t>
  </si>
  <si>
    <t>Saisir lettre ou nombre</t>
  </si>
  <si>
    <t>Correspondance</t>
  </si>
  <si>
    <t>Police Wingdins</t>
  </si>
  <si>
    <t xml:space="preserve">Police Wingdins 2 </t>
  </si>
  <si>
    <t>=</t>
  </si>
  <si>
    <t>Aa</t>
  </si>
  <si>
    <t>Majuscules</t>
  </si>
  <si>
    <t>correspondance</t>
  </si>
  <si>
    <t>Minuscules</t>
  </si>
  <si>
    <t>Chiffres</t>
  </si>
  <si>
    <t>nombres</t>
  </si>
  <si>
    <t>a</t>
  </si>
  <si>
    <t>b</t>
  </si>
  <si>
    <t>c</t>
  </si>
  <si>
    <t>d</t>
  </si>
  <si>
    <t>e</t>
  </si>
  <si>
    <t>f</t>
  </si>
  <si>
    <t>X</t>
  </si>
  <si>
    <t>t</t>
  </si>
  <si>
    <t>g</t>
  </si>
  <si>
    <t>Z</t>
  </si>
  <si>
    <t>q</t>
  </si>
  <si>
    <t>H</t>
  </si>
  <si>
    <t>h</t>
  </si>
  <si>
    <t>u</t>
  </si>
  <si>
    <t>p</t>
  </si>
  <si>
    <t>i</t>
  </si>
  <si>
    <t>j</t>
  </si>
  <si>
    <t>k</t>
  </si>
  <si>
    <t>l</t>
  </si>
  <si>
    <t>m</t>
  </si>
  <si>
    <t>n</t>
  </si>
  <si>
    <t>o</t>
  </si>
  <si>
    <t>Q</t>
  </si>
  <si>
    <t>r</t>
  </si>
  <si>
    <t>s</t>
  </si>
  <si>
    <t>U</t>
  </si>
  <si>
    <t>v</t>
  </si>
  <si>
    <t>W</t>
  </si>
  <si>
    <t>w</t>
  </si>
  <si>
    <t>x</t>
  </si>
  <si>
    <t>Y</t>
  </si>
  <si>
    <t>y</t>
  </si>
  <si>
    <t>z</t>
  </si>
  <si>
    <t>&amp;</t>
  </si>
  <si>
    <t>£</t>
  </si>
  <si>
    <t>;</t>
  </si>
  <si>
    <t>é</t>
  </si>
  <si>
    <t>#</t>
  </si>
  <si>
    <t>:</t>
  </si>
  <si>
    <t>è</t>
  </si>
  <si>
    <t>(</t>
  </si>
  <si>
    <t>!</t>
  </si>
  <si>
    <t>-</t>
  </si>
  <si>
    <t>ù</t>
  </si>
  <si>
    <t>)</t>
  </si>
  <si>
    <t>ç</t>
  </si>
  <si>
    <t>[</t>
  </si>
  <si>
    <t>&gt;</t>
  </si>
  <si>
    <t>~</t>
  </si>
  <si>
    <t>à</t>
  </si>
  <si>
    <t>]</t>
  </si>
  <si>
    <t>&lt;</t>
  </si>
  <si>
    <t>"</t>
  </si>
  <si>
    <t>µ</t>
  </si>
  <si>
    <t>{</t>
  </si>
  <si>
    <t>\</t>
  </si>
  <si>
    <t>*</t>
  </si>
  <si>
    <t>§</t>
  </si>
  <si>
    <t>}</t>
  </si>
  <si>
    <t>/</t>
  </si>
  <si>
    <t>|</t>
  </si>
  <si>
    <t>_</t>
  </si>
  <si>
    <t>Police Wending 3</t>
  </si>
  <si>
    <t>Police Webdings</t>
  </si>
  <si>
    <t>Police ZDingbats</t>
  </si>
  <si>
    <t>Police Marlett</t>
  </si>
  <si>
    <t>Police MT Extra</t>
  </si>
  <si>
    <t>Police Symbol</t>
  </si>
  <si>
    <t>Copiez / collez le symbole sur votre document ou faites un imprim'écran</t>
  </si>
  <si>
    <t>https://www.excel-downloads.com/resources/</t>
  </si>
  <si>
    <t>lien &gt;</t>
  </si>
  <si>
    <t>Lien</t>
  </si>
  <si>
    <t>http://formations-excel.blogspot.fr/2016/03/formats-fichiers-excel-xlsx.html</t>
  </si>
  <si>
    <t>remarque, cette couleur résiste au tri, à la duplication, à l'insertion et à la suppression de ligne,</t>
  </si>
  <si>
    <t>au lieu d'utiliser un =si( ; ; ) on peut utiliser le fait qu'une condition juste = 1 , une condition fausse = 0</t>
  </si>
  <si>
    <t>pour rajouter un commentaire dans une formule sans utiliser la fonction commentaire on peut utiliser le fait que +("...commentaire quelconque..."="") est égal à +0.</t>
  </si>
  <si>
    <t> ce format personnalisé permet de mettre un s aux unités utilisées :  [&gt;1]Standard" jours";[=1]Standard" jour"; essayez égalemen t : Standard" €"**</t>
  </si>
  <si>
    <t>masquer l'affichage d'une cellule : format cellule personnalisé type : ;;;</t>
  </si>
  <si>
    <t>le format personnalisé qui permet de mettre un « s » au pluriel ; exemple : </t>
  </si>
  <si>
    <t>[&gt;1]# ##0" jours";# ##0" jour "</t>
  </si>
  <si>
    <t>format mise en forme conditionnelle &gt;  [la formule est] [ =MOD(LIGNE();2) ]</t>
  </si>
  <si>
    <t>Cette valeur peut servir ensuite pour des calcules, des recherchesV, etc...  (utile dans des cas pointu =&gt; destiné donc aux experts)</t>
  </si>
  <si>
    <t>Date d’expiration et autodestruction de fichier Excel</t>
  </si>
  <si>
    <t>Excel 2010 pour les nuls</t>
  </si>
  <si>
    <t xml:space="preserve">7 règles d’or pour appréhender un fichier Excel complexe ! </t>
  </si>
  <si>
    <t>Excel Blog</t>
  </si>
  <si>
    <t>POUR AUDITER LES FORMULES</t>
  </si>
  <si>
    <t>pour localiser la cellule correspondante cliquez sur l'onglet FORMULES</t>
  </si>
  <si>
    <t>puis sur la fonction Repérer les antécédants &gt;</t>
  </si>
  <si>
    <t>double cliquez sur la pointe de la flèche, cela vous enverra directement à l'emplacement de saisie</t>
  </si>
  <si>
    <t>Pour supprimer l'affichage des zéro sur la fiche cliquez sur : FICHIER &gt; Option &gt; Options avancées &gt;</t>
  </si>
  <si>
    <t xml:space="preserve"> décocher Afficher un zéro dans les cellules qui ont une valeur nulle</t>
  </si>
  <si>
    <t>Lien &gt;</t>
  </si>
  <si>
    <t>Aperçu avant impression et mise en page dans «Excel 2013»</t>
  </si>
  <si>
    <t>Liens</t>
  </si>
  <si>
    <t>POUR IMPRIMER ajustez à 1 page en largeur sur 1 page en hauteur</t>
  </si>
  <si>
    <t>onglet MISE EN PAGE</t>
  </si>
  <si>
    <t>SELECTIONNER LA FICHE QUI VOUS CONVIENT  PUIS :</t>
  </si>
  <si>
    <t>Zone d'impression - définir</t>
  </si>
  <si>
    <t>Marges - étroites</t>
  </si>
  <si>
    <t>Orientation Portrait ou Paysage</t>
  </si>
  <si>
    <t>Ajuster la page à 1 sur 1</t>
  </si>
  <si>
    <t>onglet AFFICHAGE</t>
  </si>
  <si>
    <t>Avec sauts de page</t>
  </si>
  <si>
    <t>Ajustez les traits et pointillés bleu a l'encadrement de votre fiche en largeur et en hauteur pour n'avoir que votre fiche sur fond blanc</t>
  </si>
  <si>
    <t>une fois que c'est fait  cliquez sur Affichage Normal</t>
  </si>
  <si>
    <t>POUR IMPRIMER :</t>
  </si>
  <si>
    <t>Imprimer des pages spécifiques</t>
  </si>
  <si>
    <t>Régler les paramètres d'impression de plusieurs feuilles</t>
  </si>
  <si>
    <t> Changer l'échelle d'impression</t>
  </si>
  <si>
    <t>Création d'un Graphique personnalisé </t>
  </si>
  <si>
    <t>Apprendre à mettre en forme un tableau</t>
  </si>
  <si>
    <t>Créer des Graphiques Dynamiques et interactifs</t>
  </si>
  <si>
    <t>Créer un graphique thermomètre pas à pas</t>
  </si>
  <si>
    <t>Régler les sauts de page pour contrôler les éléments imprimés sur chaque page</t>
  </si>
  <si>
    <t xml:space="preserve">Pour perfectionner votre Anglais </t>
  </si>
  <si>
    <t>Afficher un aperçu des pages d’une feuille de calcul avant d’imprimer</t>
  </si>
  <si>
    <t>Sélectionner l'ensemble du tableau </t>
  </si>
  <si>
    <t>En supposant par ex que le tableau est en A2:F50 </t>
  </si>
  <si>
    <t>MFC Nouvelle règle Utiliser formule et entrer la formule : </t>
  </si>
  <si>
    <t>=A2=MIN($A2:$F3) bien respecter les $ aux bons endroits </t>
  </si>
  <si>
    <t>En principe les cellules vides sont ignorées </t>
  </si>
  <si>
    <t>dans un tableau regroupant les prix de différents fournisseurs. </t>
  </si>
  <si>
    <t>Sur la ligne, mettre en couleur la cellule donc le prix est le moins cher et pouvoir recopier cette MFC sur toutes mes lignes sans avoir à la faire ligne par ligne. </t>
  </si>
  <si>
    <t>Comparer deux classeurs en un coup d'œil</t>
  </si>
  <si>
    <t xml:space="preserve">Continuez en cliquant sur </t>
  </si>
  <si>
    <t>FICHIER</t>
  </si>
  <si>
    <t>imprimer</t>
  </si>
  <si>
    <t>puis sur Afficher l'aperçu pour vérifier ce que vous avez sélectionné</t>
  </si>
  <si>
    <t>et lancez l'impression</t>
  </si>
  <si>
    <t>vous pouvez aussi mettre un format de cellule Texte mais si vous réutilisez il faudra rechanger de format sinon la cellule la fonction calcul ne fonctionnera plus</t>
  </si>
  <si>
    <r>
      <t xml:space="preserve">1-2-3 pour éviter qu'Excel considere ces 3 chiffres comme une date saisissez  l'apostrophe </t>
    </r>
    <r>
      <rPr>
        <b/>
        <sz val="14"/>
        <color rgb="FFFF0000"/>
        <rFont val="Calibri"/>
        <family val="2"/>
        <scheme val="minor"/>
      </rPr>
      <t>'</t>
    </r>
    <r>
      <rPr>
        <b/>
        <sz val="14"/>
        <color theme="1"/>
        <rFont val="Calibri"/>
        <family val="2"/>
        <scheme val="minor"/>
      </rPr>
      <t xml:space="preserve"> avant le premier chiffre</t>
    </r>
  </si>
  <si>
    <t>un calendrier Excel magique ! - Hello de Jean-Marc Stoeffler</t>
  </si>
  <si>
    <t>Le diagramme de GANTT</t>
  </si>
  <si>
    <t>Application pour la gestion d’un restaurant  avec ACCES</t>
  </si>
  <si>
    <t>TUTO : Créer un formulaire de saisie rapidement sans macros</t>
  </si>
  <si>
    <t>http://www.lecfomasque.com/36-raccourcis-excel-a-maitriser/</t>
  </si>
  <si>
    <t xml:space="preserve">quand une sélection de cellules est faite avec la souris ou avec le clavier par SHIFT + Flèche Bas / droite, </t>
  </si>
  <si>
    <t xml:space="preserve">comment se déplacer aux 4 coins de cette sélection sans rien désélectionner </t>
  </si>
  <si>
    <t>Hé bien   2 touches:</t>
  </si>
  <si>
    <t xml:space="preserve">CTRL + " ." (le point du pavé numérique) </t>
  </si>
  <si>
    <t>Astuce...clavier</t>
  </si>
  <si>
    <t>Vérifier si une valeur est comprise entre deux autres</t>
  </si>
  <si>
    <t>ou un peu plus court...</t>
  </si>
  <si>
    <t>Plus court que plus court (??)</t>
  </si>
  <si>
    <t>PS: (pour le fun) Faudrait aussi (peut-être ?) gérer "le vide" qui est pris pour un 0</t>
  </si>
  <si>
    <t>On peut pour cela employer la fonction ET</t>
  </si>
  <si>
    <t>Si on doit renvoyer uniquement VRAI ou FAUX sans autre traitement, on peut</t>
  </si>
  <si>
    <t>aussi entrer directement ET(Valeur&gt;0;Valeur&lt;10)</t>
  </si>
  <si>
    <t>SI, OU et SAUF dans une formule</t>
  </si>
  <si>
    <t>Comment traduire le ET et le SAUF dans une formule ? Par exemple, dans une mise en forme conditionnelle, comment écrire les conditions suivantes :</t>
  </si>
  <si>
    <t xml:space="preserve"> Si C3 ET C4 sont remplies, alors mettre la cellule en rouge, SAUF si C3=C4.</t>
  </si>
  <si>
    <t>Excel propose quatre types d'opérateurs</t>
  </si>
  <si>
    <t>de calcul différents : arithmétiques, de comparaison, de texte et de</t>
  </si>
  <si>
    <t>référence. (regarde à la page formules pour une liste</t>
  </si>
  <si>
    <t>des différents opérateurs disponibles dans chaque catégorie).</t>
  </si>
  <si>
    <t>La (MFC) Mise en Forme Conditionnelle applique le format désiré lorsque la condition et/ou la fonction</t>
  </si>
  <si>
    <t>renvoie VRAI.</t>
  </si>
  <si>
    <t>VRAI et FAUX peuvent</t>
  </si>
  <si>
    <t>être interprétés (sauf VBA), respectivement, par 1 et 0 .</t>
  </si>
  <si>
    <t>A partir de ce principe, la formule</t>
  </si>
  <si>
    <t>d'où: 1*1*1=1 &lt;=&gt; VRAI, le format est appliqué.</t>
  </si>
  <si>
    <t>Maintenant si au moins une des conditions n'est pas remplie:</t>
  </si>
  <si>
    <t>ET</t>
  </si>
  <si>
    <t>d'où: 1*1*0=0 &lt;=&gt; FAUX, le format conditionnel ne sera pas appliqué.</t>
  </si>
  <si>
    <t>OU</t>
  </si>
  <si>
    <t>d'où: (1+0)*1 = 1 &lt;=&gt; VRAI, le format est appliqué.</t>
  </si>
  <si>
    <t>Imaginons qu'il soit nécessaire de calculer la moyenne des valeurs d'une</t>
  </si>
  <si>
    <t>plage de cellules (Zn={2;4;0;6}), mais en ne prenant pas en compte les</t>
  </si>
  <si>
    <t>valeurs égales à 0, donc, en prenant en compte toutes les valeurs "sauf", celles</t>
  </si>
  <si>
    <t>égales à 0.</t>
  </si>
  <si>
    <t>Cette moyenne pourrait s'obtenir de la sorte:</t>
  </si>
  <si>
    <t>(formule matricielle)</t>
  </si>
  <si>
    <t>{=MOYENNE(SI(Zn&lt;&gt;0;Zn))}</t>
  </si>
  <si>
    <t>Excel va interpréter de la façon suivante:</t>
  </si>
  <si>
    <t>=MOYENNE(SI({VRAI;VRAI;FAUX;VRAI};{2;4;0;6}))</t>
  </si>
  <si>
    <t>puis, en ne retenant que la condition vérifiée, donc VRAI</t>
  </si>
  <si>
    <t>=MOYENNE({2;4;FAUX;6})</t>
  </si>
  <si>
    <t>soit: 4</t>
  </si>
  <si>
    <t>(nb: la formule pourrait d'ailleurs être simplifiée, puisque 0 = FAUX, par</t>
  </si>
  <si>
    <t>{=MOYENNE(SI(Zn;Zn))})</t>
  </si>
  <si>
    <t>Formule si avec plus de 7 conditions</t>
  </si>
  <si>
    <t>dans une formule, on ne peut pas imbriquer plus de 7 si. Mais comment faire quand on a plus de 7 conditions à traiter ?</t>
  </si>
  <si>
    <t>Un exemple pour 20 "conditions..."</t>
  </si>
  <si>
    <t>(remplace la formule SI(), sur une seule ligne )</t>
  </si>
  <si>
    <t>avec les valeurs correspondantes pour a, b, c, etc...de n1 à n20</t>
  </si>
  <si>
    <t>=INDEX({35,5;45,5;60,25;n4;n5;n6;n7;n8;n9;n10;n11;n12;n13;</t>
  </si>
  <si>
    <t>n14;n15;n16;n17;n18;n19;n20};EQUIV(A4;{"a";"b";"c";"d";"e";"f";</t>
  </si>
  <si>
    <t>"g";"h";"i";"j";"k";"l";"m";"n";"o";"p";"q";"r";"s";"t"};0))</t>
  </si>
  <si>
    <t>SI ET OU imbriqués</t>
  </si>
  <si>
    <t>Je ne comprends pas comment il faut lire ces formules avec des si et des ou imbriqués...</t>
  </si>
  <si>
    <t>Principe :</t>
  </si>
  <si>
    <t>=Si(ou(ceci=cela;monTruc&gt;tonTruc;...);réponse si vrai; réponse si faux)</t>
  </si>
  <si>
    <t>Idem pour le ET logique</t>
  </si>
  <si>
    <t>Prenons un exemple :</t>
  </si>
  <si>
    <t>soient trois valeurs dans les colonnes A, B et C que tu veux comparer deux à deux. Tu veux que</t>
  </si>
  <si>
    <t>ta formule te dise si au moins deux de ces valeurs sont identiques.Tu écris :</t>
  </si>
  <si>
    <t>SI(OU(B134=C134;B134=D134;C134=D134);"au moins deux valeurs identiques";"Toutes différentes")</t>
  </si>
  <si>
    <t>Ce qu'en français tu peux lire : si au moins une des trois</t>
  </si>
  <si>
    <t>conditions que je teste (b74=c74;b74=d74;c74=d74) est vraie alors tu écris "au moins deux valeurs identiques". Sinon tu écris "toutes différentes".</t>
  </si>
  <si>
    <t>que la formule renvoie vrai et qu'il y en ait seulement une de fausse pour que le test échoue.</t>
  </si>
  <si>
    <t>Dans ce cas tu écrirais plutôt:</t>
  </si>
  <si>
    <t>SI(ET(B142=C142;B142=D142;C142=D142);"Toutes identiques";"Au moins deux valeurs différentes")</t>
  </si>
  <si>
    <t>Combinaison de SI, de OU et de ET (sur une seule cellule)</t>
  </si>
  <si>
    <t>Est ce que la première facture est de 123€ pour Sabatier ?</t>
  </si>
  <si>
    <t>Sabatier</t>
  </si>
  <si>
    <t>Lambert</t>
  </si>
  <si>
    <t>Est ce qu'il y a au moins une facture en attente ou une pour JC ?</t>
  </si>
  <si>
    <t>JC</t>
  </si>
  <si>
    <t>en attente</t>
  </si>
  <si>
    <t>payée</t>
  </si>
  <si>
    <t>ROBERT</t>
  </si>
  <si>
    <t xml:space="preserve">Il existe une méthode très simple, et qui ne fait pas appel aux macros, qui consiste à obtenir les couleurs </t>
  </si>
  <si>
    <t xml:space="preserve"> (3 couleurs maximum plus la couleur par défaut jusqu'à la version 2003 de Word) en tapant R, B ou V dans les cellules et en employant </t>
  </si>
  <si>
    <t xml:space="preserve">la mise en forme conditionnelle pour qu'elles se colorent en rouge, bleu et vert. Il suffit ensuite d'utiliser la fonction NB.SI </t>
  </si>
  <si>
    <t xml:space="preserve"> pour compter le nombre de cellules contenant chacune de ces lettres ...</t>
  </si>
  <si>
    <t xml:space="preserve">Un beau dessin valant souvent mieux qu'un long discours, Excel permet de produire un graphique a partir de données numériques. </t>
  </si>
  <si>
    <t xml:space="preserve"> Pour obtenir un graphique, il faut :</t>
  </si>
  <si>
    <t>devant servir de légende avec les données a représenter.</t>
  </si>
  <si>
    <t>L’assistant graphique apparait.</t>
  </si>
  <si>
    <t xml:space="preserve"> c’est a dire les cellules qui contiennent les informations a représenter. Il est également possible de préciser si les séries de données doivent être </t>
  </si>
  <si>
    <t xml:space="preserve">prises en ligne ou en colonne. Par défaut, Excel prend les séries en colonnes si le nombre de colonne est supérieur au nombre de ligne </t>
  </si>
  <si>
    <t xml:space="preserve">et inversement. Un deuxième onglet dans cette page autorise de choisir le nom des séries (la série janvier, février, mars… est la série des mois </t>
  </si>
  <si>
    <t>par exemple), permet de modifier leur limite, de choisir de nouveaux ensembles d’étiquettes pour les données.</t>
  </si>
  <si>
    <t>Ainsi pour un histogramme, il est par exemple possible d’indiquer :</t>
  </si>
  <si>
    <t xml:space="preserve"> d’une nouvelle feuille.</t>
  </si>
  <si>
    <t xml:space="preserve">Il est possible de modifier chacun de ces choix par la suite. En effet un clic avec le bouton droit de la souris sur une des composantes du graphique </t>
  </si>
  <si>
    <t>permet de faire apparaÓtre un menu. Ce menu permet d’accéder et de modifier les caractéristiques de l’objet sélectionne.</t>
  </si>
  <si>
    <t>En cliquant une seule fois par exemple sur les barres d’un histogramme et en choisissant dans le menu « Format de série de données »,</t>
  </si>
  <si>
    <t>, on obtient une fenêtre qui permet entre autre de demander une couleur différente pour chaque barre de l’histogramme (onglet « Options »</t>
  </si>
  <si>
    <t>, case « Variation de couleurs par point »).</t>
  </si>
  <si>
    <t>Les objets qui composent un graphique sont les suivants :</t>
  </si>
  <si>
    <t>de caractères utilisée ou bien encore l’inclinaison du texte.</t>
  </si>
  <si>
    <t xml:space="preserve"> En effet chaque légende est une zone de texte.</t>
  </si>
  <si>
    <t>ou chaque composante séparément.</t>
  </si>
  <si>
    <t xml:space="preserve"> avec mise en forme conditionnelle des cellules</t>
  </si>
  <si>
    <t xml:space="preserve">1.       Sélectionner dans un premier temps l’ensemble des données que l’on veut représenter. Il est préférable de sélectionner les étiquettes </t>
  </si>
  <si>
    <t>2.       Cliquer ensuite sur l’icône ou choisir l’entrée « Graphique… » dans le menu « Insertion ».</t>
  </si>
  <si>
    <t>1.       La première page permet de choisir le type de graphique voulu parmi les nombreux disponibles.</t>
  </si>
  <si>
    <t>2.       La deuxième page, a laquelle on accède en cliquant sur le bouton « suivant » permet de corriger si nécessaire la plage de données,</t>
  </si>
  <si>
    <t>3.        La troisième page dépend du type de graphique sélectionne. Elle permet d’affiner la présentation du type de présentation choisi.</t>
  </si>
  <si>
    <t>·         ce que l’on veut voir apparaÓtre sur les étiquettes (onglet « Etiquettes des données »),</t>
  </si>
  <si>
    <t>·         si l’on veut voir la table des données en plus du graphique (onglet « table de données ») ,</t>
  </si>
  <si>
    <t>·         si l’on veut ou non afficher une légende et a quel emplacement (onglet « Légende »,</t>
  </si>
  <si>
    <t>·         si l’on désire un quadrillage, horizontal ou vertical (onglet « Quadrillage »),</t>
  </si>
  <si>
    <t>·         si l’on veut voir apparaÓtre l’axe des X et celui des Y et sous quelle forme (onglet « Axes »),</t>
  </si>
  <si>
    <t>·         quel titre on désire donner aux axes et au graphique en général (onglet « Titres »).</t>
  </si>
  <si>
    <t>4.       La quatrième et dernière page permet de choisir entre l’incorporation du graphique dans une feuille de calcul existante ou la création</t>
  </si>
  <si>
    <t>1.       La zone de graphique dans son ensemble.</t>
  </si>
  <si>
    <t xml:space="preserve">2.       Le titre du graphique ainsi que les titres des axes sont des zones de texte. On peut donc modifier toutes les caractéristiques de la police </t>
  </si>
  <si>
    <t>3.       La zone des légendes. A l’intérieur de cette zone, il est encore possible de sélectionner chaque légende.</t>
  </si>
  <si>
    <t>4.       L’axe des abscisses et celui des ordonnées.</t>
  </si>
  <si>
    <t>5.       Le quadrillage des abscisses et celui des ordonnées.</t>
  </si>
  <si>
    <t>6.       La zone de traÁage qui permet par exemple de rajouter un quadrillage.</t>
  </si>
  <si>
    <t xml:space="preserve">7.       L’ensemble des composantes du graphique (les barres pour un histogramme, les secteurs pour un graphique en camembert…) </t>
  </si>
  <si>
    <t>https://www.excel-pratique.com/</t>
  </si>
  <si>
    <t>Référence à une cellule dans Excel</t>
  </si>
  <si>
    <t>Vidéos</t>
  </si>
  <si>
    <t>Documents</t>
  </si>
  <si>
    <t xml:space="preserve">magique formule de JMS : pour mettre une couleur spéciale à toutes les lignes paires ou impaires d'un tableau (pour mieux en différencier visuellement les lignes, comme ici-même), </t>
  </si>
  <si>
    <t>on peut mettre sur toutes les cellules du tableau :</t>
  </si>
  <si>
    <t>masquer une valeur numérique par du texte : format cellule&gt;nombre&gt;personnalisé&gt; type : 'texte à aficher". Si on place une valeur numérique dans cette cellule,</t>
  </si>
  <si>
    <t xml:space="preserve"> seul le texte à afficher apparaîtra. </t>
  </si>
  <si>
    <t xml:space="preserve">Pour ne coller le contenu d'une liste que dans une seule cellule, il faut copier la cellule, entrer dans la cellule destination (double-clic ou F2) </t>
  </si>
  <si>
    <t>et coller lorsque le curseur clignote à l'intérieur de la cellule, ou dans la barre de formule..</t>
  </si>
  <si>
    <t>pour avoir un nombre de chiffres constant pour toute une colonne de valeurs numériques à l'affichage :</t>
  </si>
  <si>
    <t xml:space="preserve">pour s'assurer que le fichier est bien l'original, utiliser cette formule qui récupère le nom complet du fichier.  </t>
  </si>
  <si>
    <t>Exemple : =SI(CELLULE("nomfichier";C1)="\\rcg006bur\usei_cartographie\[Cartographie V6.xls]sites";"";"cartographie COPIE")</t>
  </si>
  <si>
    <t xml:space="preserve">Dans une cellule, en mode modification, on peut insérer un des caractères spéciaux (édition&gt; insérer &gt; caractères spéciaux).... </t>
  </si>
  <si>
    <t>Ils se mettront automatiquement dans la police du caractère choisi. Exemple : Ö¤§€þîí</t>
  </si>
  <si>
    <t>si C233 est différent de C198: =&gt; VRAI &lt;=&gt; 1</t>
  </si>
  <si>
    <r>
      <t xml:space="preserve">pour les cellules des lignes impaires </t>
    </r>
    <r>
      <rPr>
        <b/>
        <sz val="14"/>
        <color rgb="FF0000FF"/>
        <rFont val="Calibri"/>
        <family val="2"/>
        <scheme val="minor"/>
      </rPr>
      <t>[ =MOD(LIGNE()+1;2) ]</t>
    </r>
  </si>
  <si>
    <r>
      <t>exemple dans cette formule</t>
    </r>
    <r>
      <rPr>
        <b/>
        <sz val="14"/>
        <color rgb="FF0000FF"/>
        <rFont val="Calibri"/>
        <family val="2"/>
        <scheme val="minor"/>
      </rPr>
      <t xml:space="preserve"> =C1&amp;REPT("/";ESTVIDE(F1))&amp;F1 </t>
    </r>
    <r>
      <rPr>
        <b/>
        <sz val="14"/>
        <rFont val="Calibri"/>
        <family val="2"/>
        <scheme val="minor"/>
      </rPr>
      <t>de concaténation des contenus de C1 et F1 avec un caractère "/" si F1 n'est pas vide </t>
    </r>
  </si>
  <si>
    <r>
      <t xml:space="preserve"> il suffira de mettre un format personnalisé : format cellule &gt; nombres &gt; personnalisé... type </t>
    </r>
    <r>
      <rPr>
        <b/>
        <sz val="14"/>
        <color rgb="FF0000FF"/>
        <rFont val="Calibri"/>
        <family val="2"/>
        <scheme val="minor"/>
      </rPr>
      <t>: "0000000000"</t>
    </r>
  </si>
  <si>
    <r>
      <t xml:space="preserve">Par contre, pour avoir réellement le contenu de la cellule avec ce format, il faudra appliquer la fonction </t>
    </r>
    <r>
      <rPr>
        <b/>
        <sz val="14"/>
        <color rgb="FF0000FF"/>
        <rFont val="Calibri"/>
        <family val="2"/>
        <scheme val="minor"/>
      </rPr>
      <t>TEXTE(quoi;comment)</t>
    </r>
    <r>
      <rPr>
        <b/>
        <sz val="14"/>
        <color theme="1"/>
        <rFont val="Calibri"/>
        <family val="2"/>
        <scheme val="minor"/>
      </rPr>
      <t xml:space="preserve"> ;</t>
    </r>
  </si>
  <si>
    <r>
      <t xml:space="preserve">exemple </t>
    </r>
    <r>
      <rPr>
        <b/>
        <sz val="14"/>
        <color rgb="FF0000FF"/>
        <rFont val="Calibri"/>
        <family val="2"/>
        <scheme val="minor"/>
      </rPr>
      <t xml:space="preserve">123456 </t>
    </r>
    <r>
      <rPr>
        <b/>
        <sz val="14"/>
        <color theme="1"/>
        <rFont val="Calibri"/>
        <family val="2"/>
        <scheme val="minor"/>
      </rPr>
      <t xml:space="preserve">sera converti en </t>
    </r>
    <r>
      <rPr>
        <b/>
        <sz val="14"/>
        <color rgb="FF0000FF"/>
        <rFont val="Calibri"/>
        <family val="2"/>
        <scheme val="minor"/>
      </rPr>
      <t xml:space="preserve">0000123456 </t>
    </r>
    <r>
      <rPr>
        <b/>
        <sz val="14"/>
        <color theme="1"/>
        <rFont val="Calibri"/>
        <family val="2"/>
        <scheme val="minor"/>
      </rPr>
      <t>par la fonction</t>
    </r>
    <r>
      <rPr>
        <b/>
        <sz val="14"/>
        <color rgb="FF0000FF"/>
        <rFont val="Calibri"/>
        <family val="2"/>
        <scheme val="minor"/>
      </rPr>
      <t xml:space="preserve"> =TEXTE(A1;"0000000000")</t>
    </r>
    <r>
      <rPr>
        <b/>
        <sz val="14"/>
        <color theme="1"/>
        <rFont val="Calibri"/>
        <family val="2"/>
        <scheme val="minor"/>
      </rPr>
      <t>.</t>
    </r>
  </si>
  <si>
    <r>
      <t xml:space="preserve">pour éviter le </t>
    </r>
    <r>
      <rPr>
        <b/>
        <sz val="14"/>
        <color rgb="FF0000FF"/>
        <rFont val="Calibri"/>
        <family val="2"/>
        <scheme val="minor"/>
      </rPr>
      <t>DIV/0</t>
    </r>
    <r>
      <rPr>
        <b/>
        <sz val="14"/>
        <color theme="1"/>
        <rFont val="Calibri"/>
        <family val="2"/>
        <scheme val="minor"/>
      </rPr>
      <t xml:space="preserve"> au lieu d'écrire par exemple «=J3/K3»   on écrit </t>
    </r>
    <r>
      <rPr>
        <b/>
        <sz val="14"/>
        <color rgb="FF0000FF"/>
        <rFont val="Calibri"/>
        <family val="2"/>
        <scheme val="minor"/>
      </rPr>
      <t xml:space="preserve"> «=SI(K3;J3/K3;"")»</t>
    </r>
  </si>
  <si>
    <t>Comment faire des recherches sur plusieurs sources</t>
  </si>
  <si>
    <t>Comment crée une liste de recherche flexible avec des listes déroulantes | Tutoriel Excel - DE RIEN</t>
  </si>
  <si>
    <t>Excel - Comment extraire des données et les classer dans un tableau</t>
  </si>
  <si>
    <t>Recherche Multi-Critères avec excel</t>
  </si>
  <si>
    <t>Combinaison INDEX + EQUIV :</t>
  </si>
  <si>
    <t>Les fonctions INDEX et EQUIV sur Excel</t>
  </si>
  <si>
    <t>La fonction INDEX dans Excel (3 utilisations différentes)</t>
  </si>
  <si>
    <t>Fonctions INDEX &amp; EQUIV - plus Fort que le Recherchev - Excel + lien fichier</t>
  </si>
  <si>
    <t>EXCEL : DÉCOUVREZ L'UTILITÉ DE LA CALCULETTE DANS EXCEL #42</t>
  </si>
  <si>
    <t>Utiliser Excel comme une calculatrice</t>
  </si>
  <si>
    <t>La calculatrice cachée - Excel</t>
  </si>
  <si>
    <t>Créer une formule matricielle simple vidéo</t>
  </si>
  <si>
    <t>Il existe deux façons d'utiliser la fonction INDEX :</t>
  </si>
  <si>
    <t>Formules Matricielles</t>
  </si>
  <si>
    <t>http://boisgontierjacques.free.fr/pages_site/sommeprod.htm#ListeSansVide</t>
  </si>
  <si>
    <t>fusionner des fichiers de données avec Excel</t>
  </si>
  <si>
    <t>Répertoire TAO - Trousse - A - Outils</t>
  </si>
  <si>
    <t>Madame   Monsieur     Bonjour</t>
  </si>
  <si>
    <t>EXCEL</t>
  </si>
  <si>
    <t>TROUSSE A OUTILS EXCEL</t>
  </si>
  <si>
    <t>DOCUMENT N° 1</t>
  </si>
  <si>
    <t>Comment éviter l'affichage de #DIV/0! ?</t>
  </si>
  <si>
    <t>http://www.mdf-xlpages.com/modules/smartfaq/faq.php?faqid=89</t>
  </si>
  <si>
    <t>Mise à jour du 08 Septembre 2018 - Annule ou complète les versions précédentes les liens sont parfois éphémères; pas de panique…..demandez à Google …il vous retrouvera un lien équivalent</t>
  </si>
  <si>
    <t>des sites à conserver pour vos recherches de formules Excel</t>
  </si>
  <si>
    <t xml:space="preserve"> les liens sont parfois éphémères; pas de panique…..demandez à Google …il vous retrouvera un lien équivalent</t>
  </si>
  <si>
    <t>https://www.excel-exercice.com/</t>
  </si>
  <si>
    <t>http://disciplus.simplex.free.fr/classeursxl/fc-formulesconditionnelles.</t>
  </si>
  <si>
    <t>liens &gt;</t>
  </si>
  <si>
    <t>QUELQUES FORMULES ET FONCTIONS</t>
  </si>
  <si>
    <t>&lt; position colonne et n° de ligne</t>
  </si>
  <si>
    <t xml:space="preserve">La (MFC) Mise en Forme Conditionnelle </t>
  </si>
  <si>
    <t>mettre une couleur spéciale à toutes les lignes paires ou impaires d'un tableau</t>
  </si>
  <si>
    <t xml:space="preserve">masquer une valeur numérique par du texte </t>
  </si>
  <si>
    <t>fonction &gt;</t>
  </si>
  <si>
    <t>avec mise en forme conditionnelle de la cellule</t>
  </si>
  <si>
    <t>la formule devient  '=SI(ET(Valeur&gt;-10;Valeur&lt;10);Réponse_si_vrai;Réponse_si_faux)</t>
  </si>
  <si>
    <t>La formule est interprétée par Excel de la façon suivante</t>
  </si>
  <si>
    <t xml:space="preserve"> Si </t>
  </si>
  <si>
    <t>sont remplies, alors mettre la cellule en rouge, SAUF si</t>
  </si>
  <si>
    <t>si B est différent de rien =&gt; VRAI &lt;=&gt; 1</t>
  </si>
  <si>
    <t>si C est différent de rien: =&gt; VRAI &lt;=&gt; 1</t>
  </si>
  <si>
    <t>https://www.google.com/search?client=firefox-b-d&amp;ei=Je9PXfCJE4XuaaHzjpAM&amp;q=excel+mise+en+forme+conditionnelle&amp;oq=excel+mise+en+forme+conditionnelle&amp;gs_l=psy-ab.12..0i71l8.0.0..173615...0.0..0.0.0.......0......gws-wiz.cTQ4bIqPPXA&amp;ved=0ahUKEwiwsMyWz_rjAhUFdxoKHaG5A8IQ4dUDCAo</t>
  </si>
  <si>
    <t>Si au moins une des conditions n'est pas remplie:</t>
  </si>
  <si>
    <t xml:space="preserve">si </t>
  </si>
  <si>
    <t>est différent de rien =&gt; VRAI &lt;=&gt; 1</t>
  </si>
  <si>
    <t>n'est pas différent de rien: =&gt; FAUX &lt;=&gt; 0</t>
  </si>
  <si>
    <t xml:space="preserve">est différent de </t>
  </si>
  <si>
    <t>=&gt; VRAI &lt;=&gt; 1</t>
  </si>
  <si>
    <t>En ce qui concerne le "sauf"…</t>
  </si>
  <si>
    <t>Avec ET à la place de OU dans la formule, il faut que toutes les conditions soient vraies pour</t>
  </si>
  <si>
    <t>magique formule de JMS : pour mettre une couleur spéciale à toutes les lignes paires ou impaires d'un tableau (pour mieux en différencier visuellement les lignes)</t>
  </si>
  <si>
    <t>Graphiques</t>
  </si>
  <si>
    <t>Astuces</t>
  </si>
  <si>
    <t>Excel: Outils d'analyse</t>
  </si>
  <si>
    <t>http://lecompagnon.info/excel/analyse.htm</t>
  </si>
  <si>
    <t>Les fonctions d'Excel</t>
  </si>
  <si>
    <t>http://www.astucesinternet.com/modules/smartsection/item.php?itemid=85</t>
  </si>
  <si>
    <t>Afficher les relations entre formules et cellules</t>
  </si>
  <si>
    <t> Il est parfois difficile de vérifier l’exactitude d’une formule ou de détecter la source d’une erreur lorsque la formule utilise des cellules antécédentes ou dépendantes :</t>
  </si>
  <si>
    <r>
      <t>Les cellules antécédentes</t>
    </r>
    <r>
      <rPr>
        <sz val="11"/>
        <color rgb="FF363636"/>
        <rFont val="Arial"/>
        <family val="2"/>
      </rPr>
      <t>     sont des cellules désignées par une formule dans une autre cellule. Par exemple, si la cellule D10 contient la formule =B5, la cellule B5 est antécédente à la cellule D10.</t>
    </r>
  </si>
  <si>
    <r>
      <t>Les cellules dépendantes </t>
    </r>
    <r>
      <rPr>
        <sz val="11"/>
        <color rgb="FF363636"/>
        <rFont val="Arial"/>
        <family val="2"/>
      </rPr>
      <t>    contiennent des formules qui font référence à d’autres cellules. Par exemple, si la cellule D10 contient la formule =B5, la cellule D10 est dépendante de la cellule B5.</t>
    </r>
  </si>
  <si>
    <t xml:space="preserve">Pour vous aider lors de la vérification de vos formules, vous pouvez utiliser les fonctions Repérer les antécédents etRepérer les dépendants, qui permettent, d’une part, </t>
  </si>
  <si>
    <t>la représentation graphique et, d’autre part, de retracer le suivi des relations entre les cellules et les formules, par l’intermédiaire des flèches d’audit.</t>
  </si>
  <si>
    <r>
      <t>1. Cliquez sur le </t>
    </r>
    <r>
      <rPr>
        <sz val="11"/>
        <color rgb="FF363636"/>
        <rFont val="Arial"/>
        <family val="2"/>
      </rPr>
      <t>bouton Microsoft Office</t>
    </r>
    <r>
      <rPr>
        <sz val="11"/>
        <color rgb="FF363636"/>
        <rFont val="Arial"/>
        <family val="2"/>
      </rPr>
      <t> </t>
    </r>
  </si>
  <si>
    <r>
      <t>, cliquez sur </t>
    </r>
    <r>
      <rPr>
        <sz val="11"/>
        <color rgb="FF363636"/>
        <rFont val="Arial"/>
        <family val="2"/>
      </rPr>
      <t>Options Excel</t>
    </r>
    <r>
      <rPr>
        <sz val="11"/>
        <color rgb="FF363636"/>
        <rFont val="Arial"/>
        <family val="2"/>
      </rPr>
      <t>, puis sur la catégorie </t>
    </r>
    <r>
      <rPr>
        <sz val="11"/>
        <color rgb="FF363636"/>
        <rFont val="Arial"/>
        <family val="2"/>
      </rPr>
      <t>Options avancées</t>
    </r>
    <r>
      <rPr>
        <sz val="11"/>
        <color rgb="FF363636"/>
        <rFont val="Arial"/>
        <family val="2"/>
      </rPr>
      <t>.</t>
    </r>
  </si>
  <si>
    <r>
      <t>2. Dans la section </t>
    </r>
    <r>
      <rPr>
        <sz val="11"/>
        <color rgb="FF363636"/>
        <rFont val="Arial"/>
        <family val="2"/>
      </rPr>
      <t>Afficher les options pour ce classeur</t>
    </r>
    <r>
      <rPr>
        <sz val="11"/>
        <color rgb="FF363636"/>
        <rFont val="Arial"/>
        <family val="2"/>
      </rPr>
      <t>, sélectionnez le classeur de votre choix, puis vérifiez si l’option </t>
    </r>
    <r>
      <rPr>
        <sz val="11"/>
        <color rgb="FF363636"/>
        <rFont val="Arial"/>
        <family val="2"/>
      </rPr>
      <t>Tous</t>
    </r>
    <r>
      <rPr>
        <sz val="11"/>
        <color rgb="FF363636"/>
        <rFont val="Arial"/>
        <family val="2"/>
      </rPr>
      <t> est activée sous </t>
    </r>
    <r>
      <rPr>
        <sz val="11"/>
        <color rgb="FF363636"/>
        <rFont val="Arial"/>
        <family val="2"/>
      </rPr>
      <t>Pour des objets, afficher</t>
    </r>
    <r>
      <rPr>
        <sz val="11"/>
        <color rgb="FF363636"/>
        <rFont val="Arial"/>
        <family val="2"/>
      </rPr>
      <t>.</t>
    </r>
  </si>
  <si>
    <t>3. Si des formules font référence à des cellules d’un autre classeur, ouvrez ce classeur. Microsoft Office Excel ne peut accéder à une cellule d’un classeur qui n’est pas ouvert.</t>
  </si>
  <si>
    <t>4. Effectuez l’une des actions suivantes.</t>
  </si>
  <si>
    <t>Pour repérer les cellules dont les données sont utilisées dans une formule (antécédents)</t>
  </si>
  <si>
    <t>a. Sélectionnez la cellule contenant la formule pour laquelle vous voulez rechercher les antécédents.</t>
  </si>
  <si>
    <r>
      <t>b. Pour afficher une flèche d’audit pour chaque cellule fournissant directement des données à la cellule active, sous l’onglet </t>
    </r>
    <r>
      <rPr>
        <sz val="11"/>
        <color rgb="FF363636"/>
        <rFont val="Arial"/>
        <family val="2"/>
      </rPr>
      <t>Formules</t>
    </r>
    <r>
      <rPr>
        <sz val="11"/>
        <color rgb="FF363636"/>
        <rFont val="Arial"/>
        <family val="2"/>
      </rPr>
      <t>, dans le groupe </t>
    </r>
    <r>
      <rPr>
        <sz val="11"/>
        <color rgb="FF363636"/>
        <rFont val="Arial"/>
        <family val="2"/>
      </rPr>
      <t>Audit de formules</t>
    </r>
    <r>
      <rPr>
        <sz val="11"/>
        <color rgb="FF363636"/>
        <rFont val="Arial"/>
        <family val="2"/>
      </rPr>
      <t>, cliquez sur </t>
    </r>
    <r>
      <rPr>
        <sz val="11"/>
        <color rgb="FF363636"/>
        <rFont val="Arial"/>
        <family val="2"/>
      </rPr>
      <t>Repérer les antécédents</t>
    </r>
    <r>
      <rPr>
        <sz val="11"/>
        <color rgb="FF363636"/>
        <rFont val="Arial"/>
        <family val="2"/>
      </rPr>
      <t> </t>
    </r>
  </si>
  <si>
    <t> .</t>
  </si>
  <si>
    <t xml:space="preserve">Les flèches bleues désignent les cellules ne contenant pas d’erreurs. Les flèches rouges désignent celles qui produisent des erreurs. </t>
  </si>
  <si>
    <t>Si la cellule sélectionnée est référencée par une cellule d’une autre feuille de calcul ou d’un autre classeur, une flèche noire pointe de la cellule sélectionnée vers une icône de feuille de calcul</t>
  </si>
  <si>
    <t>. Toutefois, l’autre classeur doit être ouvert pour qu’Excel puisse repérer ces dépendances.</t>
  </si>
  <si>
    <r>
      <t>c. Pour identifier le prochain niveau de cellules fournissant des données à la cellule active, cliquez de nouveau sur </t>
    </r>
    <r>
      <rPr>
        <sz val="11"/>
        <color rgb="FF363636"/>
        <rFont val="Arial"/>
        <family val="2"/>
      </rPr>
      <t>Repérer les antécédents</t>
    </r>
    <r>
      <rPr>
        <sz val="11"/>
        <color rgb="FF363636"/>
        <rFont val="Arial"/>
        <family val="2"/>
      </rPr>
      <t> </t>
    </r>
  </si>
  <si>
    <t xml:space="preserve">d. Pour supprimer les flèches d’audit d’un niveau à la fois, en commençant par l’antécédent le plus éloigné de la cellule active, sous l’onglet Formules, </t>
  </si>
  <si>
    <t>dans le groupe Audit de formules, cliquez sur la flèche située en regard des options Supprimer les flèches, puis cliquez sur Supprimer les flèches des antécédents </t>
  </si>
  <si>
    <t>. Pour supprimer un autre niveau de flèches d’audit, cliquez de nouveau sur ce bouton.</t>
  </si>
  <si>
    <t>Pour repérer les formules qui font référence à une cellule particulière (dépendants)</t>
  </si>
  <si>
    <t>a. Sélectionnez la cellule pour laquelle vous voulez identifier les dépendants.</t>
  </si>
  <si>
    <r>
      <t>b. Pour afficher une flèches d’audit pour chaque cellule dépendant de la cellule active, sous l’onglet </t>
    </r>
    <r>
      <rPr>
        <sz val="11"/>
        <color rgb="FF363636"/>
        <rFont val="Arial"/>
        <family val="2"/>
      </rPr>
      <t>Formules</t>
    </r>
    <r>
      <rPr>
        <sz val="11"/>
        <color rgb="FF363636"/>
        <rFont val="Arial"/>
        <family val="2"/>
      </rPr>
      <t>du groupe </t>
    </r>
    <r>
      <rPr>
        <sz val="11"/>
        <color rgb="FF363636"/>
        <rFont val="Arial"/>
        <family val="2"/>
      </rPr>
      <t>Audit de formules</t>
    </r>
    <r>
      <rPr>
        <sz val="11"/>
        <color rgb="FF363636"/>
        <rFont val="Arial"/>
        <family val="2"/>
      </rPr>
      <t>, cliquez sur </t>
    </r>
    <r>
      <rPr>
        <sz val="11"/>
        <color rgb="FF363636"/>
        <rFont val="Arial"/>
        <family val="2"/>
      </rPr>
      <t>Repérer les dépendants</t>
    </r>
    <r>
      <rPr>
        <sz val="11"/>
        <color rgb="FF363636"/>
        <rFont val="Arial"/>
        <family val="2"/>
      </rPr>
      <t> </t>
    </r>
  </si>
  <si>
    <t> ..</t>
  </si>
  <si>
    <r>
      <t>c. Pour identifier le prochain niveau de cellules dépendant de la cellule active, cliquez à nouveau sur </t>
    </r>
    <r>
      <rPr>
        <sz val="11"/>
        <color rgb="FF363636"/>
        <rFont val="Arial"/>
        <family val="2"/>
      </rPr>
      <t>Repérer les dépendants</t>
    </r>
    <r>
      <rPr>
        <sz val="11"/>
        <color rgb="FF363636"/>
        <rFont val="Arial"/>
        <family val="2"/>
      </rPr>
      <t> </t>
    </r>
  </si>
  <si>
    <t xml:space="preserve">d. Pour supprimer les flèches d’audit d’un niveau à la fois, en commençant par le dépendant le plus éloigné de la cellule active, </t>
  </si>
  <si>
    <t>sous l’onglet Formules, dans le groupe Audit de formules, cliquez sur la flèche située en regard des options Supprimer les flèches, puis cliquez sur Supprimer les flèches des dépendants </t>
  </si>
  <si>
    <t>Afficher toutes les relations dans une feuille de calcul</t>
  </si>
  <si>
    <t>a. Dans une cellule vide, tapez = (signe égal).</t>
  </si>
  <si>
    <r>
      <t>b. Cliquez sur le bouton </t>
    </r>
    <r>
      <rPr>
        <sz val="11"/>
        <color rgb="FF363636"/>
        <rFont val="Arial"/>
        <family val="2"/>
      </rPr>
      <t>Sélectionner tout</t>
    </r>
    <r>
      <rPr>
        <sz val="11"/>
        <color rgb="FF363636"/>
        <rFont val="Arial"/>
        <family val="2"/>
      </rPr>
      <t>.</t>
    </r>
  </si>
  <si>
    <r>
      <t>c. Sélectionnez la cellule, puis, sous l’onglet </t>
    </r>
    <r>
      <rPr>
        <sz val="11"/>
        <color rgb="FF363636"/>
        <rFont val="Arial"/>
        <family val="2"/>
      </rPr>
      <t>Formules</t>
    </r>
    <r>
      <rPr>
        <sz val="11"/>
        <color rgb="FF363636"/>
        <rFont val="Arial"/>
        <family val="2"/>
      </rPr>
      <t>, dans le groupe </t>
    </r>
    <r>
      <rPr>
        <sz val="11"/>
        <color rgb="FF363636"/>
        <rFont val="Arial"/>
        <family val="2"/>
      </rPr>
      <t>Audit de formules</t>
    </r>
    <r>
      <rPr>
        <sz val="11"/>
        <color rgb="FF363636"/>
        <rFont val="Arial"/>
        <family val="2"/>
      </rPr>
      <t>, double-cliquez sur</t>
    </r>
    <r>
      <rPr>
        <sz val="11"/>
        <color rgb="FF363636"/>
        <rFont val="Arial"/>
        <family val="2"/>
      </rPr>
      <t>Repérer les antécédents</t>
    </r>
    <r>
      <rPr>
        <sz val="11"/>
        <color rgb="FF363636"/>
        <rFont val="Arial"/>
        <family val="2"/>
      </rPr>
      <t> </t>
    </r>
  </si>
  <si>
    <t>Problème : Microsoft Excel émet un signal sonore lorsque je clique sur Repérer les antécédents ou Repérer les dépendants.</t>
  </si>
  <si>
    <r>
      <t>Si Excel émet un signal sonore lorsque vous cliquez sur </t>
    </r>
    <r>
      <rPr>
        <sz val="11"/>
        <color rgb="FF363636"/>
        <rFont val="Arial"/>
        <family val="2"/>
      </rPr>
      <t>Repérer les dépendants</t>
    </r>
    <r>
      <rPr>
        <sz val="11"/>
        <color rgb="FF363636"/>
        <rFont val="Arial"/>
        <family val="2"/>
      </rPr>
      <t> </t>
    </r>
  </si>
  <si>
    <r>
      <t> ou sur </t>
    </r>
    <r>
      <rPr>
        <sz val="11"/>
        <color rgb="FF363636"/>
        <rFont val="Arial"/>
        <family val="2"/>
      </rPr>
      <t>Repérer les antécédents</t>
    </r>
    <r>
      <rPr>
        <sz val="11"/>
        <color rgb="FF363636"/>
        <rFont val="Arial"/>
        <family val="2"/>
      </rPr>
      <t> </t>
    </r>
  </si>
  <si>
    <t xml:space="preserve">, cela signifie soit qu’Excel a repéré tous les niveaux de la formule, soit que vous essayez de repérer un élément impossible à détecter. </t>
  </si>
  <si>
    <t>Excel 2010 : trouvez la faille dans vos formules de calcul [astuce]</t>
  </si>
  <si>
    <t>Que faire si vos formules ne donnent pas le résultat escompté ou vous renvoient des messages d'erreur ? Pas de panique : Excel fourmille d'outils permettant de décortiquer une formule et d'en localiser le défaut.</t>
  </si>
  <si>
    <r>
      <t>Votre formule n'affiche pas un nombre, mais un message d'erreur ? Ce dernier peut vous aider à identifier l'anomalie. Passons sur le plus simple :</t>
    </r>
    <r>
      <rPr>
        <b/>
        <sz val="14"/>
        <color rgb="FF333333"/>
        <rFont val="Arial"/>
        <family val="2"/>
      </rPr>
      <t>#DIV/0</t>
    </r>
    <r>
      <rPr>
        <sz val="14"/>
        <color rgb="FF333333"/>
        <rFont val="Arial"/>
        <family val="2"/>
      </rPr>
      <t> (division par zéro) : vous vous êtes sans doute trompé en divisant un nombre par une cellule vide.</t>
    </r>
  </si>
  <si>
    <r>
      <t>Un peu moins évident : le message </t>
    </r>
    <r>
      <rPr>
        <b/>
        <sz val="14"/>
        <color rgb="FF333333"/>
        <rFont val="Arial"/>
        <family val="2"/>
      </rPr>
      <t>#REF</t>
    </r>
    <r>
      <rPr>
        <sz val="14"/>
        <color rgb="FF333333"/>
        <rFont val="Arial"/>
        <family val="2"/>
      </rPr>
      <t> signifie que l'un des éléments de votre formule a disparu. Peut-être avez-vous supprimé une ligne ou une colonne contenant un des termes de la formule.</t>
    </r>
  </si>
  <si>
    <r>
      <t>Si vous lisez </t>
    </r>
    <r>
      <rPr>
        <b/>
        <sz val="14"/>
        <color rgb="FF333333"/>
        <rFont val="Arial"/>
        <family val="2"/>
      </rPr>
      <t>#NOMBRE</t>
    </r>
    <r>
      <rPr>
        <sz val="14"/>
        <color rgb="FF333333"/>
        <rFont val="Arial"/>
        <family val="2"/>
      </rPr>
      <t>, c'est que vous avez tenté d'utiliser une fonction mathématique en dehors de ses limites, par exemple la racine carrée ou le logarithme d'un nombre négatif.</t>
    </r>
  </si>
  <si>
    <t>Décortiquez vos formules</t>
  </si>
  <si>
    <t>Parfois, la formule n'affiche pas un message d'erreur, mais donne un résultat aberrant. Il faut donc l'analyser pour en trouver la cause.</t>
  </si>
  <si>
    <r>
      <t>Commencez par double-cliquer sur la formule : les cellules qu'elle utilise (</t>
    </r>
    <r>
      <rPr>
        <b/>
        <sz val="14"/>
        <color rgb="FF333333"/>
        <rFont val="Arial"/>
        <family val="2"/>
      </rPr>
      <t>B5</t>
    </r>
    <r>
      <rPr>
        <sz val="14"/>
        <color rgb="FF333333"/>
        <rFont val="Arial"/>
        <family val="2"/>
      </rPr>
      <t>et </t>
    </r>
    <r>
      <rPr>
        <b/>
        <sz val="14"/>
        <color rgb="FF333333"/>
        <rFont val="Arial"/>
        <family val="2"/>
      </rPr>
      <t>D5</t>
    </r>
    <r>
      <rPr>
        <sz val="14"/>
        <color rgb="FF333333"/>
        <rFont val="Arial"/>
        <family val="2"/>
      </rPr>
      <t> dans l'exemple ci-contre) sont entourées, dans la formule et dans la feuille par un filet coloré. Si vous constatez qu'une des cellules est mal placée (vous avez choisi par erreur la cellule voisine), déplacez-la à la souris et validez.</t>
    </r>
  </si>
  <si>
    <t>Repérez les antécédents</t>
  </si>
  <si>
    <r>
      <t>Excel vous offre un moyen très efficace de repérer d'un seul coup toutes les cellules concernées par une formule. Pour cela, sélectionnez cette dernière et activez le menu </t>
    </r>
    <r>
      <rPr>
        <b/>
        <sz val="14"/>
        <color rgb="FF333333"/>
        <rFont val="Arial"/>
        <family val="2"/>
      </rPr>
      <t>Formules</t>
    </r>
    <r>
      <rPr>
        <sz val="14"/>
        <color rgb="FF333333"/>
        <rFont val="Arial"/>
        <family val="2"/>
      </rPr>
      <t>.</t>
    </r>
  </si>
  <si>
    <r>
      <t>Dans la zone </t>
    </r>
    <r>
      <rPr>
        <b/>
        <sz val="14"/>
        <color rgb="FF333333"/>
        <rFont val="Arial"/>
        <family val="2"/>
      </rPr>
      <t>Audit de formules</t>
    </r>
    <r>
      <rPr>
        <sz val="14"/>
        <color rgb="FF333333"/>
        <rFont val="Arial"/>
        <family val="2"/>
      </rPr>
      <t>, cliquez sur </t>
    </r>
    <r>
      <rPr>
        <b/>
        <sz val="14"/>
        <color rgb="FF333333"/>
        <rFont val="Arial"/>
        <family val="2"/>
      </rPr>
      <t>Repérer les antécédents</t>
    </r>
    <r>
      <rPr>
        <sz val="14"/>
        <color rgb="FF333333"/>
        <rFont val="Arial"/>
        <family val="2"/>
      </rPr>
      <t>. Excel trace des flèches bleues de la formule vers toutes les cellules qu'elle utilise.</t>
    </r>
  </si>
  <si>
    <r>
      <t>Dans le même ordre d'idées, le bouton </t>
    </r>
    <r>
      <rPr>
        <b/>
        <sz val="14"/>
        <color rgb="FF333333"/>
        <rFont val="Arial"/>
        <family val="2"/>
      </rPr>
      <t>Repérer les dépendants</t>
    </r>
    <r>
      <rPr>
        <sz val="14"/>
        <color rgb="FF333333"/>
        <rFont val="Arial"/>
        <family val="2"/>
      </rPr>
      <t> affiche toutes les formules de calcul qui exploitent une cellule donnée. Cliquez sur </t>
    </r>
    <r>
      <rPr>
        <b/>
        <sz val="14"/>
        <color rgb="FF333333"/>
        <rFont val="Arial"/>
        <family val="2"/>
      </rPr>
      <t>Effacer les flèches</t>
    </r>
    <r>
      <rPr>
        <sz val="14"/>
        <color rgb="FF333333"/>
        <rFont val="Arial"/>
        <family val="2"/>
      </rPr>
      <t> pour supprimer ces repères.</t>
    </r>
  </si>
  <si>
    <t>Faites un audit en profondeur</t>
  </si>
  <si>
    <t>Si tous les outils précédents ne vous ont pas permis de repérer l'erreur dans votre formule, ou si cette dernière est très longue, nous vous proposons un autre outil.</t>
  </si>
  <si>
    <r>
      <t>Sélectionnez la formule et, dans le menu </t>
    </r>
    <r>
      <rPr>
        <b/>
        <sz val="14"/>
        <color rgb="FF333333"/>
        <rFont val="Arial"/>
        <family val="2"/>
      </rPr>
      <t>Formules</t>
    </r>
    <r>
      <rPr>
        <sz val="14"/>
        <color rgb="FF333333"/>
        <rFont val="Arial"/>
        <family val="2"/>
      </rPr>
      <t>, cliquez sur </t>
    </r>
    <r>
      <rPr>
        <b/>
        <sz val="14"/>
        <color rgb="FF333333"/>
        <rFont val="Arial"/>
        <family val="2"/>
      </rPr>
      <t>Evaluation de formule</t>
    </r>
    <r>
      <rPr>
        <sz val="14"/>
        <color rgb="FF333333"/>
        <rFont val="Arial"/>
        <family val="2"/>
      </rPr>
      <t>. La fenêtre qui s'affiche présente le détail de la formule sous forme de blocs, chaque bloc correspondant à un des arguments de l'expression calculée.</t>
    </r>
  </si>
  <si>
    <r>
      <t>Pointez un bloc et cliquez sur </t>
    </r>
    <r>
      <rPr>
        <b/>
        <sz val="14"/>
        <color rgb="FF333333"/>
        <rFont val="Arial"/>
        <family val="2"/>
      </rPr>
      <t>Pas-à-pas détaillé</t>
    </r>
    <r>
      <rPr>
        <sz val="14"/>
        <color rgb="FF333333"/>
        <rFont val="Arial"/>
        <family val="2"/>
      </rPr>
      <t> : Excel affiche le détail des cellules concernées par ce bloc, leur contenu, et le résultat de l'opération.</t>
    </r>
  </si>
  <si>
    <r>
      <t>Si certaines de ces cellules sont elles-mêmes des formules, vous pourrez, toujours avec le bouton </t>
    </r>
    <r>
      <rPr>
        <b/>
        <sz val="14"/>
        <color rgb="FF333333"/>
        <rFont val="Arial"/>
        <family val="2"/>
      </rPr>
      <t>Pas-à-pas détaillé</t>
    </r>
    <r>
      <rPr>
        <sz val="14"/>
        <color rgb="FF333333"/>
        <rFont val="Arial"/>
        <family val="2"/>
      </rPr>
      <t>, « descendre » dans les niveaux les plus profonds de votre formule, comme dans l'arborescence d'un disque dur. Le tableur affiche toujours, dans la fenêtre, la valeur numérique du bloc en cours d'examen. L'outil n'est pas facile à maitriser, mais très puissant.</t>
    </r>
  </si>
  <si>
    <t>Par Etienne Oehmichen</t>
  </si>
  <si>
    <t>Auditer et espionner des formules sous Excel</t>
  </si>
  <si>
    <t>Par: Agnès Taupin</t>
  </si>
  <si>
    <t>  </t>
  </si>
  <si>
    <t>Dans un tableau Excel long et complexe où les formules s’imbriquent, découvrez comment trouver en quelques clics les relations entre les équations grâce aux icônes du groupe Audit des formules. Puis ajoutez une fenêtre Espion pour surveiller les valeurs sensibles !</t>
  </si>
  <si>
    <t>Réaliser un audit classique de formule</t>
  </si>
  <si>
    <r>
      <t>&gt;&gt;Pour afficher le contenu d’une cellule : sélectionner une cellule et observer la valeur (texte, donnée chiffrée ou formule) qui s’affiche dans la </t>
    </r>
    <r>
      <rPr>
        <b/>
        <sz val="9"/>
        <color rgb="FF666666"/>
        <rFont val="Arial"/>
        <family val="2"/>
      </rPr>
      <t>Barre de formule</t>
    </r>
    <r>
      <rPr>
        <sz val="9"/>
        <color rgb="FF666666"/>
        <rFont val="Arial"/>
        <family val="2"/>
      </rPr>
      <t>. Si la cellule contient une formule, celle-ci est visible dans la </t>
    </r>
    <r>
      <rPr>
        <b/>
        <sz val="9"/>
        <color rgb="FF666666"/>
        <rFont val="Arial"/>
        <family val="2"/>
      </rPr>
      <t>Barre de formule</t>
    </r>
    <r>
      <rPr>
        <sz val="9"/>
        <color rgb="FF666666"/>
        <rFont val="Arial"/>
        <family val="2"/>
      </rPr>
      <t>. Elle débute par le signe égal. Parfois, elle est encadrée par des parenthèses. Dans ce cas, les arguments de la fonction sont séparés par des points virgules. Exemple : =SI(…;… ;…).</t>
    </r>
  </si>
  <si>
    <r>
      <t>&gt;&gt;Pour auditer une formule : sur la </t>
    </r>
    <r>
      <rPr>
        <b/>
        <sz val="9"/>
        <color rgb="FF666666"/>
        <rFont val="Arial"/>
        <family val="2"/>
      </rPr>
      <t>Barre de formule</t>
    </r>
    <r>
      <rPr>
        <sz val="9"/>
        <color rgb="FF666666"/>
        <rFont val="Arial"/>
        <family val="2"/>
      </rPr>
      <t>, cliquer sur ou devant un argument (c’est-à-dire devant un point virgule). Tous les arguments exprimés sont colorés. Sur la feuille Excel, chaque couleur correspond à une cellule ou un groupe de cellules encadrée(s) par la même couleur (le bleu avec le bleu, le vert avec le vert). Sur la feuille de calcul, une sélection peut être déplacée par un simple cliqué-glissé. Ce qui permet de corriger la sélection et la formule par la même occasion.</t>
    </r>
  </si>
  <si>
    <t>Audit d’une formule SOMME.SI qui additionne les valeurs contenues dans la plage de cellules S5:S23 sous condition de trouver le mot « Loyer » dans la plage de cellules E5:E25</t>
  </si>
  <si>
    <t>Repérer les antécédents ou les dépendants</t>
  </si>
  <si>
    <r>
      <t>&gt;&gt;Pour repérer les antécédents d’une formule (d’où proviennent les données chiffrées) : sélectionner la cellule à auditer mais ne pas cliquer sur la barre de formules. Activer, sur le ruban, l’onglet </t>
    </r>
    <r>
      <rPr>
        <b/>
        <sz val="9"/>
        <color rgb="FF666666"/>
        <rFont val="Arial"/>
        <family val="2"/>
      </rPr>
      <t>Formules</t>
    </r>
    <r>
      <rPr>
        <sz val="9"/>
        <color rgb="FF666666"/>
        <rFont val="Arial"/>
        <family val="2"/>
      </rPr>
      <t> puis repérer le groupe de commandes </t>
    </r>
    <r>
      <rPr>
        <b/>
        <sz val="9"/>
        <color rgb="FF666666"/>
        <rFont val="Arial"/>
        <family val="2"/>
      </rPr>
      <t>Audit des formules</t>
    </r>
    <r>
      <rPr>
        <sz val="9"/>
        <color rgb="FF666666"/>
        <rFont val="Arial"/>
        <family val="2"/>
      </rPr>
      <t>. Là, cliquer sur l’icône </t>
    </r>
    <r>
      <rPr>
        <b/>
        <sz val="9"/>
        <color rgb="FF666666"/>
        <rFont val="Arial"/>
        <family val="2"/>
      </rPr>
      <t>Repérer les antécédents</t>
    </r>
    <r>
      <rPr>
        <sz val="9"/>
        <color rgb="FF666666"/>
        <rFont val="Arial"/>
        <family val="2"/>
      </rPr>
      <t>. Pour visualiser toutes les liaisons, cliquer à nouveau sur cette icône.</t>
    </r>
  </si>
  <si>
    <r>
      <t>&gt;&gt;Pour repérer les dépendants d’une formule (dans quelles formules sont-elles utilisées) : cliquer sur l’icône</t>
    </r>
    <r>
      <rPr>
        <b/>
        <sz val="9"/>
        <color rgb="FF666666"/>
        <rFont val="Arial"/>
        <family val="2"/>
      </rPr>
      <t>Repérer les dépendants</t>
    </r>
    <r>
      <rPr>
        <sz val="9"/>
        <color rgb="FF666666"/>
        <rFont val="Arial"/>
        <family val="2"/>
      </rPr>
      <t>.</t>
    </r>
  </si>
  <si>
    <r>
      <t>&gt;&gt;Pour supprimer tous les repères : cliquer sur l’icône </t>
    </r>
    <r>
      <rPr>
        <b/>
        <sz val="9"/>
        <color rgb="FF666666"/>
        <rFont val="Arial"/>
        <family val="2"/>
      </rPr>
      <t>Supprimer les flèches</t>
    </r>
    <r>
      <rPr>
        <sz val="9"/>
        <color rgb="FF666666"/>
        <rFont val="Arial"/>
        <family val="2"/>
      </rPr>
      <t>.</t>
    </r>
  </si>
  <si>
    <t>Audit de la cellule D28 avec affichage de ses antécédents et de ses dépendants</t>
  </si>
  <si>
    <t>Evaluer une formule</t>
  </si>
  <si>
    <r>
      <t>&gt;&gt;Pour évaluer une formule en pas à pas détaillé (cascade) : sélectionner la cellule à auditer mais ne pas cliquer sur la barre de formules. Activer, sur le ruban, l’onglet </t>
    </r>
    <r>
      <rPr>
        <b/>
        <sz val="9"/>
        <color rgb="FF666666"/>
        <rFont val="Arial"/>
        <family val="2"/>
      </rPr>
      <t>Formules</t>
    </r>
    <r>
      <rPr>
        <sz val="9"/>
        <color rgb="FF666666"/>
        <rFont val="Arial"/>
        <family val="2"/>
      </rPr>
      <t> puis repérer le groupe de commandes </t>
    </r>
    <r>
      <rPr>
        <b/>
        <sz val="9"/>
        <color rgb="FF666666"/>
        <rFont val="Arial"/>
        <family val="2"/>
      </rPr>
      <t>Audit des formules</t>
    </r>
    <r>
      <rPr>
        <sz val="9"/>
        <color rgb="FF666666"/>
        <rFont val="Arial"/>
        <family val="2"/>
      </rPr>
      <t>. Là, cliquer sur l’icône </t>
    </r>
    <r>
      <rPr>
        <b/>
        <sz val="9"/>
        <color rgb="FF666666"/>
        <rFont val="Arial"/>
        <family val="2"/>
      </rPr>
      <t>Évaluation de formule </t>
    </r>
    <r>
      <rPr>
        <sz val="9"/>
        <color rgb="FF666666"/>
        <rFont val="Arial"/>
        <family val="2"/>
      </rPr>
      <t>puis sur le bouton </t>
    </r>
    <r>
      <rPr>
        <b/>
        <sz val="9"/>
        <color rgb="FF666666"/>
        <rFont val="Arial"/>
        <family val="2"/>
      </rPr>
      <t>Évaluer</t>
    </r>
    <r>
      <rPr>
        <sz val="9"/>
        <color rgb="FF666666"/>
        <rFont val="Arial"/>
        <family val="2"/>
      </rPr>
      <t>. Si le bouton </t>
    </r>
    <r>
      <rPr>
        <b/>
        <sz val="9"/>
        <color rgb="FF666666"/>
        <rFont val="Arial"/>
        <family val="2"/>
      </rPr>
      <t>Pas à pas détaillé</t>
    </r>
    <r>
      <rPr>
        <sz val="9"/>
        <color rgb="FF666666"/>
        <rFont val="Arial"/>
        <family val="2"/>
      </rPr>
      <t> est actif, le cliquer à nouveau et ainsi de suite.</t>
    </r>
  </si>
  <si>
    <r>
      <t>&gt;&gt;Pour visualiser les résultats : cliquer sur l’icône </t>
    </r>
    <r>
      <rPr>
        <b/>
        <sz val="9"/>
        <color rgb="FF666666"/>
        <rFont val="Arial"/>
        <family val="2"/>
      </rPr>
      <t>Pas à pas sortant</t>
    </r>
    <r>
      <rPr>
        <sz val="9"/>
        <color rgb="FF666666"/>
        <rFont val="Arial"/>
        <family val="2"/>
      </rPr>
      <t>.</t>
    </r>
  </si>
  <si>
    <r>
      <t>&gt;&gt;Pour afficher le résultat de l’expression soulignée, cliquer sur le bouton </t>
    </r>
    <r>
      <rPr>
        <b/>
        <sz val="9"/>
        <color rgb="FF666666"/>
        <rFont val="Arial"/>
        <family val="2"/>
      </rPr>
      <t>Évaluer</t>
    </r>
    <r>
      <rPr>
        <sz val="9"/>
        <color rgb="FF666666"/>
        <rFont val="Arial"/>
        <family val="2"/>
      </rPr>
      <t>. Le résultat le plus récent apparaît en italique.</t>
    </r>
  </si>
  <si>
    <t>Utiliser la fenêtre Espion</t>
  </si>
  <si>
    <r>
      <t>&gt;&gt;Pour surveiller le contenu d’une cellule (ou plusieurs cellules) dès l’ouverture du fichier : activer, sur le ruban, l’onglet </t>
    </r>
    <r>
      <rPr>
        <b/>
        <sz val="9"/>
        <color rgb="FF666666"/>
        <rFont val="Arial"/>
        <family val="2"/>
      </rPr>
      <t>Formules</t>
    </r>
    <r>
      <rPr>
        <sz val="9"/>
        <color rgb="FF666666"/>
        <rFont val="Arial"/>
        <family val="2"/>
      </rPr>
      <t> puis repérer le groupe de commandes </t>
    </r>
    <r>
      <rPr>
        <b/>
        <sz val="9"/>
        <color rgb="FF666666"/>
        <rFont val="Arial"/>
        <family val="2"/>
      </rPr>
      <t>Audit des formules</t>
    </r>
    <r>
      <rPr>
        <sz val="9"/>
        <color rgb="FF666666"/>
        <rFont val="Arial"/>
        <family val="2"/>
      </rPr>
      <t>. Là, cliquer sur l’icône </t>
    </r>
    <r>
      <rPr>
        <b/>
        <sz val="9"/>
        <color rgb="FF666666"/>
        <rFont val="Arial"/>
        <family val="2"/>
      </rPr>
      <t>Fenêtre Espion</t>
    </r>
    <r>
      <rPr>
        <sz val="9"/>
        <color rgb="FF666666"/>
        <rFont val="Arial"/>
        <family val="2"/>
      </rPr>
      <t>. Une boîte de dialogue éponyme s’affiche. Cliquer sur l’icône </t>
    </r>
    <r>
      <rPr>
        <b/>
        <sz val="9"/>
        <color rgb="FF666666"/>
        <rFont val="Arial"/>
        <family val="2"/>
      </rPr>
      <t>Ajouter un espion</t>
    </r>
    <r>
      <rPr>
        <sz val="9"/>
        <color rgb="FF666666"/>
        <rFont val="Arial"/>
        <family val="2"/>
      </rPr>
      <t>, la boîte de dialogue éponyme s’affiche. Cliquer sur la cellule a espionner puis sur le bouton </t>
    </r>
    <r>
      <rPr>
        <b/>
        <sz val="9"/>
        <color rgb="FF666666"/>
        <rFont val="Arial"/>
        <family val="2"/>
      </rPr>
      <t>Ajouter</t>
    </r>
    <r>
      <rPr>
        <sz val="9"/>
        <color rgb="FF666666"/>
        <rFont val="Arial"/>
        <family val="2"/>
      </rPr>
      <t>.</t>
    </r>
  </si>
  <si>
    <r>
      <t>&gt;&gt;Pour ajouter d’autres espions : cliquer sur</t>
    </r>
    <r>
      <rPr>
        <b/>
        <sz val="9"/>
        <color rgb="FF666666"/>
        <rFont val="Arial"/>
        <family val="2"/>
      </rPr>
      <t> Ajouter un espion</t>
    </r>
    <r>
      <rPr>
        <sz val="9"/>
        <color rgb="FF666666"/>
        <rFont val="Arial"/>
        <family val="2"/>
      </rPr>
      <t>, et ainsi de suite.</t>
    </r>
  </si>
  <si>
    <r>
      <t>&gt;&gt;Pour supprimer un espion : sélectionner l’espion dans la </t>
    </r>
    <r>
      <rPr>
        <b/>
        <sz val="9"/>
        <color rgb="FF666666"/>
        <rFont val="Arial"/>
        <family val="2"/>
      </rPr>
      <t>Fenêtre Espion </t>
    </r>
    <r>
      <rPr>
        <sz val="9"/>
        <color rgb="FF666666"/>
        <rFont val="Arial"/>
        <family val="2"/>
      </rPr>
      <t>et cliquer sur le bouton </t>
    </r>
    <r>
      <rPr>
        <b/>
        <sz val="9"/>
        <color rgb="FF666666"/>
        <rFont val="Arial"/>
        <family val="2"/>
      </rPr>
      <t>Supprimer un espion</t>
    </r>
    <r>
      <rPr>
        <sz val="9"/>
        <color rgb="FF666666"/>
        <rFont val="Arial"/>
        <family val="2"/>
      </rPr>
      <t>.</t>
    </r>
  </si>
  <si>
    <t>Informations clés espionnées dans la feuille Suivi du budget (ici : le budget annuel, les dépenses et l’écart). La Fenêtre Espion peut ou non rester visible à l’écran, selon votre choix.</t>
  </si>
  <si>
    <t>COMMENT CHOISIR SA POLICE DE SYMBOLES</t>
  </si>
  <si>
    <t>Servez vous du pinceau pour reproduire les symboles que vous souhaitez utiliser.Attention saisissez la bonne lettre ou le bon chiffre pour la reproduction</t>
  </si>
  <si>
    <t xml:space="preserve">UPRM 1991. </t>
  </si>
  <si>
    <t>UPRM = Union des Personnels de la Restauration Municipale</t>
  </si>
  <si>
    <t>le M à été remplacé par le T pour Territoriale = UPRT</t>
  </si>
  <si>
    <t>Adresse PC &gt;</t>
  </si>
  <si>
    <t>INFOS COMPLÉMENTAIRES DU NET</t>
  </si>
  <si>
    <t xml:space="preserve"> Blog-Excel.com • Sébastien Mathier</t>
  </si>
  <si>
    <t>http://www.blog-excel.com/symboles-excel/</t>
  </si>
  <si>
    <t>Accompagnement des ateliers multimédia du centre culturel de la ville des Lilas</t>
  </si>
  <si>
    <t>http://lilapuce.net/Table-de-caracteres-speciaux</t>
  </si>
  <si>
    <t>SAISISSEZ CE QUE VOUS VOULEZ EN POLICE ARIAL VOUS AUREZ LES CORRESPONDANCES</t>
  </si>
  <si>
    <t>Test Polices</t>
  </si>
  <si>
    <t>ARIAL</t>
  </si>
  <si>
    <t>QRS</t>
  </si>
  <si>
    <t>Wingdins</t>
  </si>
  <si>
    <t xml:space="preserve">Wingdins 2 </t>
  </si>
  <si>
    <t>Wending 3</t>
  </si>
  <si>
    <t>Webdings</t>
  </si>
  <si>
    <t>Marlett</t>
  </si>
  <si>
    <t>MT Extra</t>
  </si>
  <si>
    <t>Symbol</t>
  </si>
  <si>
    <t>Scheherazade</t>
  </si>
  <si>
    <t>Tunga</t>
  </si>
  <si>
    <t>Calibri</t>
  </si>
  <si>
    <t>Courier New</t>
  </si>
  <si>
    <t>Corbel</t>
  </si>
  <si>
    <t>Garamond</t>
  </si>
  <si>
    <t>Lucida Sans</t>
  </si>
  <si>
    <t>Zdingbats</t>
  </si>
  <si>
    <t>Verdana</t>
  </si>
  <si>
    <t>qrs</t>
  </si>
  <si>
    <t>Testez en Majuscules et en police écriture minuscule -         Pour recopier les symboles = cliquer sur Copier - Collez en 2 fois  - 1 fois valeurs (V) - puis Mise en Forme (R)</t>
  </si>
  <si>
    <t>utilité et pourquoi ? &gt; en cliquant sur cette cellule et en vous déportant sur la droite puis vers le bas</t>
  </si>
  <si>
    <t>cela sélectionne le tableau pour le copier et le coller dans un de vos documents</t>
  </si>
  <si>
    <t>Copiez - Collez les symboles dans vos fiches</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</si>
  <si>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</si>
  <si>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</si>
  <si>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</si>
  <si>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</si>
  <si>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</si>
  <si>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</si>
  <si>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</si>
  <si>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</si>
  <si>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</si>
  <si>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</si>
  <si>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</si>
  <si>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</si>
  <si>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</si>
  <si>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</si>
  <si>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</si>
  <si>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</si>
  <si>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</si>
  <si>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</si>
  <si>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</si>
  <si>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</si>
  <si>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</si>
  <si>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</si>
  <si>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</si>
  <si>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</si>
  <si>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</si>
  <si>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</si>
  <si>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</si>
  <si>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</si>
  <si>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</si>
  <si>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</si>
  <si>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</si>
  <si>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</si>
  <si>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</si>
  <si>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</si>
  <si>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</si>
  <si>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</si>
  <si>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</si>
  <si>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</si>
  <si>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</si>
  <si>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</si>
  <si>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</si>
  <si>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</si>
  <si>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</si>
  <si>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</si>
  <si>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</si>
  <si>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</si>
  <si>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</si>
  <si>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</si>
  <si>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</si>
  <si>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</si>
  <si>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</si>
  <si>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</si>
  <si>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</si>
  <si>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</si>
  <si>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</si>
  <si>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</si>
  <si>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</si>
  <si>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</si>
  <si>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</si>
  <si>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</si>
  <si>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</si>
  <si>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</si>
  <si>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</si>
  <si>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</si>
  <si>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</si>
  <si>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</si>
  <si>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</si>
  <si>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</si>
  <si>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</si>
  <si>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</si>
  <si>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</si>
  <si>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</si>
  <si>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</si>
  <si>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</si>
  <si>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</si>
  <si>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</si>
  <si>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</si>
  <si>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</si>
  <si>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</si>
  <si>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</si>
  <si>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</si>
  <si>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</si>
  <si>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</si>
  <si>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</si>
  <si>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</si>
  <si>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</si>
  <si>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</si>
  <si>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</si>
  <si>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</si>
  <si>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</si>
  <si>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</si>
  <si>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</si>
  <si>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</si>
  <si>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</si>
  <si>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</si>
  <si>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</si>
  <si>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</si>
  <si>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</si>
  <si>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</si>
  <si>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</si>
  <si>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</si>
  <si>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</si>
  <si>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</si>
  <si>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</si>
  <si>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</si>
  <si>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</si>
  <si>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</si>
  <si>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</si>
  <si>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</si>
  <si>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</si>
  <si>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</si>
  <si>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</si>
  <si>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</si>
  <si>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</si>
  <si>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</si>
  <si>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➀</t>
  </si>
  <si>
    <t>➁</t>
  </si>
  <si>
    <t>➂</t>
  </si>
  <si>
    <t>➃</t>
  </si>
  <si>
    <t>➄</t>
  </si>
  <si>
    <t>➅</t>
  </si>
  <si>
    <t>➆</t>
  </si>
  <si>
    <t>➇</t>
  </si>
  <si>
    <t>➈</t>
  </si>
  <si>
    <t>➉</t>
  </si>
  <si>
    <t>➊</t>
  </si>
  <si>
    <t>➋</t>
  </si>
  <si>
    <t>➌</t>
  </si>
  <si>
    <t>➍</t>
  </si>
  <si>
    <t>➎</t>
  </si>
  <si>
    <t>➏</t>
  </si>
  <si>
    <t>➐</t>
  </si>
  <si>
    <t>➑</t>
  </si>
  <si>
    <t>➒</t>
  </si>
  <si>
    <t>➓</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</si>
  <si>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</si>
  <si>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</si>
  <si>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</si>
  <si>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</si>
  <si>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</si>
  <si>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</si>
  <si>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</si>
  <si>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</si>
  <si>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</si>
  <si>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</si>
  <si>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</si>
  <si>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</si>
  <si>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</si>
  <si>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</si>
  <si>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</si>
  <si>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</si>
  <si>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</si>
  <si>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</si>
  <si>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</si>
  <si>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</si>
  <si>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</si>
  <si>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</si>
  <si>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</si>
  <si>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</si>
  <si>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</si>
  <si>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</si>
  <si>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</si>
  <si>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</si>
  <si>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</si>
  <si>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</si>
  <si>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</si>
  <si>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</si>
  <si>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</si>
  <si>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</si>
  <si>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</si>
  <si>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</si>
  <si>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</si>
  <si>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</si>
  <si>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</si>
  <si>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</si>
  <si>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</si>
  <si>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</si>
  <si>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</si>
  <si>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</si>
  <si>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Police Calibri</t>
  </si>
  <si>
    <t>Police Verdana</t>
  </si>
  <si>
    <t xml:space="preserve"> VERSION C</t>
  </si>
  <si>
    <t>Ce document aidera les jeunes en formation des métiers de bouche</t>
  </si>
  <si>
    <t>Choisissez ce qui vous convient</t>
  </si>
  <si>
    <t xml:space="preserve">ATTENTION : enregistrer sous xlsx supprime les formes conditionnelles et les macros </t>
  </si>
  <si>
    <t>Donc soit vous continuez à enregistrer sous xlsx soit vous choisissez xlsm pour les feuilles avec macros</t>
  </si>
  <si>
    <t>J'ai réuni dans ce document des liens pour vous aider dans vos recherches sur le net</t>
  </si>
  <si>
    <t>Lancez vous…naviguez…copiez….adaptez</t>
  </si>
  <si>
    <t>Annule ou remplace les versions précédentes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</si>
</sst>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 #,##0.00\ _€_-;\-* #,##0.00\ _€_-;_-* &quot;-&quot;??\ _€_-;_-@_-"/>
    <numFmt numFmtId="212" formatCode="_-* #,##0.00\ [$€-1]_-;\-* #,##0.00\ [$€-1]_-;_-* &quot;-&quot;??\ [$€-1]_-"/>
  </numFmts>
  <fonts count="154">
    <font>
      <sz val="11"/>
      <color theme="1"/>
      <name val="Calibri"/>
      <family val="2"/>
      <scheme val="minor"/>
    </font>
    <font>
      <sz val="12"/>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scheme val="minor"/>
    </font>
    <font>
      <b/>
      <sz val="11"/>
      <color theme="1"/>
      <name val="Calibri"/>
      <family val="2"/>
      <scheme val="minor"/>
    </font>
    <font>
      <sz val="10"/>
      <name val="Arial"/>
      <family val="2"/>
    </font>
    <font>
      <b/>
      <sz val="11"/>
      <name val="Arial"/>
      <family val="2"/>
    </font>
    <font>
      <b/>
      <sz val="14"/>
      <name val="Calibri"/>
      <family val="2"/>
      <scheme val="minor"/>
    </font>
    <font>
      <b/>
      <sz val="14"/>
      <color rgb="FFFF0000"/>
      <name val="Calibri"/>
      <family val="2"/>
      <scheme val="minor"/>
    </font>
    <font>
      <b/>
      <sz val="12"/>
      <name val="Arial"/>
      <family val="2"/>
    </font>
    <font>
      <b/>
      <sz val="12"/>
      <name val="Calibri"/>
      <family val="2"/>
      <scheme val="minor"/>
    </font>
    <font>
      <u/>
      <sz val="10"/>
      <color indexed="12"/>
      <name val="Arial"/>
      <family val="2"/>
    </font>
    <font>
      <b/>
      <sz val="16"/>
      <name val="Calibri"/>
      <family val="2"/>
      <scheme val="minor"/>
    </font>
    <font>
      <sz val="12"/>
      <name val="Calibri"/>
      <family val="2"/>
      <scheme val="minor"/>
    </font>
    <font>
      <sz val="14"/>
      <name val="Calibri"/>
      <family val="2"/>
      <scheme val="minor"/>
    </font>
    <font>
      <sz val="12"/>
      <name val="Arial"/>
      <family val="2"/>
    </font>
    <font>
      <b/>
      <sz val="14"/>
      <name val="Arial"/>
      <family val="2"/>
    </font>
    <font>
      <b/>
      <sz val="12"/>
      <color theme="1"/>
      <name val="Calibri"/>
      <family val="2"/>
      <scheme val="minor"/>
    </font>
    <font>
      <b/>
      <sz val="20"/>
      <name val="Arial"/>
      <family val="2"/>
    </font>
    <font>
      <b/>
      <sz val="16"/>
      <name val="Arial"/>
      <family val="2"/>
    </font>
    <font>
      <b/>
      <sz val="14"/>
      <color theme="0"/>
      <name val="Calibri"/>
      <family val="2"/>
      <scheme val="minor"/>
    </font>
    <font>
      <u/>
      <sz val="11"/>
      <color theme="10"/>
      <name val="Calibri"/>
      <family val="2"/>
      <scheme val="minor"/>
    </font>
    <font>
      <sz val="12"/>
      <color indexed="50"/>
      <name val="Calibri"/>
      <family val="2"/>
    </font>
    <font>
      <b/>
      <sz val="16"/>
      <color rgb="FFFF0000"/>
      <name val="Calibri"/>
      <family val="2"/>
      <scheme val="minor"/>
    </font>
    <font>
      <sz val="16"/>
      <name val="Arial"/>
      <family val="2"/>
    </font>
    <font>
      <b/>
      <sz val="10"/>
      <name val="Arial"/>
      <family val="2"/>
    </font>
    <font>
      <sz val="8"/>
      <name val="Arial"/>
      <family val="2"/>
    </font>
    <font>
      <sz val="10"/>
      <color indexed="12"/>
      <name val="Arial"/>
      <family val="2"/>
    </font>
    <font>
      <b/>
      <sz val="11"/>
      <color indexed="9"/>
      <name val="Arial"/>
      <family val="2"/>
    </font>
    <font>
      <b/>
      <sz val="10"/>
      <color theme="0"/>
      <name val="Arial"/>
      <family val="2"/>
    </font>
    <font>
      <b/>
      <sz val="18"/>
      <name val="Arial"/>
      <family val="2"/>
    </font>
    <font>
      <sz val="12"/>
      <color indexed="9"/>
      <name val="Arial"/>
      <family val="2"/>
    </font>
    <font>
      <sz val="16"/>
      <color indexed="12"/>
      <name val="Arial"/>
      <family val="2"/>
    </font>
    <font>
      <sz val="10"/>
      <name val="Calibri"/>
      <family val="2"/>
      <scheme val="minor"/>
    </font>
    <font>
      <sz val="9"/>
      <name val="Times New Roman"/>
      <family val="1"/>
    </font>
    <font>
      <sz val="9"/>
      <name val="Times New Roman"/>
      <family val="1"/>
    </font>
    <font>
      <sz val="12"/>
      <color theme="1"/>
      <name val="Arial"/>
      <family val="2"/>
    </font>
    <font>
      <b/>
      <sz val="12"/>
      <color theme="0"/>
      <name val="Calibri"/>
      <family val="2"/>
      <scheme val="minor"/>
    </font>
    <font>
      <b/>
      <sz val="14"/>
      <color theme="1"/>
      <name val="Calibri"/>
      <family val="2"/>
      <scheme val="minor"/>
    </font>
    <font>
      <sz val="14"/>
      <color theme="1"/>
      <name val="Calibri"/>
      <family val="2"/>
      <scheme val="minor"/>
    </font>
    <font>
      <sz val="9"/>
      <name val="Calibri"/>
      <family val="2"/>
      <scheme val="minor"/>
    </font>
    <font>
      <b/>
      <sz val="22"/>
      <color rgb="FF92D050"/>
      <name val="Verdana"/>
      <family val="2"/>
    </font>
    <font>
      <sz val="22"/>
      <color theme="0"/>
      <name val="Verdana"/>
      <family val="2"/>
    </font>
    <font>
      <sz val="18"/>
      <color rgb="FF7030A0"/>
      <name val="Arial"/>
      <family val="2"/>
    </font>
    <font>
      <u/>
      <sz val="24"/>
      <color indexed="12"/>
      <name val="Arial"/>
      <family val="2"/>
    </font>
    <font>
      <sz val="22"/>
      <color theme="1"/>
      <name val="Verdana"/>
      <family val="2"/>
    </font>
    <font>
      <b/>
      <sz val="22"/>
      <color rgb="FF92D050"/>
      <name val="Arial"/>
      <family val="2"/>
    </font>
    <font>
      <b/>
      <u/>
      <sz val="14"/>
      <color theme="10"/>
      <name val="Calibri"/>
      <family val="2"/>
      <scheme val="minor"/>
    </font>
    <font>
      <i/>
      <sz val="12"/>
      <name val="Calibri"/>
      <family val="2"/>
      <scheme val="minor"/>
    </font>
    <font>
      <i/>
      <sz val="14"/>
      <name val="Calibri"/>
      <family val="2"/>
      <scheme val="minor"/>
    </font>
    <font>
      <sz val="16"/>
      <name val="Calibri"/>
      <family val="2"/>
      <scheme val="minor"/>
    </font>
    <font>
      <u/>
      <sz val="14"/>
      <color theme="10"/>
      <name val="Calibri"/>
      <family val="2"/>
      <scheme val="minor"/>
    </font>
    <font>
      <sz val="10"/>
      <name val="Verdana"/>
      <family val="2"/>
    </font>
    <font>
      <sz val="10"/>
      <name val="MS Sans Serif"/>
    </font>
    <font>
      <b/>
      <sz val="22"/>
      <name val="Verdana"/>
      <family val="2"/>
    </font>
    <font>
      <b/>
      <sz val="12"/>
      <name val="Verdana"/>
      <family val="2"/>
    </font>
    <font>
      <b/>
      <sz val="18"/>
      <color theme="0"/>
      <name val="Verdana"/>
      <family val="2"/>
    </font>
    <font>
      <sz val="16"/>
      <color indexed="10"/>
      <name val="Arial"/>
      <family val="2"/>
    </font>
    <font>
      <sz val="12"/>
      <color indexed="10"/>
      <name val="Arial"/>
      <family val="2"/>
    </font>
    <font>
      <sz val="24"/>
      <color indexed="9"/>
      <name val="Wingdings"/>
      <charset val="2"/>
    </font>
    <font>
      <sz val="24"/>
      <color indexed="9"/>
      <name val="Wingdings 2"/>
      <family val="1"/>
      <charset val="2"/>
    </font>
    <font>
      <sz val="16"/>
      <color rgb="FFFF0000"/>
      <name val="Arial"/>
      <family val="2"/>
    </font>
    <font>
      <sz val="10"/>
      <color theme="0"/>
      <name val="Calibri"/>
      <family val="2"/>
      <scheme val="minor"/>
    </font>
    <font>
      <sz val="36"/>
      <color rgb="FF0000FF"/>
      <name val="Wingdings"/>
      <charset val="2"/>
    </font>
    <font>
      <sz val="36"/>
      <color rgb="FFFF0000"/>
      <name val="Wingdings 2"/>
      <family val="1"/>
      <charset val="2"/>
    </font>
    <font>
      <sz val="22"/>
      <name val="Arial"/>
      <family val="2"/>
    </font>
    <font>
      <b/>
      <sz val="18"/>
      <name val="Calibri"/>
      <family val="2"/>
      <scheme val="minor"/>
    </font>
    <font>
      <sz val="24"/>
      <color rgb="FF0000FF"/>
      <name val="Wingdings"/>
      <charset val="2"/>
    </font>
    <font>
      <sz val="20"/>
      <name val="Arial"/>
      <family val="2"/>
    </font>
    <font>
      <b/>
      <sz val="28"/>
      <name val="Arial"/>
      <family val="2"/>
    </font>
    <font>
      <b/>
      <sz val="18"/>
      <name val="Verdana"/>
      <family val="2"/>
    </font>
    <font>
      <b/>
      <sz val="24"/>
      <color indexed="9"/>
      <name val="Wingdings 3"/>
      <family val="1"/>
      <charset val="2"/>
    </font>
    <font>
      <sz val="24"/>
      <color indexed="9"/>
      <name val="Webdings"/>
      <family val="1"/>
      <charset val="2"/>
    </font>
    <font>
      <sz val="36"/>
      <color theme="9" tint="-0.249977111117893"/>
      <name val="Wingdings 3"/>
      <family val="1"/>
      <charset val="2"/>
    </font>
    <font>
      <sz val="36"/>
      <color rgb="FF7030A0"/>
      <name val="Webdings"/>
      <family val="1"/>
      <charset val="2"/>
    </font>
    <font>
      <sz val="24"/>
      <color indexed="9"/>
      <name val="ZDingbats"/>
    </font>
    <font>
      <sz val="24"/>
      <color indexed="9"/>
      <name val="Marlett"/>
      <charset val="2"/>
    </font>
    <font>
      <sz val="36"/>
      <color theme="5"/>
      <name val="ZDingbats"/>
    </font>
    <font>
      <sz val="26"/>
      <color rgb="FF0000FF"/>
      <name val="Marlett"/>
      <charset val="2"/>
    </font>
    <font>
      <sz val="12"/>
      <name val="ZDingbats"/>
    </font>
    <font>
      <sz val="24"/>
      <color indexed="9"/>
      <name val="MT Extra"/>
      <family val="1"/>
      <charset val="2"/>
    </font>
    <font>
      <sz val="24"/>
      <color indexed="9"/>
      <name val="Symbol"/>
      <family val="1"/>
      <charset val="2"/>
    </font>
    <font>
      <sz val="26"/>
      <color rgb="FFFF0000"/>
      <name val="MT Extra"/>
      <family val="1"/>
      <charset val="2"/>
    </font>
    <font>
      <sz val="36"/>
      <color rgb="FFFF0000"/>
      <name val="MT Extra"/>
      <family val="1"/>
      <charset val="2"/>
    </font>
    <font>
      <sz val="36"/>
      <color theme="9" tint="-0.249977111117893"/>
      <name val="Symbol"/>
      <family val="1"/>
      <charset val="2"/>
    </font>
    <font>
      <b/>
      <sz val="16"/>
      <color theme="0"/>
      <name val="Calibri"/>
      <family val="2"/>
      <scheme val="minor"/>
    </font>
    <font>
      <b/>
      <sz val="14"/>
      <color indexed="10"/>
      <name val="Calibri"/>
      <family val="2"/>
      <scheme val="minor"/>
    </font>
    <font>
      <u/>
      <sz val="10"/>
      <color theme="10"/>
      <name val="Arial"/>
      <family val="2"/>
    </font>
    <font>
      <sz val="24"/>
      <name val="Arial"/>
      <family val="2"/>
    </font>
    <font>
      <b/>
      <sz val="14"/>
      <color rgb="FF0000FF"/>
      <name val="Calibri"/>
      <family val="2"/>
      <scheme val="minor"/>
    </font>
    <font>
      <u/>
      <sz val="26"/>
      <color indexed="12"/>
      <name val="Arial"/>
      <family val="2"/>
    </font>
    <font>
      <sz val="10"/>
      <color rgb="FF92D050"/>
      <name val="Arial"/>
      <family val="2"/>
    </font>
    <font>
      <u/>
      <sz val="12"/>
      <color theme="10"/>
      <name val="Calibri"/>
      <family val="2"/>
      <scheme val="minor"/>
    </font>
    <font>
      <b/>
      <sz val="14"/>
      <color rgb="FF000000"/>
      <name val="Calibri"/>
      <family val="2"/>
      <scheme val="minor"/>
    </font>
    <font>
      <sz val="14"/>
      <color rgb="FFFF0000"/>
      <name val="Calibri"/>
      <family val="2"/>
      <scheme val="minor"/>
    </font>
    <font>
      <sz val="14"/>
      <color theme="0"/>
      <name val="Calibri"/>
      <family val="2"/>
      <scheme val="minor"/>
    </font>
    <font>
      <b/>
      <sz val="22"/>
      <color theme="1"/>
      <name val="Calibri"/>
      <family val="2"/>
      <scheme val="minor"/>
    </font>
    <font>
      <sz val="11"/>
      <color theme="0"/>
      <name val="Calibri"/>
      <family val="2"/>
      <scheme val="minor"/>
    </font>
    <font>
      <sz val="14"/>
      <color indexed="8"/>
      <name val="Calibri"/>
      <family val="2"/>
      <scheme val="minor"/>
    </font>
    <font>
      <b/>
      <sz val="48"/>
      <color rgb="FF92D050"/>
      <name val="Verdana"/>
      <family val="2"/>
    </font>
    <font>
      <b/>
      <sz val="48"/>
      <color rgb="FFFFFF00"/>
      <name val="Calibri"/>
      <family val="2"/>
      <scheme val="minor"/>
    </font>
    <font>
      <sz val="22"/>
      <color rgb="FFFFFF00"/>
      <name val="Arial"/>
      <family val="2"/>
    </font>
    <font>
      <sz val="12"/>
      <color theme="0"/>
      <name val="Calibri"/>
      <family val="2"/>
      <scheme val="minor"/>
    </font>
    <font>
      <b/>
      <sz val="20"/>
      <color theme="0"/>
      <name val="Calibri"/>
      <family val="2"/>
      <scheme val="minor"/>
    </font>
    <font>
      <b/>
      <u/>
      <sz val="28"/>
      <color theme="10"/>
      <name val="Calibri"/>
      <family val="2"/>
      <scheme val="minor"/>
    </font>
    <font>
      <sz val="26"/>
      <name val="Arial"/>
      <family val="2"/>
    </font>
    <font>
      <b/>
      <sz val="24"/>
      <color rgb="FF0000FF"/>
      <name val="Verdana"/>
      <family val="2"/>
    </font>
    <font>
      <u/>
      <sz val="22"/>
      <color theme="10"/>
      <name val="Arial"/>
      <family val="2"/>
    </font>
    <font>
      <u/>
      <sz val="18"/>
      <color theme="10"/>
      <name val="Arial"/>
      <family val="2"/>
    </font>
    <font>
      <sz val="38"/>
      <color rgb="FF363636"/>
      <name val="Segoe UI Light"/>
      <family val="2"/>
    </font>
    <font>
      <sz val="11"/>
      <color rgb="FF363636"/>
      <name val="Arial"/>
      <family val="2"/>
    </font>
    <font>
      <sz val="16"/>
      <color rgb="FF333333"/>
      <name val="Arialbold"/>
    </font>
    <font>
      <sz val="14"/>
      <color rgb="FFC00000"/>
      <name val="Calibri"/>
      <family val="2"/>
    </font>
    <font>
      <b/>
      <sz val="11"/>
      <color rgb="FF363636"/>
      <name val="Arial"/>
      <family val="2"/>
    </font>
    <font>
      <b/>
      <sz val="16"/>
      <color rgb="FF333333"/>
      <name val="Arialbold"/>
    </font>
    <font>
      <sz val="14"/>
      <color rgb="FF333333"/>
      <name val="Arial"/>
      <family val="2"/>
    </font>
    <font>
      <b/>
      <sz val="14"/>
      <color rgb="FF333333"/>
      <name val="Arial"/>
      <family val="2"/>
    </font>
    <font>
      <b/>
      <sz val="18"/>
      <color rgb="FF333333"/>
      <name val="Arial"/>
      <family val="2"/>
    </font>
    <font>
      <b/>
      <sz val="12"/>
      <color rgb="FF1A1A1A"/>
      <name val="Arial"/>
      <family val="2"/>
    </font>
    <font>
      <sz val="8"/>
      <color rgb="FF868686"/>
      <name val="Arial"/>
      <family val="2"/>
    </font>
    <font>
      <sz val="9"/>
      <color rgb="FF737373"/>
      <name val="Arial"/>
      <family val="2"/>
    </font>
    <font>
      <b/>
      <sz val="9"/>
      <color rgb="FF666666"/>
      <name val="Arial"/>
      <family val="2"/>
    </font>
    <font>
      <sz val="9"/>
      <color rgb="FF666666"/>
      <name val="Arial"/>
      <family val="2"/>
    </font>
    <font>
      <sz val="18"/>
      <name val="Verdana"/>
      <family val="2"/>
    </font>
    <font>
      <b/>
      <u/>
      <sz val="22"/>
      <color theme="10"/>
      <name val="Verdana"/>
      <family val="2"/>
    </font>
    <font>
      <b/>
      <sz val="14"/>
      <name val="Verdana"/>
      <family val="2"/>
    </font>
    <font>
      <b/>
      <u/>
      <sz val="22"/>
      <color theme="10"/>
      <name val="Calibri"/>
      <family val="2"/>
      <scheme val="minor"/>
    </font>
    <font>
      <sz val="18"/>
      <name val="Arial"/>
      <family val="2"/>
    </font>
    <font>
      <sz val="28"/>
      <name val="Arial"/>
      <family val="2"/>
    </font>
    <font>
      <b/>
      <sz val="18"/>
      <name val="Scheherazade"/>
    </font>
    <font>
      <b/>
      <sz val="18"/>
      <name val="Tunga"/>
      <family val="2"/>
    </font>
    <font>
      <b/>
      <sz val="18"/>
      <name val="Courier New"/>
      <family val="3"/>
    </font>
    <font>
      <b/>
      <sz val="18"/>
      <name val="Corbel"/>
      <family val="2"/>
    </font>
    <font>
      <b/>
      <sz val="18"/>
      <name val="Garamond"/>
      <family val="1"/>
    </font>
    <font>
      <b/>
      <sz val="18"/>
      <name val="Lucida Sans"/>
      <family val="2"/>
    </font>
    <font>
      <b/>
      <sz val="18"/>
      <name val="ZDingbats"/>
    </font>
    <font>
      <sz val="28"/>
      <color rgb="FF0000FF"/>
      <name val="Wingdings"/>
      <charset val="2"/>
    </font>
    <font>
      <sz val="28"/>
      <color rgb="FFFF0000"/>
      <name val="Wingdings 2"/>
      <family val="1"/>
      <charset val="2"/>
    </font>
    <font>
      <sz val="28"/>
      <color theme="9" tint="-0.249977111117893"/>
      <name val="Wingdings 3"/>
      <family val="1"/>
      <charset val="2"/>
    </font>
    <font>
      <sz val="28"/>
      <color rgb="FF7030A0"/>
      <name val="Webdings"/>
      <family val="1"/>
      <charset val="2"/>
    </font>
    <font>
      <sz val="28"/>
      <color rgb="FF0000FF"/>
      <name val="Marlett"/>
      <charset val="2"/>
    </font>
    <font>
      <sz val="28"/>
      <color rgb="FFFF0000"/>
      <name val="MT Extra"/>
      <family val="1"/>
      <charset val="2"/>
    </font>
    <font>
      <sz val="28"/>
      <color theme="9" tint="-0.249977111117893"/>
      <name val="Symbol"/>
      <family val="1"/>
      <charset val="2"/>
    </font>
    <font>
      <sz val="18"/>
      <name val="ZDingbats"/>
    </font>
    <font>
      <b/>
      <sz val="18"/>
      <color theme="0"/>
      <name val="Calibri"/>
      <family val="2"/>
      <scheme val="minor"/>
    </font>
    <font>
      <sz val="24"/>
      <color indexed="9"/>
      <name val="Calibri"/>
      <family val="2"/>
      <scheme val="minor"/>
    </font>
    <font>
      <sz val="24"/>
      <color indexed="9"/>
      <name val="Verdana"/>
      <family val="2"/>
    </font>
    <font>
      <sz val="26"/>
      <color rgb="FF0000FF"/>
      <name val="Calibri"/>
      <family val="2"/>
      <scheme val="minor"/>
    </font>
    <font>
      <sz val="26"/>
      <color rgb="FF7030A0"/>
      <name val="Verdana"/>
      <family val="2"/>
    </font>
    <font>
      <sz val="22"/>
      <color theme="0"/>
      <name val="Arial"/>
      <family val="2"/>
    </font>
  </fonts>
  <fills count="2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FF000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CC99FF"/>
        <bgColor indexed="64"/>
      </patternFill>
    </fill>
    <fill>
      <patternFill patternType="solid">
        <fgColor indexed="46"/>
        <bgColor indexed="64"/>
      </patternFill>
    </fill>
    <fill>
      <patternFill patternType="solid">
        <fgColor indexed="11"/>
        <bgColor indexed="64"/>
      </patternFill>
    </fill>
    <fill>
      <patternFill patternType="solid">
        <fgColor theme="5"/>
        <bgColor indexed="64"/>
      </patternFill>
    </fill>
    <fill>
      <patternFill patternType="solid">
        <fgColor theme="9" tint="0.39997558519241921"/>
        <bgColor indexed="64"/>
      </patternFill>
    </fill>
    <fill>
      <patternFill patternType="solid">
        <fgColor rgb="FF0000FF"/>
        <bgColor indexed="64"/>
      </patternFill>
    </fill>
    <fill>
      <patternFill patternType="solid">
        <fgColor indexed="8"/>
        <bgColor indexed="64"/>
      </patternFill>
    </fill>
    <fill>
      <patternFill patternType="solid">
        <fgColor indexed="13"/>
        <bgColor indexed="64"/>
      </patternFill>
    </fill>
    <fill>
      <patternFill patternType="solid">
        <fgColor theme="7" tint="0.39997558519241921"/>
        <bgColor indexed="64"/>
      </patternFill>
    </fill>
    <fill>
      <patternFill patternType="solid">
        <fgColor indexed="23"/>
        <bgColor indexed="64"/>
      </patternFill>
    </fill>
    <fill>
      <patternFill patternType="solid">
        <fgColor rgb="FFCCCCFF"/>
        <bgColor indexed="64"/>
      </patternFill>
    </fill>
    <fill>
      <patternFill patternType="solid">
        <fgColor theme="7"/>
        <bgColor indexed="64"/>
      </patternFill>
    </fill>
    <fill>
      <patternFill patternType="solid">
        <fgColor rgb="FFC00000"/>
        <bgColor indexed="64"/>
      </patternFill>
    </fill>
    <fill>
      <patternFill patternType="solid">
        <fgColor rgb="FFED7D31"/>
        <bgColor indexed="64"/>
      </patternFill>
    </fill>
  </fills>
  <borders count="55">
    <border>
      <left/>
      <right/>
      <top/>
      <bottom/>
      <diagonal/>
    </border>
    <border>
      <left/>
      <right/>
      <top/>
      <bottom style="medium">
        <color auto="1"/>
      </bottom>
      <diagonal/>
    </border>
    <border>
      <left/>
      <right style="medium">
        <color indexed="64"/>
      </right>
      <top/>
      <bottom/>
      <diagonal/>
    </border>
    <border>
      <left style="medium">
        <color indexed="64"/>
      </left>
      <right/>
      <top/>
      <bottom/>
      <diagonal/>
    </border>
    <border>
      <left/>
      <right/>
      <top style="medium">
        <color auto="1"/>
      </top>
      <bottom/>
      <diagonal/>
    </border>
    <border>
      <left/>
      <right style="medium">
        <color auto="1"/>
      </right>
      <top/>
      <bottom style="hair">
        <color auto="1"/>
      </bottom>
      <diagonal/>
    </border>
    <border>
      <left/>
      <right/>
      <top/>
      <bottom style="hair">
        <color indexed="64"/>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auto="1"/>
      </left>
      <right/>
      <top style="hair">
        <color indexed="64"/>
      </top>
      <bottom style="hair">
        <color indexed="64"/>
      </bottom>
      <diagonal/>
    </border>
    <border>
      <left style="medium">
        <color auto="1"/>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indexed="64"/>
      </right>
      <top style="thin">
        <color indexed="64"/>
      </top>
      <bottom/>
      <diagonal/>
    </border>
    <border>
      <left style="hair">
        <color indexed="64"/>
      </left>
      <right/>
      <top/>
      <bottom/>
      <diagonal/>
    </border>
    <border>
      <left/>
      <right style="thin">
        <color indexed="64"/>
      </right>
      <top/>
      <bottom style="thin">
        <color indexed="64"/>
      </bottom>
      <diagonal/>
    </border>
    <border>
      <left style="thin">
        <color auto="1"/>
      </left>
      <right/>
      <top/>
      <bottom style="thin">
        <color auto="1"/>
      </bottom>
      <diagonal/>
    </border>
    <border>
      <left style="hair">
        <color indexed="64"/>
      </left>
      <right/>
      <top/>
      <bottom style="medium">
        <color indexed="64"/>
      </bottom>
      <diagonal/>
    </border>
    <border>
      <left style="thin">
        <color auto="1"/>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rgb="FFDFDFDF"/>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dashDotDot">
        <color auto="1"/>
      </left>
      <right/>
      <top style="dashDotDot">
        <color auto="1"/>
      </top>
      <bottom/>
      <diagonal/>
    </border>
    <border>
      <left/>
      <right/>
      <top style="dashDotDot">
        <color auto="1"/>
      </top>
      <bottom style="medium">
        <color indexed="64"/>
      </bottom>
      <diagonal/>
    </border>
    <border>
      <left/>
      <right style="dashDotDot">
        <color auto="1"/>
      </right>
      <top style="dashDotDot">
        <color auto="1"/>
      </top>
      <bottom style="medium">
        <color indexed="64"/>
      </bottom>
      <diagonal/>
    </border>
    <border>
      <left style="dashDotDot">
        <color auto="1"/>
      </left>
      <right/>
      <top/>
      <bottom/>
      <diagonal/>
    </border>
    <border>
      <left style="thin">
        <color auto="1"/>
      </left>
      <right/>
      <top style="medium">
        <color auto="1"/>
      </top>
      <bottom/>
      <diagonal/>
    </border>
    <border>
      <left/>
      <right style="dashDotDot">
        <color auto="1"/>
      </right>
      <top style="medium">
        <color auto="1"/>
      </top>
      <bottom/>
      <diagonal/>
    </border>
    <border>
      <left style="thin">
        <color indexed="64"/>
      </left>
      <right/>
      <top style="medium">
        <color indexed="64"/>
      </top>
      <bottom style="hair">
        <color indexed="64"/>
      </bottom>
      <diagonal/>
    </border>
    <border>
      <left/>
      <right style="dashDotDot">
        <color auto="1"/>
      </right>
      <top style="medium">
        <color auto="1"/>
      </top>
      <bottom style="hair">
        <color auto="1"/>
      </bottom>
      <diagonal/>
    </border>
    <border>
      <left style="dashDotDot">
        <color auto="1"/>
      </left>
      <right/>
      <top style="medium">
        <color auto="1"/>
      </top>
      <bottom style="hair">
        <color auto="1"/>
      </bottom>
      <diagonal/>
    </border>
    <border>
      <left/>
      <right style="hair">
        <color indexed="64"/>
      </right>
      <top style="medium">
        <color auto="1"/>
      </top>
      <bottom style="hair">
        <color auto="1"/>
      </bottom>
      <diagonal/>
    </border>
    <border>
      <left/>
      <right style="dashDotDot">
        <color auto="1"/>
      </right>
      <top/>
      <bottom/>
      <diagonal/>
    </border>
    <border>
      <left/>
      <right style="dashDotDot">
        <color auto="1"/>
      </right>
      <top style="hair">
        <color indexed="64"/>
      </top>
      <bottom style="hair">
        <color indexed="64"/>
      </bottom>
      <diagonal/>
    </border>
    <border>
      <left style="dashDotDot">
        <color auto="1"/>
      </left>
      <right/>
      <top style="hair">
        <color indexed="64"/>
      </top>
      <bottom style="hair">
        <color indexed="64"/>
      </bottom>
      <diagonal/>
    </border>
    <border>
      <left style="thin">
        <color auto="1"/>
      </left>
      <right/>
      <top/>
      <bottom/>
      <diagonal/>
    </border>
    <border>
      <left/>
      <right style="dashDotDot">
        <color auto="1"/>
      </right>
      <top/>
      <bottom style="medium">
        <color indexed="64"/>
      </bottom>
      <diagonal/>
    </border>
    <border>
      <left style="thin">
        <color indexed="64"/>
      </left>
      <right/>
      <top style="hair">
        <color indexed="64"/>
      </top>
      <bottom style="medium">
        <color auto="1"/>
      </bottom>
      <diagonal/>
    </border>
    <border>
      <left/>
      <right style="dashDotDot">
        <color auto="1"/>
      </right>
      <top style="hair">
        <color indexed="64"/>
      </top>
      <bottom style="medium">
        <color auto="1"/>
      </bottom>
      <diagonal/>
    </border>
    <border>
      <left style="dashDotDot">
        <color auto="1"/>
      </left>
      <right/>
      <top style="hair">
        <color indexed="64"/>
      </top>
      <bottom style="medium">
        <color auto="1"/>
      </bottom>
      <diagonal/>
    </border>
    <border>
      <left style="dashDotDot">
        <color auto="1"/>
      </left>
      <right/>
      <top/>
      <bottom style="dashDotDot">
        <color auto="1"/>
      </bottom>
      <diagonal/>
    </border>
    <border>
      <left/>
      <right/>
      <top style="medium">
        <color auto="1"/>
      </top>
      <bottom style="dashDotDot">
        <color auto="1"/>
      </bottom>
      <diagonal/>
    </border>
    <border>
      <left/>
      <right style="dashDotDot">
        <color auto="1"/>
      </right>
      <top style="medium">
        <color auto="1"/>
      </top>
      <bottom style="dashDotDot">
        <color auto="1"/>
      </bottom>
      <diagonal/>
    </border>
  </borders>
  <cellStyleXfs count="27">
    <xf numFmtId="0" fontId="0" fillId="0" borderId="0"/>
    <xf numFmtId="0" fontId="9" fillId="0" borderId="0"/>
    <xf numFmtId="0" fontId="7" fillId="0" borderId="0"/>
    <xf numFmtId="0" fontId="15" fillId="0" borderId="0" applyNumberFormat="0" applyFill="0" applyBorder="0" applyAlignment="0" applyProtection="0"/>
    <xf numFmtId="0" fontId="7" fillId="0" borderId="0"/>
    <xf numFmtId="0" fontId="9" fillId="0" borderId="0"/>
    <xf numFmtId="0" fontId="15" fillId="0" borderId="0" applyNumberFormat="0" applyFill="0" applyBorder="0" applyAlignment="0" applyProtection="0">
      <alignment vertical="top"/>
      <protection locked="0"/>
    </xf>
    <xf numFmtId="0" fontId="25" fillId="0" borderId="0" applyNumberFormat="0" applyFill="0" applyBorder="0" applyAlignment="0" applyProtection="0"/>
    <xf numFmtId="0" fontId="38" fillId="0" borderId="0"/>
    <xf numFmtId="9" fontId="39" fillId="0" borderId="0" applyFont="0" applyFill="0" applyBorder="0" applyAlignment="0" applyProtection="0"/>
    <xf numFmtId="0" fontId="57" fillId="0" borderId="0"/>
    <xf numFmtId="9" fontId="38" fillId="0" borderId="0" applyFont="0" applyFill="0" applyBorder="0" applyAlignment="0" applyProtection="0"/>
    <xf numFmtId="0" fontId="91" fillId="0" borderId="0" applyNumberFormat="0" applyFill="0" applyBorder="0" applyAlignment="0" applyProtection="0"/>
    <xf numFmtId="164" fontId="7" fillId="0" borderId="0" applyFont="0" applyFill="0" applyBorder="0" applyAlignment="0" applyProtection="0"/>
    <xf numFmtId="0" fontId="15" fillId="0" borderId="0" applyNumberFormat="0" applyFill="0" applyBorder="0" applyAlignment="0" applyProtection="0">
      <alignment vertical="top"/>
      <protection locked="0"/>
    </xf>
    <xf numFmtId="212" fontId="9" fillId="0" borderId="0" applyFont="0" applyFill="0" applyBorder="0" applyAlignment="0" applyProtection="0"/>
    <xf numFmtId="0" fontId="6" fillId="0" borderId="0"/>
    <xf numFmtId="0" fontId="15" fillId="0" borderId="0" applyNumberFormat="0" applyFill="0" applyBorder="0" applyAlignment="0" applyProtection="0"/>
    <xf numFmtId="0" fontId="5" fillId="0" borderId="0"/>
    <xf numFmtId="0" fontId="4" fillId="0" borderId="0"/>
    <xf numFmtId="0" fontId="3" fillId="0" borderId="0"/>
    <xf numFmtId="0" fontId="2" fillId="0" borderId="0"/>
    <xf numFmtId="0" fontId="25" fillId="0" borderId="0" applyNumberFormat="0" applyFill="0" applyBorder="0" applyAlignment="0" applyProtection="0"/>
    <xf numFmtId="0" fontId="96" fillId="0" borderId="0" applyNumberFormat="0" applyFill="0" applyBorder="0" applyAlignment="0" applyProtection="0"/>
    <xf numFmtId="0" fontId="1" fillId="0" borderId="0"/>
    <xf numFmtId="0" fontId="91" fillId="0" borderId="0" applyNumberFormat="0" applyFill="0" applyBorder="0" applyAlignment="0" applyProtection="0"/>
    <xf numFmtId="0" fontId="57" fillId="0" borderId="0"/>
  </cellStyleXfs>
  <cellXfs count="513">
    <xf numFmtId="0" fontId="0" fillId="0" borderId="0" xfId="0"/>
    <xf numFmtId="0" fontId="9" fillId="3" borderId="0" xfId="1" applyFill="1" applyProtection="1">
      <protection hidden="1"/>
    </xf>
    <xf numFmtId="0" fontId="7" fillId="3" borderId="0" xfId="2" applyFill="1"/>
    <xf numFmtId="0" fontId="13" fillId="3" borderId="0" xfId="1" applyFont="1" applyFill="1" applyAlignment="1" applyProtection="1">
      <alignment horizontal="left"/>
      <protection hidden="1"/>
    </xf>
    <xf numFmtId="0" fontId="10" fillId="3" borderId="0" xfId="1" applyFont="1" applyFill="1" applyAlignment="1" applyProtection="1">
      <alignment horizontal="left"/>
      <protection hidden="1"/>
    </xf>
    <xf numFmtId="0" fontId="7" fillId="0" borderId="0" xfId="2"/>
    <xf numFmtId="0" fontId="9" fillId="3" borderId="0" xfId="1" applyFill="1"/>
    <xf numFmtId="0" fontId="7" fillId="6" borderId="0" xfId="2" applyFill="1"/>
    <xf numFmtId="0" fontId="9" fillId="6" borderId="0" xfId="1" applyFill="1" applyProtection="1">
      <protection hidden="1"/>
    </xf>
    <xf numFmtId="0" fontId="9" fillId="12" borderId="0" xfId="1" applyFill="1" applyProtection="1">
      <protection hidden="1"/>
    </xf>
    <xf numFmtId="0" fontId="7" fillId="12" borderId="0" xfId="2" applyFill="1"/>
    <xf numFmtId="0" fontId="9" fillId="12" borderId="0" xfId="1" applyFont="1" applyFill="1" applyAlignment="1">
      <alignment vertical="center"/>
    </xf>
    <xf numFmtId="0" fontId="9" fillId="0" borderId="0" xfId="1"/>
    <xf numFmtId="0" fontId="45" fillId="12" borderId="0" xfId="1" applyFont="1" applyFill="1" applyAlignment="1">
      <alignment vertical="center"/>
    </xf>
    <xf numFmtId="0" fontId="46" fillId="12" borderId="0" xfId="1" applyFont="1" applyFill="1" applyAlignment="1">
      <alignment vertical="center"/>
    </xf>
    <xf numFmtId="0" fontId="47" fillId="12" borderId="0" xfId="1" applyFont="1" applyFill="1" applyAlignment="1">
      <alignment vertical="center"/>
    </xf>
    <xf numFmtId="0" fontId="49" fillId="12" borderId="0" xfId="1" applyFont="1" applyFill="1" applyAlignment="1">
      <alignment vertical="center"/>
    </xf>
    <xf numFmtId="0" fontId="50" fillId="12" borderId="0" xfId="1" applyFont="1" applyFill="1" applyAlignment="1">
      <alignment vertical="center"/>
    </xf>
    <xf numFmtId="0" fontId="50" fillId="12" borderId="0" xfId="1" applyFont="1" applyFill="1" applyProtection="1">
      <protection hidden="1"/>
    </xf>
    <xf numFmtId="0" fontId="9" fillId="12" borderId="0" xfId="1" applyFill="1" applyAlignment="1" applyProtection="1">
      <alignment vertical="center"/>
      <protection hidden="1"/>
    </xf>
    <xf numFmtId="0" fontId="9" fillId="12" borderId="0" xfId="1" applyFont="1" applyFill="1"/>
    <xf numFmtId="0" fontId="28" fillId="0" borderId="0" xfId="1" applyFont="1" applyAlignment="1">
      <alignment vertical="center"/>
    </xf>
    <xf numFmtId="0" fontId="19" fillId="0" borderId="0" xfId="1" applyFont="1" applyAlignment="1">
      <alignment vertical="center"/>
    </xf>
    <xf numFmtId="0" fontId="9" fillId="0" borderId="0" xfId="1" applyAlignment="1">
      <alignment vertical="center"/>
    </xf>
    <xf numFmtId="0" fontId="11" fillId="3" borderId="0" xfId="1" applyFont="1" applyFill="1" applyAlignment="1">
      <alignment horizontal="left" vertical="center"/>
    </xf>
    <xf numFmtId="0" fontId="42" fillId="3" borderId="0" xfId="2" applyFont="1" applyFill="1"/>
    <xf numFmtId="0" fontId="56" fillId="0" borderId="0" xfId="1" applyFont="1" applyAlignment="1">
      <alignment vertical="center"/>
    </xf>
    <xf numFmtId="0" fontId="69" fillId="0" borderId="0" xfId="1" applyFont="1" applyAlignment="1">
      <alignment vertical="center"/>
    </xf>
    <xf numFmtId="0" fontId="28" fillId="17" borderId="0" xfId="1" applyFont="1" applyFill="1" applyAlignment="1">
      <alignment vertical="center"/>
    </xf>
    <xf numFmtId="0" fontId="77" fillId="0" borderId="12" xfId="1" applyFont="1" applyBorder="1" applyAlignment="1">
      <alignment horizontal="center" vertical="center"/>
    </xf>
    <xf numFmtId="0" fontId="19" fillId="17" borderId="0" xfId="1" applyFont="1" applyFill="1" applyAlignment="1">
      <alignment vertical="center"/>
    </xf>
    <xf numFmtId="0" fontId="54" fillId="3" borderId="0" xfId="1" applyFont="1" applyFill="1" applyAlignment="1" applyProtection="1">
      <alignment vertical="center"/>
      <protection hidden="1"/>
    </xf>
    <xf numFmtId="0" fontId="41" fillId="18" borderId="0" xfId="5" applyFont="1" applyFill="1" applyAlignment="1" applyProtection="1">
      <alignment horizontal="center" vertical="center"/>
      <protection hidden="1"/>
    </xf>
    <xf numFmtId="0" fontId="9" fillId="3" borderId="0" xfId="1" applyFont="1" applyFill="1" applyAlignment="1">
      <alignment vertical="center"/>
    </xf>
    <xf numFmtId="0" fontId="20" fillId="3" borderId="0" xfId="1" applyFont="1" applyFill="1" applyAlignment="1" applyProtection="1">
      <alignment horizontal="left" vertical="center"/>
      <protection hidden="1"/>
    </xf>
    <xf numFmtId="0" fontId="9" fillId="0" borderId="0" xfId="1" applyProtection="1">
      <protection hidden="1"/>
    </xf>
    <xf numFmtId="0" fontId="9" fillId="0" borderId="0" xfId="1" applyFont="1" applyFill="1" applyAlignment="1">
      <alignment vertical="center"/>
    </xf>
    <xf numFmtId="0" fontId="95" fillId="12" borderId="0" xfId="1" applyFont="1" applyFill="1" applyProtection="1">
      <protection hidden="1"/>
    </xf>
    <xf numFmtId="0" fontId="9" fillId="3" borderId="0" xfId="1" applyFont="1" applyFill="1"/>
    <xf numFmtId="0" fontId="9" fillId="0" borderId="0" xfId="1" applyFont="1"/>
    <xf numFmtId="0" fontId="28" fillId="0" borderId="0" xfId="1" applyFont="1" applyProtection="1">
      <protection hidden="1"/>
    </xf>
    <xf numFmtId="0" fontId="28" fillId="0" borderId="0" xfId="1" applyFont="1" applyAlignment="1" applyProtection="1">
      <alignment horizontal="left"/>
      <protection hidden="1"/>
    </xf>
    <xf numFmtId="0" fontId="9" fillId="3" borderId="0" xfId="1" applyFill="1" applyAlignment="1">
      <alignment vertical="center"/>
    </xf>
    <xf numFmtId="0" fontId="43" fillId="3" borderId="0" xfId="2" applyFont="1" applyFill="1"/>
    <xf numFmtId="0" fontId="42" fillId="3" borderId="0" xfId="2" applyFont="1" applyFill="1" applyAlignment="1">
      <alignment vertical="center"/>
    </xf>
    <xf numFmtId="0" fontId="93" fillId="3" borderId="0" xfId="2" applyFont="1" applyFill="1" applyAlignment="1">
      <alignment vertical="center"/>
    </xf>
    <xf numFmtId="0" fontId="11" fillId="3" borderId="0" xfId="1" applyFont="1" applyFill="1" applyAlignment="1" applyProtection="1">
      <alignment vertical="center"/>
      <protection hidden="1"/>
    </xf>
    <xf numFmtId="0" fontId="43" fillId="3" borderId="0" xfId="2" applyFont="1" applyFill="1" applyAlignment="1">
      <alignment vertical="center"/>
    </xf>
    <xf numFmtId="0" fontId="18" fillId="3" borderId="0" xfId="1" applyFont="1" applyFill="1" applyAlignment="1" applyProtection="1">
      <alignment vertical="center"/>
      <protection hidden="1"/>
    </xf>
    <xf numFmtId="0" fontId="98" fillId="26" borderId="0" xfId="1" applyFont="1" applyFill="1" applyAlignment="1" applyProtection="1">
      <alignment vertical="center"/>
      <protection hidden="1"/>
    </xf>
    <xf numFmtId="0" fontId="18" fillId="26" borderId="0" xfId="1" applyFont="1" applyFill="1" applyAlignment="1" applyProtection="1">
      <alignment vertical="center"/>
      <protection hidden="1"/>
    </xf>
    <xf numFmtId="0" fontId="103" fillId="12" borderId="0" xfId="1" applyFont="1" applyFill="1" applyAlignment="1">
      <alignment vertical="center"/>
    </xf>
    <xf numFmtId="0" fontId="104" fillId="12" borderId="0" xfId="2" applyFont="1" applyFill="1" applyAlignment="1">
      <alignment horizontal="right" vertical="center"/>
    </xf>
    <xf numFmtId="0" fontId="104" fillId="12" borderId="0" xfId="2" applyFont="1" applyFill="1" applyAlignment="1">
      <alignment vertical="center"/>
    </xf>
    <xf numFmtId="0" fontId="104" fillId="12" borderId="0" xfId="2" applyFont="1" applyFill="1" applyAlignment="1">
      <alignment horizontal="left" vertical="center"/>
    </xf>
    <xf numFmtId="0" fontId="105" fillId="12" borderId="0" xfId="1" applyFont="1" applyFill="1" applyAlignment="1">
      <alignment horizontal="right" vertical="center"/>
    </xf>
    <xf numFmtId="0" fontId="48" fillId="8" borderId="0" xfId="17" applyFont="1" applyFill="1" applyAlignment="1">
      <alignment horizontal="center" vertical="center"/>
    </xf>
    <xf numFmtId="0" fontId="94" fillId="8" borderId="0" xfId="6" applyFont="1" applyFill="1" applyAlignment="1" applyProtection="1">
      <alignment horizontal="center" vertical="center"/>
    </xf>
    <xf numFmtId="0" fontId="42" fillId="3" borderId="0" xfId="2" applyFont="1" applyFill="1" applyAlignment="1">
      <alignment horizontal="center" vertical="center" wrapText="1"/>
    </xf>
    <xf numFmtId="0" fontId="44" fillId="23" borderId="2" xfId="1" applyFont="1" applyFill="1" applyBorder="1" applyAlignment="1">
      <alignment horizontal="center" vertical="center" textRotation="90"/>
    </xf>
    <xf numFmtId="0" fontId="66" fillId="10" borderId="12" xfId="1" applyFont="1" applyFill="1" applyBorder="1" applyAlignment="1">
      <alignment horizontal="center" vertical="center" wrapText="1"/>
    </xf>
    <xf numFmtId="0" fontId="66" fillId="20" borderId="12" xfId="1" applyFont="1" applyFill="1" applyBorder="1" applyAlignment="1">
      <alignment horizontal="center" vertical="center" wrapText="1"/>
    </xf>
    <xf numFmtId="0" fontId="37" fillId="15" borderId="12" xfId="1" applyFont="1" applyFill="1" applyBorder="1" applyAlignment="1">
      <alignment horizontal="center" vertical="center" wrapText="1"/>
    </xf>
    <xf numFmtId="0" fontId="37" fillId="19" borderId="12" xfId="1" applyFont="1" applyFill="1" applyBorder="1" applyAlignment="1">
      <alignment horizontal="center" vertical="center" wrapText="1"/>
    </xf>
    <xf numFmtId="0" fontId="66" fillId="13" borderId="12" xfId="1" applyFont="1" applyFill="1" applyBorder="1" applyAlignment="1">
      <alignment horizontal="center" vertical="center" wrapText="1"/>
    </xf>
    <xf numFmtId="0" fontId="11" fillId="26" borderId="0" xfId="1" applyFont="1" applyFill="1" applyAlignment="1" applyProtection="1">
      <alignment horizontal="right" vertical="center"/>
      <protection hidden="1"/>
    </xf>
    <xf numFmtId="0" fontId="7" fillId="0" borderId="0" xfId="2" applyAlignment="1">
      <alignment horizontal="center" vertical="center"/>
    </xf>
    <xf numFmtId="0" fontId="22" fillId="25" borderId="28" xfId="1" applyFont="1" applyFill="1" applyBorder="1" applyAlignment="1" applyProtection="1">
      <alignment horizontal="center" vertical="center"/>
      <protection hidden="1"/>
    </xf>
    <xf numFmtId="0" fontId="22" fillId="25" borderId="29" xfId="1" applyFont="1" applyFill="1" applyBorder="1" applyAlignment="1" applyProtection="1">
      <alignment horizontal="center" vertical="center"/>
      <protection hidden="1"/>
    </xf>
    <xf numFmtId="0" fontId="22" fillId="25" borderId="30" xfId="1" applyFont="1" applyFill="1" applyBorder="1" applyAlignment="1" applyProtection="1">
      <alignment horizontal="center" vertical="center"/>
      <protection hidden="1"/>
    </xf>
    <xf numFmtId="0" fontId="23" fillId="3" borderId="3" xfId="1" applyFont="1" applyFill="1" applyBorder="1" applyAlignment="1" applyProtection="1">
      <alignment horizontal="center" vertical="center"/>
      <protection hidden="1"/>
    </xf>
    <xf numFmtId="0" fontId="23" fillId="3" borderId="0" xfId="1" applyFont="1" applyFill="1" applyAlignment="1" applyProtection="1">
      <alignment horizontal="center" vertical="center"/>
      <protection hidden="1"/>
    </xf>
    <xf numFmtId="0" fontId="23" fillId="3" borderId="2" xfId="1" applyFont="1" applyFill="1" applyBorder="1" applyAlignment="1" applyProtection="1">
      <alignment horizontal="center" vertical="center"/>
      <protection hidden="1"/>
    </xf>
    <xf numFmtId="0" fontId="23" fillId="3" borderId="3" xfId="1" applyFont="1" applyFill="1" applyBorder="1" applyAlignment="1" applyProtection="1">
      <alignment horizontal="center" vertical="center"/>
      <protection hidden="1"/>
    </xf>
    <xf numFmtId="0" fontId="23" fillId="3" borderId="0" xfId="1" applyFont="1" applyFill="1" applyAlignment="1" applyProtection="1">
      <alignment horizontal="center" vertical="center"/>
      <protection hidden="1"/>
    </xf>
    <xf numFmtId="0" fontId="23" fillId="3" borderId="2" xfId="1" applyFont="1" applyFill="1" applyBorder="1" applyAlignment="1" applyProtection="1">
      <alignment horizontal="center" vertical="center"/>
      <protection hidden="1"/>
    </xf>
    <xf numFmtId="0" fontId="107" fillId="18" borderId="8" xfId="5" applyFont="1" applyFill="1" applyBorder="1" applyAlignment="1" applyProtection="1">
      <alignment horizontal="center" vertical="center"/>
      <protection hidden="1"/>
    </xf>
    <xf numFmtId="0" fontId="108" fillId="3" borderId="1" xfId="22" applyFont="1" applyFill="1" applyBorder="1" applyAlignment="1" applyProtection="1">
      <alignment horizontal="center" vertical="center"/>
      <protection hidden="1"/>
    </xf>
    <xf numFmtId="0" fontId="108" fillId="3" borderId="7" xfId="22" applyFont="1" applyFill="1" applyBorder="1" applyAlignment="1" applyProtection="1">
      <alignment horizontal="center" vertical="center"/>
      <protection hidden="1"/>
    </xf>
    <xf numFmtId="0" fontId="22" fillId="25" borderId="0" xfId="5" applyFont="1" applyFill="1" applyAlignment="1" applyProtection="1">
      <alignment horizontal="center" vertical="center" wrapText="1"/>
      <protection hidden="1"/>
    </xf>
    <xf numFmtId="0" fontId="101" fillId="27" borderId="0" xfId="2" applyFont="1" applyFill="1" applyAlignment="1">
      <alignment vertical="center"/>
    </xf>
    <xf numFmtId="0" fontId="109" fillId="14" borderId="0" xfId="1" applyFont="1" applyFill="1" applyAlignment="1" applyProtection="1">
      <alignment horizontal="center"/>
      <protection hidden="1"/>
    </xf>
    <xf numFmtId="0" fontId="92" fillId="3" borderId="0" xfId="1" applyFont="1" applyFill="1" applyAlignment="1">
      <alignment horizontal="center" vertical="center"/>
    </xf>
    <xf numFmtId="0" fontId="100" fillId="3" borderId="0" xfId="2" applyFont="1" applyFill="1"/>
    <xf numFmtId="0" fontId="9" fillId="3" borderId="0" xfId="1" applyFill="1" applyAlignment="1">
      <alignment horizontal="center" vertical="center" wrapText="1"/>
    </xf>
    <xf numFmtId="0" fontId="9" fillId="3" borderId="0" xfId="1" applyFill="1" applyAlignment="1">
      <alignment horizontal="center" vertical="center"/>
    </xf>
    <xf numFmtId="0" fontId="40" fillId="3" borderId="0" xfId="2" applyFont="1" applyFill="1"/>
    <xf numFmtId="0" fontId="9" fillId="3" borderId="0" xfId="1" applyFill="1" applyAlignment="1">
      <alignment horizontal="centerContinuous" vertical="center"/>
    </xf>
    <xf numFmtId="0" fontId="51" fillId="0" borderId="0" xfId="22" applyFont="1" applyAlignment="1">
      <alignment horizontal="left" vertical="center"/>
    </xf>
    <xf numFmtId="0" fontId="24" fillId="18" borderId="0" xfId="5" applyFont="1" applyFill="1" applyAlignment="1" applyProtection="1">
      <alignment horizontal="center" vertical="center"/>
      <protection hidden="1"/>
    </xf>
    <xf numFmtId="0" fontId="51" fillId="3" borderId="0" xfId="23" applyFont="1" applyFill="1" applyAlignment="1">
      <alignment horizontal="left"/>
    </xf>
    <xf numFmtId="0" fontId="51" fillId="0" borderId="0" xfId="22" applyFont="1"/>
    <xf numFmtId="0" fontId="51" fillId="3" borderId="0" xfId="22" applyFont="1" applyFill="1" applyAlignment="1">
      <alignment horizontal="left" vertical="center"/>
    </xf>
    <xf numFmtId="0" fontId="20" fillId="3" borderId="0" xfId="1" applyFont="1" applyFill="1" applyAlignment="1">
      <alignment horizontal="center" vertical="center" wrapText="1"/>
    </xf>
    <xf numFmtId="0" fontId="51" fillId="3" borderId="0" xfId="22" applyFont="1" applyFill="1" applyAlignment="1">
      <alignment horizontal="left" vertical="center"/>
    </xf>
    <xf numFmtId="0" fontId="43" fillId="3" borderId="0" xfId="24" applyFont="1" applyFill="1" applyAlignment="1">
      <alignment vertical="center"/>
    </xf>
    <xf numFmtId="0" fontId="43" fillId="0" borderId="0" xfId="24" applyFont="1" applyAlignment="1">
      <alignment vertical="center"/>
    </xf>
    <xf numFmtId="0" fontId="42" fillId="3" borderId="0" xfId="24" applyFont="1" applyFill="1" applyAlignment="1">
      <alignment vertical="center"/>
    </xf>
    <xf numFmtId="0" fontId="51" fillId="0" borderId="0" xfId="22" applyFont="1" applyAlignment="1">
      <alignment vertical="center"/>
    </xf>
    <xf numFmtId="0" fontId="18" fillId="3" borderId="0" xfId="1" applyFont="1" applyFill="1" applyAlignment="1">
      <alignment horizontal="center" vertical="center" wrapText="1"/>
    </xf>
    <xf numFmtId="0" fontId="11" fillId="3" borderId="0" xfId="1" applyFont="1" applyFill="1" applyAlignment="1">
      <alignment horizontal="center" vertical="center" wrapText="1"/>
    </xf>
    <xf numFmtId="0" fontId="51" fillId="0" borderId="0" xfId="23" applyFont="1" applyAlignment="1">
      <alignment horizontal="left" vertical="center"/>
    </xf>
    <xf numFmtId="0" fontId="51" fillId="3" borderId="0" xfId="22" applyFont="1" applyFill="1" applyAlignment="1" applyProtection="1">
      <alignment horizontal="left" vertical="center"/>
      <protection hidden="1"/>
    </xf>
    <xf numFmtId="0" fontId="51" fillId="3" borderId="0" xfId="22" applyFont="1" applyFill="1" applyAlignment="1" applyProtection="1">
      <alignment vertical="center"/>
      <protection hidden="1"/>
    </xf>
    <xf numFmtId="0" fontId="51" fillId="3" borderId="0" xfId="22" applyFont="1" applyFill="1" applyAlignment="1">
      <alignment vertical="center"/>
    </xf>
    <xf numFmtId="0" fontId="51" fillId="3" borderId="0" xfId="23" applyFont="1" applyFill="1" applyAlignment="1">
      <alignment horizontal="left" vertical="center"/>
    </xf>
    <xf numFmtId="0" fontId="43" fillId="28" borderId="0" xfId="24" applyFont="1" applyFill="1" applyAlignment="1">
      <alignment vertical="center"/>
    </xf>
    <xf numFmtId="0" fontId="42" fillId="0" borderId="0" xfId="24" applyFont="1" applyAlignment="1">
      <alignment vertical="center"/>
    </xf>
    <xf numFmtId="0" fontId="51" fillId="2" borderId="0" xfId="22" applyFont="1" applyFill="1" applyAlignment="1">
      <alignment vertical="center"/>
    </xf>
    <xf numFmtId="0" fontId="42" fillId="3" borderId="0" xfId="24" quotePrefix="1" applyFont="1" applyFill="1" applyAlignment="1">
      <alignment vertical="center"/>
    </xf>
    <xf numFmtId="0" fontId="51" fillId="2" borderId="0" xfId="22" applyFont="1" applyFill="1"/>
    <xf numFmtId="0" fontId="25" fillId="3" borderId="0" xfId="22" applyFill="1"/>
    <xf numFmtId="0" fontId="8" fillId="0" borderId="0" xfId="2" applyFont="1" applyAlignment="1">
      <alignment horizontal="left" vertical="center"/>
    </xf>
    <xf numFmtId="0" fontId="7" fillId="5" borderId="0" xfId="2" applyFill="1"/>
    <xf numFmtId="0" fontId="41" fillId="28" borderId="0" xfId="5" applyFont="1" applyFill="1" applyAlignment="1" applyProtection="1">
      <alignment horizontal="center" vertical="center"/>
      <protection hidden="1"/>
    </xf>
    <xf numFmtId="0" fontId="8" fillId="2" borderId="0" xfId="2" applyFont="1" applyFill="1" applyAlignment="1">
      <alignment horizontal="left" vertical="center"/>
    </xf>
    <xf numFmtId="0" fontId="51" fillId="2" borderId="0" xfId="22" applyFont="1" applyFill="1" applyAlignment="1">
      <alignment horizontal="left" vertical="center"/>
    </xf>
    <xf numFmtId="0" fontId="42" fillId="5" borderId="0" xfId="2" applyFont="1" applyFill="1"/>
    <xf numFmtId="0" fontId="1" fillId="0" borderId="0" xfId="24"/>
    <xf numFmtId="0" fontId="42" fillId="5" borderId="0" xfId="24" applyFont="1" applyFill="1" applyAlignment="1">
      <alignment vertical="center"/>
    </xf>
    <xf numFmtId="0" fontId="43" fillId="5" borderId="0" xfId="24" applyFont="1" applyFill="1" applyAlignment="1">
      <alignment vertical="center"/>
    </xf>
    <xf numFmtId="0" fontId="1" fillId="5" borderId="0" xfId="24" applyFill="1"/>
    <xf numFmtId="0" fontId="43" fillId="5" borderId="0" xfId="2" applyFont="1" applyFill="1" applyAlignment="1">
      <alignment vertical="center"/>
    </xf>
    <xf numFmtId="0" fontId="1" fillId="3" borderId="0" xfId="24" applyFill="1"/>
    <xf numFmtId="0" fontId="27" fillId="3" borderId="0" xfId="2" applyFont="1" applyFill="1" applyAlignment="1">
      <alignment vertical="center"/>
    </xf>
    <xf numFmtId="0" fontId="11" fillId="0" borderId="0" xfId="2" applyFont="1" applyAlignment="1">
      <alignment horizontal="center"/>
    </xf>
    <xf numFmtId="0" fontId="11" fillId="3" borderId="0" xfId="2" applyFont="1" applyFill="1" applyAlignment="1">
      <alignment horizontal="center"/>
    </xf>
    <xf numFmtId="0" fontId="11" fillId="0" borderId="0" xfId="2" applyFont="1" applyAlignment="1">
      <alignment horizontal="center"/>
    </xf>
    <xf numFmtId="0" fontId="42" fillId="3" borderId="0" xfId="24" applyFont="1" applyFill="1"/>
    <xf numFmtId="0" fontId="93" fillId="3" borderId="0" xfId="24" applyFont="1" applyFill="1"/>
    <xf numFmtId="0" fontId="43" fillId="3" borderId="0" xfId="24" applyFont="1" applyFill="1"/>
    <xf numFmtId="0" fontId="21" fillId="11" borderId="27" xfId="24" applyFont="1" applyFill="1" applyBorder="1" applyAlignment="1">
      <alignment horizontal="center" vertical="center" wrapText="1"/>
    </xf>
    <xf numFmtId="0" fontId="21" fillId="11" borderId="19" xfId="24" applyFont="1" applyFill="1" applyBorder="1" applyAlignment="1">
      <alignment horizontal="center" vertical="center" wrapText="1"/>
    </xf>
    <xf numFmtId="0" fontId="21" fillId="11" borderId="22" xfId="24" applyFont="1" applyFill="1" applyBorder="1" applyAlignment="1">
      <alignment horizontal="center" vertical="center" wrapText="1"/>
    </xf>
    <xf numFmtId="0" fontId="21" fillId="11" borderId="21" xfId="24" applyFont="1" applyFill="1" applyBorder="1" applyAlignment="1">
      <alignment horizontal="center" vertical="center" wrapText="1"/>
    </xf>
    <xf numFmtId="0" fontId="21" fillId="11" borderId="0" xfId="24" applyFont="1" applyFill="1" applyAlignment="1">
      <alignment horizontal="center" vertical="center" wrapText="1"/>
    </xf>
    <xf numFmtId="0" fontId="21" fillId="11" borderId="20" xfId="24" applyFont="1" applyFill="1" applyBorder="1" applyAlignment="1">
      <alignment horizontal="center" vertical="center" wrapText="1"/>
    </xf>
    <xf numFmtId="0" fontId="21" fillId="11" borderId="25" xfId="24" applyFont="1" applyFill="1" applyBorder="1" applyAlignment="1">
      <alignment horizontal="center" vertical="center" wrapText="1"/>
    </xf>
    <xf numFmtId="0" fontId="21" fillId="11" borderId="18" xfId="24" applyFont="1" applyFill="1" applyBorder="1" applyAlignment="1">
      <alignment horizontal="center" vertical="center" wrapText="1"/>
    </xf>
    <xf numFmtId="0" fontId="21" fillId="11" borderId="24" xfId="24" applyFont="1" applyFill="1" applyBorder="1" applyAlignment="1">
      <alignment horizontal="center" vertical="center" wrapText="1"/>
    </xf>
    <xf numFmtId="0" fontId="42" fillId="3" borderId="0" xfId="24" applyFont="1" applyFill="1" applyAlignment="1">
      <alignment horizontal="right" vertical="center"/>
    </xf>
    <xf numFmtId="0" fontId="99" fillId="13" borderId="0" xfId="1" applyFont="1" applyFill="1" applyAlignment="1" applyProtection="1">
      <alignment horizontal="center" vertical="center"/>
      <protection hidden="1"/>
    </xf>
    <xf numFmtId="0" fontId="8" fillId="0" borderId="0" xfId="24" applyFont="1" applyAlignment="1">
      <alignment vertical="center"/>
    </xf>
    <xf numFmtId="0" fontId="42" fillId="26" borderId="0" xfId="24" applyFont="1" applyFill="1" applyAlignment="1">
      <alignment horizontal="center" vertical="center"/>
    </xf>
    <xf numFmtId="0" fontId="42" fillId="0" borderId="0" xfId="24" applyFont="1" applyAlignment="1">
      <alignment horizontal="center" vertical="center"/>
    </xf>
    <xf numFmtId="0" fontId="18" fillId="0" borderId="0" xfId="22" applyFont="1" applyAlignment="1">
      <alignment horizontal="left" vertical="center"/>
    </xf>
    <xf numFmtId="0" fontId="51" fillId="0" borderId="0" xfId="22" applyFont="1" applyAlignment="1">
      <alignment horizontal="left" vertical="center"/>
    </xf>
    <xf numFmtId="0" fontId="18" fillId="3" borderId="0" xfId="24" applyFont="1" applyFill="1" applyAlignment="1">
      <alignment vertical="center"/>
    </xf>
    <xf numFmtId="0" fontId="43" fillId="15" borderId="0" xfId="24" applyFont="1" applyFill="1" applyAlignment="1">
      <alignment vertical="center"/>
    </xf>
    <xf numFmtId="0" fontId="16" fillId="3" borderId="0" xfId="24" applyFont="1" applyFill="1" applyAlignment="1">
      <alignment vertical="center"/>
    </xf>
    <xf numFmtId="0" fontId="16" fillId="8" borderId="0" xfId="2" applyFont="1" applyFill="1" applyAlignment="1">
      <alignment horizontal="center" vertical="center"/>
    </xf>
    <xf numFmtId="0" fontId="44" fillId="3" borderId="0" xfId="1" applyFont="1" applyFill="1" applyAlignment="1">
      <alignment horizontal="left" vertical="center"/>
    </xf>
    <xf numFmtId="0" fontId="33" fillId="9" borderId="27" xfId="1" applyFont="1" applyFill="1" applyBorder="1" applyAlignment="1">
      <alignment horizontal="center" vertical="center"/>
    </xf>
    <xf numFmtId="0" fontId="16" fillId="11" borderId="28" xfId="24" applyFont="1" applyFill="1" applyBorder="1" applyAlignment="1">
      <alignment horizontal="center" vertical="center"/>
    </xf>
    <xf numFmtId="0" fontId="16" fillId="11" borderId="29" xfId="24" applyFont="1" applyFill="1" applyBorder="1" applyAlignment="1">
      <alignment horizontal="center" vertical="center"/>
    </xf>
    <xf numFmtId="0" fontId="16" fillId="11" borderId="30" xfId="24" applyFont="1" applyFill="1" applyBorder="1" applyAlignment="1">
      <alignment horizontal="center" vertical="center"/>
    </xf>
    <xf numFmtId="0" fontId="44" fillId="23" borderId="0" xfId="1" applyFont="1" applyFill="1" applyAlignment="1">
      <alignment horizontal="center" vertical="center" textRotation="90"/>
    </xf>
    <xf numFmtId="0" fontId="7" fillId="8" borderId="14" xfId="2" applyFill="1" applyBorder="1" applyAlignment="1">
      <alignment horizontal="center" vertical="center"/>
    </xf>
    <xf numFmtId="0" fontId="44" fillId="3" borderId="6" xfId="1" applyFont="1" applyFill="1" applyBorder="1" applyAlignment="1">
      <alignment horizontal="left" vertical="center"/>
    </xf>
    <xf numFmtId="0" fontId="18" fillId="3" borderId="6" xfId="24" applyFont="1" applyFill="1" applyBorder="1" applyAlignment="1">
      <alignment vertical="center"/>
    </xf>
    <xf numFmtId="0" fontId="1" fillId="3" borderId="6" xfId="24" applyFill="1" applyBorder="1"/>
    <xf numFmtId="0" fontId="1" fillId="3" borderId="5" xfId="24" applyFill="1" applyBorder="1"/>
    <xf numFmtId="0" fontId="18" fillId="3" borderId="3" xfId="24" applyFont="1" applyFill="1" applyBorder="1" applyAlignment="1">
      <alignment vertical="center"/>
    </xf>
    <xf numFmtId="0" fontId="1" fillId="3" borderId="2" xfId="24" applyFill="1" applyBorder="1"/>
    <xf numFmtId="0" fontId="32" fillId="24" borderId="3" xfId="2" applyFont="1" applyFill="1" applyBorder="1" applyAlignment="1">
      <alignment horizontal="center" vertical="center"/>
    </xf>
    <xf numFmtId="0" fontId="90" fillId="22" borderId="3" xfId="24" quotePrefix="1" applyFont="1" applyFill="1" applyBorder="1" applyAlignment="1">
      <alignment horizontal="center" vertical="center"/>
    </xf>
    <xf numFmtId="0" fontId="11" fillId="8" borderId="0" xfId="24" quotePrefix="1" applyFont="1" applyFill="1" applyAlignment="1">
      <alignment horizontal="left" vertical="center"/>
    </xf>
    <xf numFmtId="0" fontId="11" fillId="3" borderId="0" xfId="24" quotePrefix="1" applyFont="1" applyFill="1" applyAlignment="1">
      <alignment horizontal="left" vertical="center"/>
    </xf>
    <xf numFmtId="0" fontId="53" fillId="3" borderId="0" xfId="1" applyFont="1" applyFill="1" applyAlignment="1">
      <alignment horizontal="center" vertical="center"/>
    </xf>
    <xf numFmtId="0" fontId="1" fillId="0" borderId="3" xfId="24" applyBorder="1"/>
    <xf numFmtId="0" fontId="11" fillId="0" borderId="0" xfId="24" quotePrefix="1" applyFont="1" applyAlignment="1">
      <alignment horizontal="center" vertical="center"/>
    </xf>
    <xf numFmtId="0" fontId="12" fillId="3" borderId="0" xfId="24" quotePrefix="1" applyFont="1" applyFill="1" applyAlignment="1">
      <alignment horizontal="left" vertical="center"/>
    </xf>
    <xf numFmtId="0" fontId="11" fillId="3" borderId="3" xfId="24" quotePrefix="1" applyFont="1" applyFill="1" applyBorder="1" applyAlignment="1">
      <alignment horizontal="left" vertical="center"/>
    </xf>
    <xf numFmtId="0" fontId="11" fillId="3" borderId="0" xfId="24" quotePrefix="1" applyFont="1" applyFill="1" applyAlignment="1">
      <alignment horizontal="center" vertical="center"/>
    </xf>
    <xf numFmtId="0" fontId="12" fillId="3" borderId="0" xfId="24" quotePrefix="1" applyFont="1" applyFill="1" applyAlignment="1">
      <alignment vertical="center"/>
    </xf>
    <xf numFmtId="0" fontId="11" fillId="3" borderId="3" xfId="24" applyFont="1" applyFill="1" applyBorder="1" applyAlignment="1">
      <alignment vertical="center"/>
    </xf>
    <xf numFmtId="0" fontId="11" fillId="0" borderId="3" xfId="24" applyFont="1" applyBorder="1" applyAlignment="1">
      <alignment vertical="center"/>
    </xf>
    <xf numFmtId="0" fontId="18" fillId="0" borderId="0" xfId="24" applyFont="1" applyAlignment="1">
      <alignment vertical="center"/>
    </xf>
    <xf numFmtId="0" fontId="1" fillId="0" borderId="8" xfId="24" applyBorder="1"/>
    <xf numFmtId="0" fontId="1" fillId="0" borderId="1" xfId="24" applyBorder="1"/>
    <xf numFmtId="0" fontId="1" fillId="3" borderId="1" xfId="24" applyFill="1" applyBorder="1"/>
    <xf numFmtId="0" fontId="1" fillId="3" borderId="7" xfId="24" applyFill="1" applyBorder="1"/>
    <xf numFmtId="0" fontId="7" fillId="3" borderId="3" xfId="2" applyFill="1" applyBorder="1" applyAlignment="1">
      <alignment horizontal="center" vertical="center"/>
    </xf>
    <xf numFmtId="0" fontId="16" fillId="3" borderId="3" xfId="24" applyFont="1" applyFill="1" applyBorder="1" applyAlignment="1">
      <alignment horizontal="left" vertical="center"/>
    </xf>
    <xf numFmtId="0" fontId="16" fillId="3" borderId="0" xfId="24" applyFont="1" applyFill="1" applyAlignment="1">
      <alignment horizontal="left" vertical="center"/>
    </xf>
    <xf numFmtId="0" fontId="89" fillId="20" borderId="0" xfId="24" applyFont="1" applyFill="1" applyAlignment="1">
      <alignment horizontal="left" vertical="center"/>
    </xf>
    <xf numFmtId="0" fontId="106" fillId="20" borderId="0" xfId="24" applyFont="1" applyFill="1"/>
    <xf numFmtId="0" fontId="18" fillId="3" borderId="0" xfId="24" quotePrefix="1" applyFont="1" applyFill="1" applyAlignment="1">
      <alignment vertical="center"/>
    </xf>
    <xf numFmtId="0" fontId="43" fillId="3" borderId="3" xfId="24" applyFont="1" applyFill="1" applyBorder="1" applyAlignment="1">
      <alignment vertical="center"/>
    </xf>
    <xf numFmtId="0" fontId="11" fillId="3" borderId="0" xfId="24" applyFont="1" applyFill="1" applyAlignment="1">
      <alignment vertical="center"/>
    </xf>
    <xf numFmtId="0" fontId="18" fillId="0" borderId="8" xfId="24" applyFont="1" applyBorder="1" applyAlignment="1">
      <alignment vertical="center"/>
    </xf>
    <xf numFmtId="0" fontId="18" fillId="0" borderId="1" xfId="24" applyFont="1" applyBorder="1" applyAlignment="1">
      <alignment vertical="center"/>
    </xf>
    <xf numFmtId="0" fontId="18" fillId="3" borderId="1" xfId="24" applyFont="1" applyFill="1" applyBorder="1" applyAlignment="1">
      <alignment vertical="center"/>
    </xf>
    <xf numFmtId="0" fontId="7" fillId="8" borderId="3" xfId="2" applyFill="1" applyBorder="1" applyAlignment="1">
      <alignment horizontal="center" vertical="center"/>
    </xf>
    <xf numFmtId="0" fontId="32" fillId="24" borderId="0" xfId="2" applyFont="1" applyFill="1" applyAlignment="1">
      <alignment horizontal="center" vertical="center"/>
    </xf>
    <xf numFmtId="0" fontId="90" fillId="22" borderId="0" xfId="24" quotePrefix="1" applyFont="1" applyFill="1" applyAlignment="1">
      <alignment horizontal="center" vertical="center"/>
    </xf>
    <xf numFmtId="0" fontId="11" fillId="3" borderId="0" xfId="24" applyFont="1" applyFill="1" applyAlignment="1">
      <alignment horizontal="center" vertical="center"/>
    </xf>
    <xf numFmtId="0" fontId="14" fillId="3" borderId="0" xfId="1" applyFont="1" applyFill="1" applyAlignment="1">
      <alignment horizontal="left" vertical="center"/>
    </xf>
    <xf numFmtId="0" fontId="90" fillId="3" borderId="3" xfId="24" quotePrefix="1" applyFont="1" applyFill="1" applyBorder="1" applyAlignment="1">
      <alignment horizontal="center" vertical="center"/>
    </xf>
    <xf numFmtId="0" fontId="90" fillId="3" borderId="0" xfId="24" quotePrefix="1" applyFont="1" applyFill="1" applyAlignment="1">
      <alignment horizontal="center" vertical="center"/>
    </xf>
    <xf numFmtId="0" fontId="42" fillId="3" borderId="0" xfId="24" applyFont="1" applyFill="1" applyAlignment="1">
      <alignment horizontal="center" vertical="center"/>
    </xf>
    <xf numFmtId="0" fontId="42" fillId="3" borderId="0" xfId="24" quotePrefix="1" applyFont="1" applyFill="1" applyAlignment="1">
      <alignment horizontal="center" vertical="center"/>
    </xf>
    <xf numFmtId="0" fontId="32" fillId="24" borderId="2" xfId="2" applyFont="1" applyFill="1" applyBorder="1" applyAlignment="1">
      <alignment horizontal="center" vertical="center"/>
    </xf>
    <xf numFmtId="0" fontId="43" fillId="3" borderId="2" xfId="24" applyFont="1" applyFill="1" applyBorder="1" applyAlignment="1">
      <alignment vertical="center"/>
    </xf>
    <xf numFmtId="0" fontId="51" fillId="2" borderId="0" xfId="23" quotePrefix="1" applyFont="1" applyFill="1" applyAlignment="1">
      <alignment horizontal="left" vertical="center"/>
    </xf>
    <xf numFmtId="0" fontId="21" fillId="26" borderId="0" xfId="24" applyFont="1" applyFill="1" applyAlignment="1">
      <alignment horizontal="left" vertical="center"/>
    </xf>
    <xf numFmtId="0" fontId="11" fillId="3" borderId="8" xfId="24" applyFont="1" applyFill="1" applyBorder="1" applyAlignment="1">
      <alignment vertical="center"/>
    </xf>
    <xf numFmtId="0" fontId="43" fillId="3" borderId="1" xfId="24" applyFont="1" applyFill="1" applyBorder="1" applyAlignment="1">
      <alignment vertical="center"/>
    </xf>
    <xf numFmtId="0" fontId="43" fillId="3" borderId="7" xfId="24" applyFont="1" applyFill="1" applyBorder="1" applyAlignment="1">
      <alignment vertical="center"/>
    </xf>
    <xf numFmtId="0" fontId="16" fillId="11" borderId="0" xfId="24" applyFont="1" applyFill="1" applyAlignment="1">
      <alignment horizontal="center" vertical="center"/>
    </xf>
    <xf numFmtId="0" fontId="90" fillId="3" borderId="8" xfId="24" quotePrefix="1" applyFont="1" applyFill="1" applyBorder="1" applyAlignment="1">
      <alignment horizontal="center" vertical="center"/>
    </xf>
    <xf numFmtId="0" fontId="90" fillId="3" borderId="1" xfId="24" quotePrefix="1" applyFont="1" applyFill="1" applyBorder="1" applyAlignment="1">
      <alignment horizontal="center" vertical="center"/>
    </xf>
    <xf numFmtId="0" fontId="11" fillId="3" borderId="1" xfId="24" quotePrefix="1" applyFont="1" applyFill="1" applyBorder="1" applyAlignment="1">
      <alignment horizontal="center" vertical="center"/>
    </xf>
    <xf numFmtId="0" fontId="11" fillId="3" borderId="1" xfId="24" quotePrefix="1" applyFont="1" applyFill="1" applyBorder="1" applyAlignment="1">
      <alignment vertical="center"/>
    </xf>
    <xf numFmtId="0" fontId="11" fillId="3" borderId="0" xfId="24" applyFont="1" applyFill="1" applyAlignment="1">
      <alignment horizontal="right" vertical="center"/>
    </xf>
    <xf numFmtId="0" fontId="10" fillId="3" borderId="0" xfId="2" applyFont="1" applyFill="1" applyAlignment="1">
      <alignment horizontal="center" vertical="center"/>
    </xf>
    <xf numFmtId="0" fontId="18" fillId="11" borderId="0" xfId="24" applyFont="1" applyFill="1" applyAlignment="1">
      <alignment vertical="center"/>
    </xf>
    <xf numFmtId="0" fontId="16" fillId="3" borderId="0" xfId="24" applyFont="1" applyFill="1" applyAlignment="1">
      <alignment horizontal="center" vertical="center"/>
    </xf>
    <xf numFmtId="0" fontId="16" fillId="11" borderId="0" xfId="24" applyFont="1" applyFill="1" applyAlignment="1">
      <alignment horizontal="left" vertical="center"/>
    </xf>
    <xf numFmtId="0" fontId="11" fillId="11" borderId="0" xfId="24" applyFont="1" applyFill="1" applyAlignment="1">
      <alignment vertical="center"/>
    </xf>
    <xf numFmtId="0" fontId="42" fillId="15" borderId="0" xfId="24" applyFont="1" applyFill="1" applyAlignment="1">
      <alignment horizontal="right" vertical="center"/>
    </xf>
    <xf numFmtId="0" fontId="11" fillId="3" borderId="0" xfId="24" applyFont="1" applyFill="1" applyAlignment="1">
      <alignment horizontal="left" vertical="center" wrapText="1"/>
    </xf>
    <xf numFmtId="0" fontId="11" fillId="3" borderId="0" xfId="24" applyFont="1" applyFill="1" applyAlignment="1">
      <alignment horizontal="left" vertical="center" wrapText="1"/>
    </xf>
    <xf numFmtId="0" fontId="51" fillId="11" borderId="0" xfId="22" applyFont="1" applyFill="1" applyAlignment="1">
      <alignment horizontal="left" vertical="center"/>
    </xf>
    <xf numFmtId="0" fontId="11" fillId="11" borderId="0" xfId="24" applyFont="1" applyFill="1" applyAlignment="1">
      <alignment horizontal="left" vertical="center"/>
    </xf>
    <xf numFmtId="0" fontId="51" fillId="11" borderId="0" xfId="22" applyFont="1" applyFill="1" applyAlignment="1">
      <alignment horizontal="left" vertical="center"/>
    </xf>
    <xf numFmtId="0" fontId="11" fillId="0" borderId="0" xfId="24" applyFont="1" applyAlignment="1">
      <alignment vertical="center"/>
    </xf>
    <xf numFmtId="0" fontId="11" fillId="0" borderId="0" xfId="24" quotePrefix="1" applyFont="1" applyAlignment="1">
      <alignment vertical="center"/>
    </xf>
    <xf numFmtId="0" fontId="16" fillId="11" borderId="3" xfId="24" applyFont="1" applyFill="1" applyBorder="1" applyAlignment="1">
      <alignment horizontal="left" vertical="center"/>
    </xf>
    <xf numFmtId="42" fontId="90" fillId="22" borderId="0" xfId="24" quotePrefix="1" applyNumberFormat="1" applyFont="1" applyFill="1" applyAlignment="1">
      <alignment horizontal="center" vertical="center"/>
    </xf>
    <xf numFmtId="0" fontId="90" fillId="22" borderId="3" xfId="24" applyFont="1" applyFill="1" applyBorder="1" applyAlignment="1">
      <alignment horizontal="center" vertical="center"/>
    </xf>
    <xf numFmtId="0" fontId="52" fillId="3" borderId="0" xfId="1" applyFont="1" applyFill="1" applyAlignment="1">
      <alignment horizontal="center" vertical="center"/>
    </xf>
    <xf numFmtId="0" fontId="17" fillId="3" borderId="0" xfId="1" applyFont="1" applyFill="1" applyAlignment="1">
      <alignment horizontal="left" vertical="center"/>
    </xf>
    <xf numFmtId="0" fontId="18" fillId="3" borderId="3" xfId="24" quotePrefix="1" applyFont="1" applyFill="1" applyBorder="1" applyAlignment="1">
      <alignment vertical="center"/>
    </xf>
    <xf numFmtId="0" fontId="90" fillId="22" borderId="0" xfId="24" applyFont="1" applyFill="1" applyAlignment="1">
      <alignment horizontal="center" vertical="center"/>
    </xf>
    <xf numFmtId="0" fontId="102" fillId="3" borderId="3" xfId="24" applyFont="1" applyFill="1" applyBorder="1" applyAlignment="1">
      <alignment vertical="center"/>
    </xf>
    <xf numFmtId="0" fontId="102" fillId="3" borderId="8" xfId="24" applyFont="1" applyFill="1" applyBorder="1" applyAlignment="1">
      <alignment vertical="center"/>
    </xf>
    <xf numFmtId="0" fontId="97" fillId="3" borderId="0" xfId="24" applyFont="1" applyFill="1" applyAlignment="1">
      <alignment vertical="center"/>
    </xf>
    <xf numFmtId="0" fontId="42" fillId="15" borderId="0" xfId="24" applyFont="1" applyFill="1" applyAlignment="1">
      <alignment horizontal="left" vertical="center"/>
    </xf>
    <xf numFmtId="0" fontId="11" fillId="3" borderId="0" xfId="24" applyFont="1" applyFill="1" applyAlignment="1">
      <alignment horizontal="left" vertical="center"/>
    </xf>
    <xf numFmtId="0" fontId="42" fillId="3" borderId="0" xfId="24" applyFont="1" applyFill="1" applyAlignment="1">
      <alignment horizontal="left" vertical="center"/>
    </xf>
    <xf numFmtId="0" fontId="18" fillId="3" borderId="0" xfId="24" applyFont="1" applyFill="1" applyAlignment="1">
      <alignment horizontal="left" vertical="center" wrapText="1"/>
    </xf>
    <xf numFmtId="0" fontId="55" fillId="3" borderId="0" xfId="22" applyFont="1" applyFill="1" applyAlignment="1">
      <alignment horizontal="left" vertical="center"/>
    </xf>
    <xf numFmtId="0" fontId="11" fillId="3" borderId="0" xfId="22" applyFont="1" applyFill="1" applyAlignment="1">
      <alignment horizontal="left" vertical="center"/>
    </xf>
    <xf numFmtId="0" fontId="21" fillId="0" borderId="0" xfId="24" applyFont="1" applyAlignment="1">
      <alignment vertical="center"/>
    </xf>
    <xf numFmtId="0" fontId="110" fillId="3" borderId="0" xfId="1" applyFont="1" applyFill="1" applyAlignment="1">
      <alignment vertical="center" wrapText="1"/>
    </xf>
    <xf numFmtId="0" fontId="111" fillId="3" borderId="0" xfId="25" applyFont="1" applyFill="1" applyAlignment="1">
      <alignment vertical="center" wrapText="1"/>
    </xf>
    <xf numFmtId="0" fontId="69" fillId="0" borderId="0" xfId="1" applyFont="1"/>
    <xf numFmtId="0" fontId="112" fillId="3" borderId="0" xfId="25" applyFont="1" applyFill="1" applyAlignment="1">
      <alignment vertical="center" wrapText="1"/>
    </xf>
    <xf numFmtId="0" fontId="113" fillId="3" borderId="0" xfId="1" applyFont="1" applyFill="1" applyAlignment="1">
      <alignment vertical="center"/>
    </xf>
    <xf numFmtId="0" fontId="114" fillId="3" borderId="0" xfId="1" applyFont="1" applyFill="1" applyAlignment="1">
      <alignment vertical="center"/>
    </xf>
    <xf numFmtId="0" fontId="115" fillId="3" borderId="31" xfId="1" applyFont="1" applyFill="1" applyBorder="1" applyAlignment="1">
      <alignment horizontal="justify" vertical="center"/>
    </xf>
    <xf numFmtId="0" fontId="9" fillId="3" borderId="0" xfId="1" applyFill="1" applyAlignment="1">
      <alignment horizontal="left" vertical="center"/>
    </xf>
    <xf numFmtId="0" fontId="116" fillId="11" borderId="32" xfId="1" applyFont="1" applyFill="1" applyBorder="1" applyAlignment="1">
      <alignment horizontal="center" vertical="center"/>
    </xf>
    <xf numFmtId="0" fontId="117" fillId="3" borderId="0" xfId="1" applyFont="1" applyFill="1" applyAlignment="1">
      <alignment vertical="center"/>
    </xf>
    <xf numFmtId="0" fontId="116" fillId="11" borderId="33" xfId="1" applyFont="1" applyFill="1" applyBorder="1" applyAlignment="1">
      <alignment horizontal="center" vertical="center"/>
    </xf>
    <xf numFmtId="0" fontId="13" fillId="4" borderId="0" xfId="1" applyFont="1" applyFill="1" applyAlignment="1">
      <alignment horizontal="center" vertical="center"/>
    </xf>
    <xf numFmtId="0" fontId="118" fillId="3" borderId="3" xfId="1" applyFont="1" applyFill="1" applyBorder="1" applyAlignment="1">
      <alignment horizontal="left" vertical="center"/>
    </xf>
    <xf numFmtId="0" fontId="114" fillId="3" borderId="0" xfId="1" applyFont="1" applyFill="1" applyAlignment="1">
      <alignment horizontal="left" vertical="center"/>
    </xf>
    <xf numFmtId="0" fontId="26" fillId="3" borderId="0" xfId="1" applyFont="1" applyFill="1" applyAlignment="1">
      <alignment horizontal="center" vertical="center"/>
    </xf>
    <xf numFmtId="0" fontId="117" fillId="3" borderId="0" xfId="1" applyFont="1" applyFill="1" applyAlignment="1">
      <alignment horizontal="left" vertical="center"/>
    </xf>
    <xf numFmtId="0" fontId="109" fillId="14" borderId="0" xfId="1" applyFont="1" applyFill="1" applyProtection="1">
      <protection hidden="1"/>
    </xf>
    <xf numFmtId="0" fontId="119" fillId="3" borderId="0" xfId="1" applyFont="1" applyFill="1" applyAlignment="1">
      <alignment horizontal="justify" vertical="center" wrapText="1"/>
    </xf>
    <xf numFmtId="0" fontId="121" fillId="3" borderId="0" xfId="1" applyFont="1" applyFill="1" applyAlignment="1">
      <alignment horizontal="left" vertical="center" wrapText="1"/>
    </xf>
    <xf numFmtId="0" fontId="120" fillId="3" borderId="0" xfId="1" applyFont="1" applyFill="1"/>
    <xf numFmtId="0" fontId="122" fillId="3" borderId="0" xfId="1" applyFont="1" applyFill="1" applyAlignment="1">
      <alignment vertical="center" wrapText="1"/>
    </xf>
    <xf numFmtId="15" fontId="123" fillId="3" borderId="0" xfId="1" applyNumberFormat="1" applyFont="1" applyFill="1" applyAlignment="1">
      <alignment vertical="center" wrapText="1"/>
    </xf>
    <xf numFmtId="0" fontId="124" fillId="3" borderId="0" xfId="1" applyFont="1" applyFill="1" applyAlignment="1">
      <alignment vertical="center" wrapText="1"/>
    </xf>
    <xf numFmtId="0" fontId="127" fillId="25" borderId="27" xfId="10" applyFont="1" applyFill="1" applyBorder="1" applyAlignment="1">
      <alignment horizontal="centerContinuous" vertical="center"/>
    </xf>
    <xf numFmtId="0" fontId="59" fillId="25" borderId="19" xfId="10" applyFont="1" applyFill="1" applyBorder="1" applyAlignment="1">
      <alignment horizontal="centerContinuous" vertical="center" wrapText="1"/>
    </xf>
    <xf numFmtId="0" fontId="128" fillId="25" borderId="19" xfId="23" applyFont="1" applyFill="1" applyBorder="1" applyAlignment="1">
      <alignment horizontal="center" vertical="center"/>
    </xf>
    <xf numFmtId="0" fontId="128" fillId="25" borderId="22" xfId="23" applyFont="1" applyFill="1" applyBorder="1" applyAlignment="1">
      <alignment horizontal="center" vertical="center"/>
    </xf>
    <xf numFmtId="0" fontId="59" fillId="25" borderId="21" xfId="10" applyFont="1" applyFill="1" applyBorder="1" applyAlignment="1">
      <alignment horizontal="centerContinuous" vertical="center" wrapText="1"/>
    </xf>
    <xf numFmtId="0" fontId="58" fillId="25" borderId="0" xfId="10" applyFont="1" applyFill="1" applyAlignment="1">
      <alignment horizontal="centerContinuous" vertical="center" wrapText="1"/>
    </xf>
    <xf numFmtId="0" fontId="59" fillId="25" borderId="0" xfId="10" applyFont="1" applyFill="1" applyAlignment="1">
      <alignment horizontal="centerContinuous" vertical="center" wrapText="1"/>
    </xf>
    <xf numFmtId="0" fontId="129" fillId="25" borderId="0" xfId="26" applyFont="1" applyFill="1" applyAlignment="1">
      <alignment horizontal="centerContinuous" vertical="center" wrapText="1"/>
    </xf>
    <xf numFmtId="0" fontId="127" fillId="3" borderId="0" xfId="1" applyFont="1" applyFill="1" applyAlignment="1">
      <alignment horizontal="right" vertical="center"/>
    </xf>
    <xf numFmtId="0" fontId="58" fillId="3" borderId="0" xfId="10" applyFont="1" applyFill="1" applyAlignment="1">
      <alignment horizontal="centerContinuous" vertical="center" wrapText="1"/>
    </xf>
    <xf numFmtId="0" fontId="128" fillId="3" borderId="0" xfId="23" applyFont="1" applyFill="1" applyAlignment="1">
      <alignment horizontal="center" vertical="center"/>
    </xf>
    <xf numFmtId="0" fontId="58" fillId="0" borderId="0" xfId="1" applyFont="1" applyAlignment="1">
      <alignment vertical="center"/>
    </xf>
    <xf numFmtId="0" fontId="130" fillId="3" borderId="0" xfId="23" applyFont="1" applyFill="1" applyAlignment="1">
      <alignment vertical="center" wrapText="1"/>
    </xf>
    <xf numFmtId="0" fontId="28" fillId="0" borderId="0" xfId="1" applyFont="1" applyAlignment="1">
      <alignment horizontal="left" vertical="center"/>
    </xf>
    <xf numFmtId="0" fontId="9" fillId="0" borderId="0" xfId="1" applyAlignment="1">
      <alignment horizontal="centerContinuous" vertical="center"/>
    </xf>
    <xf numFmtId="0" fontId="28" fillId="0" borderId="0" xfId="1" applyFont="1" applyAlignment="1">
      <alignment horizontal="centerContinuous" vertical="center"/>
    </xf>
    <xf numFmtId="0" fontId="19" fillId="7" borderId="27" xfId="1" applyFont="1" applyFill="1" applyBorder="1" applyAlignment="1">
      <alignment horizontal="center" vertical="center" wrapText="1"/>
    </xf>
    <xf numFmtId="0" fontId="30" fillId="7" borderId="19" xfId="1" applyFont="1" applyFill="1" applyBorder="1" applyAlignment="1">
      <alignment horizontal="center" vertical="center" wrapText="1"/>
    </xf>
    <xf numFmtId="0" fontId="35" fillId="21" borderId="19" xfId="1" applyFont="1" applyFill="1" applyBorder="1" applyAlignment="1">
      <alignment horizontal="center" vertical="center" wrapText="1"/>
    </xf>
    <xf numFmtId="0" fontId="60" fillId="20" borderId="9" xfId="10" applyFont="1" applyFill="1" applyBorder="1" applyAlignment="1">
      <alignment horizontal="centerContinuous" vertical="center"/>
    </xf>
    <xf numFmtId="0" fontId="60" fillId="20" borderId="10" xfId="10" applyFont="1" applyFill="1" applyBorder="1" applyAlignment="1">
      <alignment horizontal="centerContinuous" vertical="center"/>
    </xf>
    <xf numFmtId="0" fontId="60" fillId="20" borderId="11" xfId="10" applyFont="1" applyFill="1" applyBorder="1" applyAlignment="1">
      <alignment horizontal="centerContinuous" vertical="center"/>
    </xf>
    <xf numFmtId="0" fontId="60" fillId="10" borderId="9" xfId="10" applyFont="1" applyFill="1" applyBorder="1" applyAlignment="1">
      <alignment horizontal="centerContinuous" vertical="center"/>
    </xf>
    <xf numFmtId="0" fontId="60" fillId="10" borderId="10" xfId="10" applyFont="1" applyFill="1" applyBorder="1" applyAlignment="1">
      <alignment horizontal="centerContinuous" vertical="center"/>
    </xf>
    <xf numFmtId="0" fontId="60" fillId="10" borderId="11" xfId="10" applyFont="1" applyFill="1" applyBorder="1" applyAlignment="1">
      <alignment horizontal="centerContinuous" vertical="center"/>
    </xf>
    <xf numFmtId="0" fontId="61" fillId="22" borderId="21" xfId="1" applyFont="1" applyFill="1" applyBorder="1" applyAlignment="1">
      <alignment horizontal="center" vertical="center"/>
    </xf>
    <xf numFmtId="0" fontId="62" fillId="22" borderId="0" xfId="1" quotePrefix="1" applyFont="1" applyFill="1" applyAlignment="1">
      <alignment horizontal="center" vertical="center"/>
    </xf>
    <xf numFmtId="0" fontId="63" fillId="21" borderId="0" xfId="1" applyFont="1" applyFill="1" applyAlignment="1">
      <alignment horizontal="center" vertical="center"/>
    </xf>
    <xf numFmtId="0" fontId="36" fillId="0" borderId="0" xfId="1" applyFont="1" applyAlignment="1">
      <alignment horizontal="centerContinuous" vertical="center"/>
    </xf>
    <xf numFmtId="0" fontId="28" fillId="0" borderId="20" xfId="1" applyFont="1" applyBorder="1" applyAlignment="1">
      <alignment horizontal="centerContinuous" vertical="center"/>
    </xf>
    <xf numFmtId="0" fontId="64" fillId="21" borderId="0" xfId="1" applyFont="1" applyFill="1" applyAlignment="1">
      <alignment horizontal="center" vertical="center"/>
    </xf>
    <xf numFmtId="0" fontId="65" fillId="0" borderId="0" xfId="1" applyFont="1" applyAlignment="1">
      <alignment horizontal="centerContinuous" vertical="center" wrapText="1"/>
    </xf>
    <xf numFmtId="0" fontId="65" fillId="0" borderId="20" xfId="1" applyFont="1" applyBorder="1" applyAlignment="1">
      <alignment horizontal="centerContinuous" vertical="center" wrapText="1"/>
    </xf>
    <xf numFmtId="0" fontId="9" fillId="0" borderId="21" xfId="1" applyBorder="1" applyAlignment="1">
      <alignment vertical="center"/>
    </xf>
    <xf numFmtId="0" fontId="9" fillId="0" borderId="20" xfId="1" applyBorder="1" applyAlignment="1">
      <alignment vertical="center"/>
    </xf>
    <xf numFmtId="0" fontId="29" fillId="0" borderId="21" xfId="1" applyFont="1" applyBorder="1" applyAlignment="1">
      <alignment horizontal="center" vertical="center"/>
    </xf>
    <xf numFmtId="0" fontId="66" fillId="20" borderId="0" xfId="1" applyFont="1" applyFill="1" applyAlignment="1">
      <alignment horizontal="center" vertical="center" wrapText="1"/>
    </xf>
    <xf numFmtId="0" fontId="29" fillId="0" borderId="23" xfId="1" applyFont="1" applyBorder="1" applyAlignment="1">
      <alignment horizontal="center" vertical="center"/>
    </xf>
    <xf numFmtId="0" fontId="66" fillId="20" borderId="20" xfId="1" applyFont="1" applyFill="1" applyBorder="1" applyAlignment="1">
      <alignment horizontal="center" vertical="center" wrapText="1"/>
    </xf>
    <xf numFmtId="0" fontId="66" fillId="10" borderId="0" xfId="1" applyFont="1" applyFill="1" applyAlignment="1">
      <alignment horizontal="center" vertical="center" wrapText="1"/>
    </xf>
    <xf numFmtId="0" fontId="66" fillId="10" borderId="20" xfId="1" applyFont="1" applyFill="1" applyBorder="1" applyAlignment="1">
      <alignment horizontal="center" vertical="center" wrapText="1"/>
    </xf>
    <xf numFmtId="0" fontId="28" fillId="0" borderId="21" xfId="1" applyFont="1" applyBorder="1" applyAlignment="1">
      <alignment horizontal="center" vertical="center"/>
    </xf>
    <xf numFmtId="0" fontId="23" fillId="0" borderId="0" xfId="1" quotePrefix="1" applyFont="1" applyAlignment="1">
      <alignment horizontal="center" vertical="center"/>
    </xf>
    <xf numFmtId="0" fontId="67" fillId="0" borderId="0" xfId="1" applyFont="1" applyAlignment="1">
      <alignment horizontal="center" vertical="center"/>
    </xf>
    <xf numFmtId="0" fontId="28" fillId="0" borderId="23" xfId="1" applyFont="1" applyBorder="1" applyAlignment="1">
      <alignment horizontal="center" vertical="center"/>
    </xf>
    <xf numFmtId="0" fontId="67" fillId="0" borderId="12" xfId="1" applyFont="1" applyBorder="1" applyAlignment="1">
      <alignment horizontal="center" vertical="center"/>
    </xf>
    <xf numFmtId="0" fontId="28" fillId="0" borderId="0" xfId="1" applyFont="1" applyAlignment="1">
      <alignment horizontal="center" vertical="center"/>
    </xf>
    <xf numFmtId="0" fontId="67" fillId="0" borderId="20" xfId="1" applyFont="1" applyBorder="1" applyAlignment="1">
      <alignment horizontal="center" vertical="center"/>
    </xf>
    <xf numFmtId="0" fontId="68" fillId="0" borderId="0" xfId="1" applyFont="1" applyAlignment="1">
      <alignment horizontal="center" vertical="center"/>
    </xf>
    <xf numFmtId="0" fontId="68" fillId="0" borderId="12" xfId="1" applyFont="1" applyBorder="1" applyAlignment="1">
      <alignment horizontal="center" vertical="center"/>
    </xf>
    <xf numFmtId="0" fontId="68" fillId="0" borderId="20" xfId="1" applyFont="1" applyBorder="1" applyAlignment="1">
      <alignment horizontal="center" vertical="center"/>
    </xf>
    <xf numFmtId="0" fontId="34" fillId="11" borderId="0" xfId="1" applyFont="1" applyFill="1" applyAlignment="1">
      <alignment horizontal="center" vertical="center"/>
    </xf>
    <xf numFmtId="0" fontId="112" fillId="3" borderId="0" xfId="25" applyFont="1" applyFill="1" applyAlignment="1">
      <alignment horizontal="center" vertical="center"/>
    </xf>
    <xf numFmtId="0" fontId="28" fillId="25" borderId="34" xfId="1" applyFont="1" applyFill="1" applyBorder="1" applyAlignment="1">
      <alignment horizontal="center" vertical="center"/>
    </xf>
    <xf numFmtId="0" fontId="131" fillId="5" borderId="35" xfId="1" applyFont="1" applyFill="1" applyBorder="1" applyAlignment="1">
      <alignment horizontal="center" vertical="center"/>
    </xf>
    <xf numFmtId="0" fontId="131" fillId="5" borderId="36" xfId="1" applyFont="1" applyFill="1" applyBorder="1" applyAlignment="1">
      <alignment horizontal="center" vertical="center"/>
    </xf>
    <xf numFmtId="0" fontId="28" fillId="5" borderId="37" xfId="1" applyFont="1" applyFill="1" applyBorder="1" applyAlignment="1">
      <alignment horizontal="center" vertical="center"/>
    </xf>
    <xf numFmtId="0" fontId="131" fillId="0" borderId="28" xfId="1" applyFont="1" applyBorder="1" applyAlignment="1">
      <alignment horizontal="center" vertical="center"/>
    </xf>
    <xf numFmtId="0" fontId="131" fillId="0" borderId="4" xfId="1" applyFont="1" applyBorder="1" applyAlignment="1">
      <alignment horizontal="center" vertical="center"/>
    </xf>
    <xf numFmtId="0" fontId="132" fillId="11" borderId="4" xfId="1" applyFont="1" applyFill="1" applyBorder="1" applyAlignment="1">
      <alignment horizontal="center" vertical="center"/>
    </xf>
    <xf numFmtId="0" fontId="132" fillId="11" borderId="30" xfId="1" applyFont="1" applyFill="1" applyBorder="1" applyAlignment="1">
      <alignment horizontal="center" vertical="center"/>
    </xf>
    <xf numFmtId="0" fontId="60" fillId="20" borderId="28" xfId="10" applyFont="1" applyFill="1" applyBorder="1" applyAlignment="1">
      <alignment horizontal="center" vertical="center"/>
    </xf>
    <xf numFmtId="0" fontId="60" fillId="20" borderId="4" xfId="10" applyFont="1" applyFill="1" applyBorder="1" applyAlignment="1">
      <alignment horizontal="center" vertical="center"/>
    </xf>
    <xf numFmtId="0" fontId="60" fillId="10" borderId="38" xfId="10" applyFont="1" applyFill="1" applyBorder="1" applyAlignment="1">
      <alignment horizontal="center" vertical="center"/>
    </xf>
    <xf numFmtId="0" fontId="60" fillId="10" borderId="4" xfId="10" applyFont="1" applyFill="1" applyBorder="1" applyAlignment="1">
      <alignment horizontal="center" vertical="center"/>
    </xf>
    <xf numFmtId="0" fontId="74" fillId="19" borderId="38" xfId="10" applyFont="1" applyFill="1" applyBorder="1" applyAlignment="1">
      <alignment horizontal="center" vertical="center"/>
    </xf>
    <xf numFmtId="0" fontId="74" fillId="19" borderId="4" xfId="10" applyFont="1" applyFill="1" applyBorder="1" applyAlignment="1">
      <alignment horizontal="center" vertical="center"/>
    </xf>
    <xf numFmtId="0" fontId="74" fillId="16" borderId="38" xfId="10" applyFont="1" applyFill="1" applyBorder="1" applyAlignment="1">
      <alignment horizontal="center" vertical="center"/>
    </xf>
    <xf numFmtId="0" fontId="74" fillId="16" borderId="4" xfId="10" applyFont="1" applyFill="1" applyBorder="1" applyAlignment="1">
      <alignment horizontal="center" vertical="center"/>
    </xf>
    <xf numFmtId="0" fontId="60" fillId="20" borderId="38" xfId="10" applyFont="1" applyFill="1" applyBorder="1" applyAlignment="1">
      <alignment horizontal="center" vertical="center"/>
    </xf>
    <xf numFmtId="0" fontId="60" fillId="13" borderId="38" xfId="10" applyFont="1" applyFill="1" applyBorder="1" applyAlignment="1">
      <alignment horizontal="center" vertical="center"/>
    </xf>
    <xf numFmtId="0" fontId="60" fillId="13" borderId="39" xfId="10" applyFont="1" applyFill="1" applyBorder="1" applyAlignment="1">
      <alignment horizontal="center" vertical="center"/>
    </xf>
    <xf numFmtId="0" fontId="133" fillId="5" borderId="40" xfId="10" applyFont="1" applyFill="1" applyBorder="1" applyAlignment="1">
      <alignment horizontal="center" vertical="center"/>
    </xf>
    <xf numFmtId="0" fontId="133" fillId="5" borderId="41" xfId="10" applyFont="1" applyFill="1" applyBorder="1" applyAlignment="1">
      <alignment horizontal="center" vertical="center"/>
    </xf>
    <xf numFmtId="0" fontId="134" fillId="5" borderId="40" xfId="10" applyFont="1" applyFill="1" applyBorder="1" applyAlignment="1">
      <alignment horizontal="center" vertical="center"/>
    </xf>
    <xf numFmtId="0" fontId="134" fillId="5" borderId="41" xfId="10" applyFont="1" applyFill="1" applyBorder="1" applyAlignment="1">
      <alignment horizontal="center" vertical="center"/>
    </xf>
    <xf numFmtId="0" fontId="70" fillId="5" borderId="40" xfId="10" applyFont="1" applyFill="1" applyBorder="1" applyAlignment="1">
      <alignment horizontal="center" vertical="center"/>
    </xf>
    <xf numFmtId="0" fontId="70" fillId="5" borderId="41" xfId="10" applyFont="1" applyFill="1" applyBorder="1" applyAlignment="1">
      <alignment horizontal="center" vertical="center"/>
    </xf>
    <xf numFmtId="0" fontId="135" fillId="5" borderId="40" xfId="10" applyFont="1" applyFill="1" applyBorder="1" applyAlignment="1">
      <alignment horizontal="center" vertical="center"/>
    </xf>
    <xf numFmtId="0" fontId="135" fillId="5" borderId="41" xfId="10" applyFont="1" applyFill="1" applyBorder="1" applyAlignment="1">
      <alignment horizontal="center" vertical="center"/>
    </xf>
    <xf numFmtId="0" fontId="136" fillId="5" borderId="40" xfId="10" applyFont="1" applyFill="1" applyBorder="1" applyAlignment="1">
      <alignment horizontal="center" vertical="center"/>
    </xf>
    <xf numFmtId="0" fontId="136" fillId="5" borderId="41" xfId="10" applyFont="1" applyFill="1" applyBorder="1" applyAlignment="1">
      <alignment horizontal="center" vertical="center"/>
    </xf>
    <xf numFmtId="0" fontId="137" fillId="5" borderId="40" xfId="10" applyFont="1" applyFill="1" applyBorder="1" applyAlignment="1">
      <alignment horizontal="center" vertical="center"/>
    </xf>
    <xf numFmtId="0" fontId="137" fillId="5" borderId="41" xfId="10" applyFont="1" applyFill="1" applyBorder="1" applyAlignment="1">
      <alignment horizontal="center" vertical="center"/>
    </xf>
    <xf numFmtId="0" fontId="138" fillId="5" borderId="40" xfId="10" applyFont="1" applyFill="1" applyBorder="1" applyAlignment="1">
      <alignment horizontal="center" vertical="center"/>
    </xf>
    <xf numFmtId="0" fontId="138" fillId="5" borderId="41" xfId="10" applyFont="1" applyFill="1" applyBorder="1" applyAlignment="1">
      <alignment horizontal="center" vertical="center"/>
    </xf>
    <xf numFmtId="0" fontId="139" fillId="5" borderId="42" xfId="1" applyFont="1" applyFill="1" applyBorder="1" applyAlignment="1">
      <alignment horizontal="center" vertical="center"/>
    </xf>
    <xf numFmtId="0" fontId="139" fillId="5" borderId="43" xfId="1" applyFont="1" applyFill="1" applyBorder="1" applyAlignment="1">
      <alignment horizontal="center" vertical="center"/>
    </xf>
    <xf numFmtId="0" fontId="74" fillId="5" borderId="40" xfId="10" applyFont="1" applyFill="1" applyBorder="1" applyAlignment="1">
      <alignment horizontal="center" vertical="center"/>
    </xf>
    <xf numFmtId="0" fontId="74" fillId="5" borderId="41" xfId="10" applyFont="1" applyFill="1" applyBorder="1" applyAlignment="1">
      <alignment horizontal="center" vertical="center"/>
    </xf>
    <xf numFmtId="0" fontId="131" fillId="0" borderId="3" xfId="1" applyFont="1" applyBorder="1" applyAlignment="1">
      <alignment horizontal="center" vertical="center"/>
    </xf>
    <xf numFmtId="0" fontId="131" fillId="0" borderId="0" xfId="1" applyFont="1" applyAlignment="1">
      <alignment horizontal="center" vertical="center"/>
    </xf>
    <xf numFmtId="0" fontId="132" fillId="11" borderId="0" xfId="1" applyFont="1" applyFill="1" applyAlignment="1">
      <alignment horizontal="center" vertical="center"/>
    </xf>
    <xf numFmtId="0" fontId="132" fillId="11" borderId="2" xfId="1" applyFont="1" applyFill="1" applyBorder="1" applyAlignment="1">
      <alignment horizontal="center" vertical="center"/>
    </xf>
    <xf numFmtId="0" fontId="140" fillId="0" borderId="3" xfId="1" applyFont="1" applyBorder="1" applyAlignment="1">
      <alignment horizontal="center" vertical="center"/>
    </xf>
    <xf numFmtId="0" fontId="140" fillId="0" borderId="0" xfId="1" applyFont="1" applyAlignment="1">
      <alignment horizontal="center" vertical="center"/>
    </xf>
    <xf numFmtId="0" fontId="141" fillId="0" borderId="12" xfId="1" applyFont="1" applyBorder="1" applyAlignment="1">
      <alignment horizontal="center" vertical="center"/>
    </xf>
    <xf numFmtId="0" fontId="142" fillId="0" borderId="23" xfId="1" applyFont="1" applyBorder="1" applyAlignment="1">
      <alignment horizontal="center" vertical="center"/>
    </xf>
    <xf numFmtId="0" fontId="142" fillId="0" borderId="0" xfId="1" applyFont="1" applyAlignment="1">
      <alignment horizontal="center" vertical="center"/>
    </xf>
    <xf numFmtId="0" fontId="143" fillId="0" borderId="0" xfId="1" applyFont="1" applyAlignment="1">
      <alignment horizontal="center" vertical="center"/>
    </xf>
    <xf numFmtId="0" fontId="144" fillId="0" borderId="0" xfId="1" applyFont="1" applyAlignment="1">
      <alignment horizontal="center" vertical="center"/>
    </xf>
    <xf numFmtId="0" fontId="145" fillId="0" borderId="0" xfId="1" applyFont="1" applyAlignment="1">
      <alignment horizontal="center" vertical="center"/>
    </xf>
    <xf numFmtId="0" fontId="145" fillId="0" borderId="12" xfId="1" applyFont="1" applyBorder="1" applyAlignment="1">
      <alignment horizontal="center" vertical="center"/>
    </xf>
    <xf numFmtId="0" fontId="146" fillId="0" borderId="23" xfId="1" applyFont="1" applyBorder="1" applyAlignment="1">
      <alignment horizontal="center" vertical="center"/>
    </xf>
    <xf numFmtId="0" fontId="146" fillId="0" borderId="44" xfId="1" applyFont="1" applyBorder="1" applyAlignment="1">
      <alignment horizontal="center" vertical="center"/>
    </xf>
    <xf numFmtId="0" fontId="133" fillId="3" borderId="13" xfId="10" applyFont="1" applyFill="1" applyBorder="1" applyAlignment="1">
      <alignment horizontal="center" vertical="center"/>
    </xf>
    <xf numFmtId="0" fontId="133" fillId="3" borderId="45" xfId="10" applyFont="1" applyFill="1" applyBorder="1" applyAlignment="1">
      <alignment horizontal="center" vertical="center"/>
    </xf>
    <xf numFmtId="0" fontId="134" fillId="3" borderId="13" xfId="10" applyFont="1" applyFill="1" applyBorder="1" applyAlignment="1">
      <alignment horizontal="center" vertical="center"/>
    </xf>
    <xf numFmtId="0" fontId="134" fillId="3" borderId="45" xfId="10" applyFont="1" applyFill="1" applyBorder="1" applyAlignment="1">
      <alignment horizontal="center" vertical="center"/>
    </xf>
    <xf numFmtId="0" fontId="70" fillId="3" borderId="13" xfId="10" applyFont="1" applyFill="1" applyBorder="1" applyAlignment="1">
      <alignment horizontal="center" vertical="center"/>
    </xf>
    <xf numFmtId="0" fontId="70" fillId="3" borderId="45" xfId="10" applyFont="1" applyFill="1" applyBorder="1" applyAlignment="1">
      <alignment horizontal="center" vertical="center"/>
    </xf>
    <xf numFmtId="0" fontId="135" fillId="3" borderId="13" xfId="10" applyFont="1" applyFill="1" applyBorder="1" applyAlignment="1">
      <alignment horizontal="center" vertical="center"/>
    </xf>
    <xf numFmtId="0" fontId="135" fillId="3" borderId="45" xfId="10" applyFont="1" applyFill="1" applyBorder="1" applyAlignment="1">
      <alignment horizontal="center" vertical="center"/>
    </xf>
    <xf numFmtId="0" fontId="136" fillId="3" borderId="13" xfId="10" applyFont="1" applyFill="1" applyBorder="1" applyAlignment="1">
      <alignment horizontal="center" vertical="center"/>
    </xf>
    <xf numFmtId="0" fontId="136" fillId="3" borderId="45" xfId="10" applyFont="1" applyFill="1" applyBorder="1" applyAlignment="1">
      <alignment horizontal="center" vertical="center"/>
    </xf>
    <xf numFmtId="0" fontId="137" fillId="3" borderId="13" xfId="10" applyFont="1" applyFill="1" applyBorder="1" applyAlignment="1">
      <alignment horizontal="center" vertical="center"/>
    </xf>
    <xf numFmtId="0" fontId="137" fillId="3" borderId="45" xfId="10" applyFont="1" applyFill="1" applyBorder="1" applyAlignment="1">
      <alignment horizontal="center" vertical="center"/>
    </xf>
    <xf numFmtId="0" fontId="138" fillId="3" borderId="13" xfId="10" applyFont="1" applyFill="1" applyBorder="1" applyAlignment="1">
      <alignment horizontal="center" vertical="center"/>
    </xf>
    <xf numFmtId="0" fontId="138" fillId="3" borderId="45" xfId="10" applyFont="1" applyFill="1" applyBorder="1" applyAlignment="1">
      <alignment horizontal="center" vertical="center"/>
    </xf>
    <xf numFmtId="0" fontId="139" fillId="3" borderId="46" xfId="1" applyFont="1" applyFill="1" applyBorder="1" applyAlignment="1">
      <alignment horizontal="center" vertical="center"/>
    </xf>
    <xf numFmtId="0" fontId="139" fillId="3" borderId="15" xfId="1" applyFont="1" applyFill="1" applyBorder="1" applyAlignment="1">
      <alignment horizontal="center" vertical="center"/>
    </xf>
    <xf numFmtId="0" fontId="74" fillId="3" borderId="13" xfId="10" applyFont="1" applyFill="1" applyBorder="1" applyAlignment="1">
      <alignment horizontal="center" vertical="center"/>
    </xf>
    <xf numFmtId="0" fontId="74" fillId="3" borderId="45" xfId="10" applyFont="1" applyFill="1" applyBorder="1" applyAlignment="1">
      <alignment horizontal="center" vertical="center"/>
    </xf>
    <xf numFmtId="0" fontId="28" fillId="0" borderId="47" xfId="1" applyFont="1" applyBorder="1" applyAlignment="1">
      <alignment horizontal="center" vertical="center"/>
    </xf>
    <xf numFmtId="0" fontId="131" fillId="0" borderId="8" xfId="1" applyFont="1" applyBorder="1" applyAlignment="1">
      <alignment horizontal="center" vertical="center"/>
    </xf>
    <xf numFmtId="0" fontId="131" fillId="0" borderId="1" xfId="1" applyFont="1" applyBorder="1" applyAlignment="1">
      <alignment horizontal="center" vertical="center"/>
    </xf>
    <xf numFmtId="0" fontId="132" fillId="2" borderId="1" xfId="1" applyFont="1" applyFill="1" applyBorder="1" applyAlignment="1">
      <alignment horizontal="center" vertical="center"/>
    </xf>
    <xf numFmtId="0" fontId="132" fillId="2" borderId="7" xfId="1" applyFont="1" applyFill="1" applyBorder="1" applyAlignment="1">
      <alignment horizontal="center" vertical="center"/>
    </xf>
    <xf numFmtId="0" fontId="140" fillId="0" borderId="8" xfId="1" applyFont="1" applyBorder="1" applyAlignment="1">
      <alignment horizontal="center" vertical="center"/>
    </xf>
    <xf numFmtId="0" fontId="140" fillId="0" borderId="1" xfId="1" applyFont="1" applyBorder="1" applyAlignment="1">
      <alignment horizontal="center" vertical="center"/>
    </xf>
    <xf numFmtId="0" fontId="141" fillId="0" borderId="17" xfId="1" applyFont="1" applyBorder="1" applyAlignment="1">
      <alignment horizontal="center" vertical="center"/>
    </xf>
    <xf numFmtId="0" fontId="142" fillId="0" borderId="26" xfId="1" applyFont="1" applyBorder="1" applyAlignment="1">
      <alignment horizontal="center" vertical="center"/>
    </xf>
    <xf numFmtId="0" fontId="142" fillId="0" borderId="1" xfId="1" applyFont="1" applyBorder="1" applyAlignment="1">
      <alignment horizontal="center" vertical="center"/>
    </xf>
    <xf numFmtId="0" fontId="143" fillId="0" borderId="1" xfId="1" applyFont="1" applyBorder="1" applyAlignment="1">
      <alignment horizontal="center" vertical="center"/>
    </xf>
    <xf numFmtId="0" fontId="144" fillId="0" borderId="1" xfId="1" applyFont="1" applyBorder="1" applyAlignment="1">
      <alignment horizontal="center" vertical="center"/>
    </xf>
    <xf numFmtId="0" fontId="145" fillId="0" borderId="1" xfId="1" applyFont="1" applyBorder="1" applyAlignment="1">
      <alignment horizontal="center" vertical="center"/>
    </xf>
    <xf numFmtId="0" fontId="145" fillId="0" borderId="17" xfId="1" applyFont="1" applyBorder="1" applyAlignment="1">
      <alignment horizontal="center" vertical="center"/>
    </xf>
    <xf numFmtId="0" fontId="146" fillId="0" borderId="26" xfId="1" applyFont="1" applyBorder="1" applyAlignment="1">
      <alignment horizontal="center" vertical="center"/>
    </xf>
    <xf numFmtId="0" fontId="146" fillId="0" borderId="48" xfId="1" applyFont="1" applyBorder="1" applyAlignment="1">
      <alignment horizontal="center" vertical="center"/>
    </xf>
    <xf numFmtId="0" fontId="133" fillId="3" borderId="49" xfId="10" applyFont="1" applyFill="1" applyBorder="1" applyAlignment="1">
      <alignment horizontal="center" vertical="center"/>
    </xf>
    <xf numFmtId="0" fontId="133" fillId="3" borderId="50" xfId="10" applyFont="1" applyFill="1" applyBorder="1" applyAlignment="1">
      <alignment horizontal="center" vertical="center"/>
    </xf>
    <xf numFmtId="0" fontId="134" fillId="3" borderId="49" xfId="10" applyFont="1" applyFill="1" applyBorder="1" applyAlignment="1">
      <alignment horizontal="center" vertical="center"/>
    </xf>
    <xf numFmtId="0" fontId="134" fillId="3" borderId="50" xfId="10" applyFont="1" applyFill="1" applyBorder="1" applyAlignment="1">
      <alignment horizontal="center" vertical="center"/>
    </xf>
    <xf numFmtId="0" fontId="70" fillId="3" borderId="49" xfId="10" applyFont="1" applyFill="1" applyBorder="1" applyAlignment="1">
      <alignment horizontal="center" vertical="center"/>
    </xf>
    <xf numFmtId="0" fontId="70" fillId="3" borderId="50" xfId="10" applyFont="1" applyFill="1" applyBorder="1" applyAlignment="1">
      <alignment horizontal="center" vertical="center"/>
    </xf>
    <xf numFmtId="0" fontId="135" fillId="3" borderId="49" xfId="10" applyFont="1" applyFill="1" applyBorder="1" applyAlignment="1">
      <alignment horizontal="center" vertical="center"/>
    </xf>
    <xf numFmtId="0" fontId="135" fillId="3" borderId="50" xfId="10" applyFont="1" applyFill="1" applyBorder="1" applyAlignment="1">
      <alignment horizontal="center" vertical="center"/>
    </xf>
    <xf numFmtId="0" fontId="136" fillId="3" borderId="49" xfId="10" applyFont="1" applyFill="1" applyBorder="1" applyAlignment="1">
      <alignment horizontal="center" vertical="center"/>
    </xf>
    <xf numFmtId="0" fontId="136" fillId="3" borderId="50" xfId="10" applyFont="1" applyFill="1" applyBorder="1" applyAlignment="1">
      <alignment horizontal="center" vertical="center"/>
    </xf>
    <xf numFmtId="0" fontId="137" fillId="3" borderId="49" xfId="10" applyFont="1" applyFill="1" applyBorder="1" applyAlignment="1">
      <alignment horizontal="center" vertical="center"/>
    </xf>
    <xf numFmtId="0" fontId="137" fillId="3" borderId="50" xfId="10" applyFont="1" applyFill="1" applyBorder="1" applyAlignment="1">
      <alignment horizontal="center" vertical="center"/>
    </xf>
    <xf numFmtId="0" fontId="138" fillId="3" borderId="49" xfId="10" applyFont="1" applyFill="1" applyBorder="1" applyAlignment="1">
      <alignment horizontal="center" vertical="center"/>
    </xf>
    <xf numFmtId="0" fontId="138" fillId="3" borderId="50" xfId="10" applyFont="1" applyFill="1" applyBorder="1" applyAlignment="1">
      <alignment horizontal="center" vertical="center"/>
    </xf>
    <xf numFmtId="0" fontId="139" fillId="3" borderId="51" xfId="1" applyFont="1" applyFill="1" applyBorder="1" applyAlignment="1">
      <alignment horizontal="center" vertical="center"/>
    </xf>
    <xf numFmtId="0" fontId="139" fillId="3" borderId="16" xfId="1" applyFont="1" applyFill="1" applyBorder="1" applyAlignment="1">
      <alignment horizontal="center" vertical="center"/>
    </xf>
    <xf numFmtId="0" fontId="74" fillId="3" borderId="49" xfId="10" applyFont="1" applyFill="1" applyBorder="1" applyAlignment="1">
      <alignment horizontal="center" vertical="center"/>
    </xf>
    <xf numFmtId="0" fontId="74" fillId="3" borderId="50" xfId="10" applyFont="1" applyFill="1" applyBorder="1" applyAlignment="1">
      <alignment horizontal="center" vertical="center"/>
    </xf>
    <xf numFmtId="0" fontId="28" fillId="5" borderId="52" xfId="1" applyFont="1" applyFill="1" applyBorder="1" applyAlignment="1">
      <alignment horizontal="center" vertical="center"/>
    </xf>
    <xf numFmtId="0" fontId="131" fillId="5" borderId="53" xfId="1" applyFont="1" applyFill="1" applyBorder="1" applyAlignment="1">
      <alignment horizontal="left" vertical="center"/>
    </xf>
    <xf numFmtId="0" fontId="131" fillId="5" borderId="54" xfId="1" applyFont="1" applyFill="1" applyBorder="1" applyAlignment="1">
      <alignment horizontal="left" vertical="center"/>
    </xf>
    <xf numFmtId="0" fontId="71" fillId="0" borderId="0" xfId="1" applyFont="1" applyAlignment="1">
      <alignment horizontal="center" vertical="center"/>
    </xf>
    <xf numFmtId="0" fontId="72" fillId="0" borderId="0" xfId="1" applyFont="1" applyAlignment="1">
      <alignment horizontal="center" vertical="center"/>
    </xf>
    <xf numFmtId="0" fontId="73" fillId="0" borderId="0" xfId="1" applyFont="1" applyAlignment="1">
      <alignment horizontal="center" vertical="center"/>
    </xf>
    <xf numFmtId="0" fontId="28" fillId="0" borderId="25" xfId="1" applyFont="1" applyBorder="1" applyAlignment="1">
      <alignment vertical="center"/>
    </xf>
    <xf numFmtId="0" fontId="28" fillId="0" borderId="18" xfId="1" applyFont="1" applyBorder="1" applyAlignment="1">
      <alignment vertical="center"/>
    </xf>
    <xf numFmtId="0" fontId="28" fillId="0" borderId="24" xfId="1" applyFont="1" applyBorder="1" applyAlignment="1">
      <alignment vertical="center"/>
    </xf>
    <xf numFmtId="0" fontId="74" fillId="19" borderId="9" xfId="10" applyFont="1" applyFill="1" applyBorder="1" applyAlignment="1">
      <alignment horizontal="centerContinuous" vertical="center"/>
    </xf>
    <xf numFmtId="0" fontId="74" fillId="19" borderId="10" xfId="10" applyFont="1" applyFill="1" applyBorder="1" applyAlignment="1">
      <alignment horizontal="centerContinuous" vertical="center"/>
    </xf>
    <xf numFmtId="0" fontId="74" fillId="19" borderId="11" xfId="10" applyFont="1" applyFill="1" applyBorder="1" applyAlignment="1">
      <alignment horizontal="centerContinuous" vertical="center"/>
    </xf>
    <xf numFmtId="0" fontId="74" fillId="16" borderId="9" xfId="10" applyFont="1" applyFill="1" applyBorder="1" applyAlignment="1">
      <alignment horizontal="centerContinuous" vertical="center"/>
    </xf>
    <xf numFmtId="0" fontId="74" fillId="16" borderId="10" xfId="10" applyFont="1" applyFill="1" applyBorder="1" applyAlignment="1">
      <alignment horizontal="centerContinuous" vertical="center"/>
    </xf>
    <xf numFmtId="0" fontId="74" fillId="16" borderId="11" xfId="10" applyFont="1" applyFill="1" applyBorder="1" applyAlignment="1">
      <alignment horizontal="centerContinuous" vertical="center"/>
    </xf>
    <xf numFmtId="0" fontId="61" fillId="22" borderId="47" xfId="1" applyFont="1" applyFill="1" applyBorder="1" applyAlignment="1">
      <alignment horizontal="center" vertical="center"/>
    </xf>
    <xf numFmtId="0" fontId="75" fillId="21" borderId="0" xfId="1" applyFont="1" applyFill="1" applyAlignment="1">
      <alignment horizontal="center" vertical="center"/>
    </xf>
    <xf numFmtId="0" fontId="36" fillId="0" borderId="0" xfId="1" applyFont="1" applyAlignment="1">
      <alignment horizontal="centerContinuous" vertical="center" wrapText="1"/>
    </xf>
    <xf numFmtId="0" fontId="28" fillId="0" borderId="0" xfId="1" applyFont="1" applyAlignment="1">
      <alignment horizontal="centerContinuous" vertical="center" wrapText="1"/>
    </xf>
    <xf numFmtId="0" fontId="28" fillId="0" borderId="20" xfId="1" applyFont="1" applyBorder="1" applyAlignment="1">
      <alignment horizontal="centerContinuous" vertical="center" wrapText="1"/>
    </xf>
    <xf numFmtId="0" fontId="76" fillId="21" borderId="0" xfId="1" applyFont="1" applyFill="1" applyAlignment="1">
      <alignment horizontal="center" vertical="center"/>
    </xf>
    <xf numFmtId="0" fontId="9" fillId="0" borderId="47" xfId="1" applyBorder="1" applyAlignment="1">
      <alignment vertical="center"/>
    </xf>
    <xf numFmtId="0" fontId="29" fillId="0" borderId="47" xfId="1" applyFont="1" applyBorder="1" applyAlignment="1">
      <alignment horizontal="center" vertical="center"/>
    </xf>
    <xf numFmtId="0" fontId="37" fillId="19" borderId="0" xfId="1" applyFont="1" applyFill="1" applyAlignment="1">
      <alignment horizontal="center" vertical="center" wrapText="1"/>
    </xf>
    <xf numFmtId="0" fontId="37" fillId="19" borderId="20" xfId="1" applyFont="1" applyFill="1" applyBorder="1" applyAlignment="1">
      <alignment horizontal="center" vertical="center" wrapText="1"/>
    </xf>
    <xf numFmtId="0" fontId="37" fillId="15" borderId="0" xfId="1" applyFont="1" applyFill="1" applyAlignment="1">
      <alignment horizontal="center" vertical="center" wrapText="1"/>
    </xf>
    <xf numFmtId="0" fontId="37" fillId="15" borderId="20" xfId="1" applyFont="1" applyFill="1" applyBorder="1" applyAlignment="1">
      <alignment horizontal="center" vertical="center" wrapText="1"/>
    </xf>
    <xf numFmtId="0" fontId="77" fillId="0" borderId="0" xfId="1" applyFont="1" applyAlignment="1">
      <alignment horizontal="center" vertical="center"/>
    </xf>
    <xf numFmtId="0" fontId="77" fillId="0" borderId="20" xfId="1" applyFont="1" applyBorder="1" applyAlignment="1">
      <alignment horizontal="center" vertical="center"/>
    </xf>
    <xf numFmtId="0" fontId="78" fillId="0" borderId="0" xfId="1" applyFont="1" applyAlignment="1">
      <alignment horizontal="center" vertical="center"/>
    </xf>
    <xf numFmtId="0" fontId="78" fillId="0" borderId="12" xfId="1" applyFont="1" applyBorder="1" applyAlignment="1">
      <alignment horizontal="center" vertical="center"/>
    </xf>
    <xf numFmtId="0" fontId="78" fillId="0" borderId="20" xfId="1" applyFont="1" applyBorder="1" applyAlignment="1">
      <alignment horizontal="center" vertical="center"/>
    </xf>
    <xf numFmtId="0" fontId="9" fillId="0" borderId="25" xfId="1" applyBorder="1" applyAlignment="1">
      <alignment vertical="center"/>
    </xf>
    <xf numFmtId="0" fontId="9" fillId="0" borderId="18" xfId="1" applyBorder="1" applyAlignment="1">
      <alignment vertical="center"/>
    </xf>
    <xf numFmtId="0" fontId="9" fillId="0" borderId="24" xfId="1" applyBorder="1" applyAlignment="1">
      <alignment vertical="center"/>
    </xf>
    <xf numFmtId="0" fontId="80" fillId="21" borderId="0" xfId="1" applyFont="1" applyFill="1" applyAlignment="1">
      <alignment horizontal="center" vertical="center"/>
    </xf>
    <xf numFmtId="0" fontId="31" fillId="0" borderId="0" xfId="1" applyFont="1" applyAlignment="1">
      <alignment horizontal="centerContinuous" vertical="center" wrapText="1"/>
    </xf>
    <xf numFmtId="0" fontId="9" fillId="0" borderId="0" xfId="1" applyAlignment="1">
      <alignment horizontal="centerContinuous" vertical="center" wrapText="1"/>
    </xf>
    <xf numFmtId="0" fontId="9" fillId="0" borderId="20" xfId="1" applyBorder="1" applyAlignment="1">
      <alignment horizontal="centerContinuous" vertical="center" wrapText="1"/>
    </xf>
    <xf numFmtId="0" fontId="84" fillId="21" borderId="0" xfId="1" applyFont="1" applyFill="1" applyAlignment="1">
      <alignment horizontal="center" vertical="center"/>
    </xf>
    <xf numFmtId="0" fontId="82" fillId="0" borderId="0" xfId="1" applyFont="1" applyAlignment="1">
      <alignment horizontal="center" vertical="center"/>
    </xf>
    <xf numFmtId="0" fontId="82" fillId="0" borderId="12" xfId="1" applyFont="1" applyBorder="1" applyAlignment="1">
      <alignment horizontal="center" vertical="center"/>
    </xf>
    <xf numFmtId="0" fontId="82" fillId="0" borderId="20" xfId="1" applyFont="1" applyBorder="1" applyAlignment="1">
      <alignment horizontal="center" vertical="center"/>
    </xf>
    <xf numFmtId="0" fontId="86" fillId="0" borderId="0" xfId="1" applyFont="1" applyAlignment="1">
      <alignment horizontal="center" vertical="center"/>
    </xf>
    <xf numFmtId="0" fontId="87" fillId="0" borderId="12" xfId="1" applyFont="1" applyBorder="1" applyAlignment="1">
      <alignment horizontal="center" vertical="center"/>
    </xf>
    <xf numFmtId="0" fontId="87" fillId="0" borderId="0" xfId="1" applyFont="1" applyAlignment="1">
      <alignment horizontal="center" vertical="center"/>
    </xf>
    <xf numFmtId="0" fontId="87" fillId="0" borderId="20" xfId="1" applyFont="1" applyBorder="1" applyAlignment="1">
      <alignment horizontal="center" vertical="center"/>
    </xf>
    <xf numFmtId="0" fontId="19" fillId="0" borderId="25" xfId="1" applyFont="1" applyBorder="1" applyAlignment="1">
      <alignment vertical="center"/>
    </xf>
    <xf numFmtId="0" fontId="19" fillId="0" borderId="18" xfId="1" applyFont="1" applyBorder="1" applyAlignment="1">
      <alignment vertical="center"/>
    </xf>
    <xf numFmtId="0" fontId="19" fillId="0" borderId="24" xfId="1" applyFont="1" applyBorder="1" applyAlignment="1">
      <alignment vertical="center"/>
    </xf>
    <xf numFmtId="0" fontId="9" fillId="17" borderId="0" xfId="1" applyFill="1" applyAlignment="1">
      <alignment vertical="center"/>
    </xf>
    <xf numFmtId="0" fontId="60" fillId="13" borderId="9" xfId="10" applyFont="1" applyFill="1" applyBorder="1" applyAlignment="1">
      <alignment horizontal="centerContinuous" vertical="center"/>
    </xf>
    <xf numFmtId="0" fontId="60" fillId="13" borderId="10" xfId="10" applyFont="1" applyFill="1" applyBorder="1" applyAlignment="1">
      <alignment horizontal="centerContinuous" vertical="center"/>
    </xf>
    <xf numFmtId="0" fontId="60" fillId="13" borderId="11" xfId="10" applyFont="1" applyFill="1" applyBorder="1" applyAlignment="1">
      <alignment horizontal="centerContinuous" vertical="center"/>
    </xf>
    <xf numFmtId="0" fontId="147" fillId="28" borderId="10" xfId="1" applyFont="1" applyFill="1" applyBorder="1" applyAlignment="1">
      <alignment horizontal="centerContinuous" vertical="center"/>
    </xf>
    <xf numFmtId="0" fontId="74" fillId="18" borderId="10" xfId="10" applyFont="1" applyFill="1" applyBorder="1" applyAlignment="1">
      <alignment horizontal="centerContinuous" vertical="center"/>
    </xf>
    <xf numFmtId="0" fontId="74" fillId="18" borderId="11" xfId="10" applyFont="1" applyFill="1" applyBorder="1" applyAlignment="1">
      <alignment horizontal="centerContinuous" vertical="center"/>
    </xf>
    <xf numFmtId="0" fontId="85" fillId="21" borderId="0" xfId="1" applyFont="1" applyFill="1" applyAlignment="1">
      <alignment horizontal="center" vertical="center"/>
    </xf>
    <xf numFmtId="0" fontId="79" fillId="21" borderId="0" xfId="1" applyFont="1" applyFill="1" applyAlignment="1">
      <alignment horizontal="center" vertical="center"/>
    </xf>
    <xf numFmtId="0" fontId="36" fillId="3" borderId="0" xfId="1" applyFont="1" applyFill="1" applyAlignment="1">
      <alignment horizontal="centerContinuous" vertical="center" wrapText="1"/>
    </xf>
    <xf numFmtId="0" fontId="66" fillId="13" borderId="0" xfId="1" applyFont="1" applyFill="1" applyAlignment="1">
      <alignment horizontal="center" vertical="center" wrapText="1"/>
    </xf>
    <xf numFmtId="0" fontId="66" fillId="13" borderId="20" xfId="1" applyFont="1" applyFill="1" applyBorder="1" applyAlignment="1">
      <alignment horizontal="center" vertical="center" wrapText="1"/>
    </xf>
    <xf numFmtId="0" fontId="88" fillId="0" borderId="0" xfId="1" applyFont="1" applyAlignment="1">
      <alignment horizontal="center" vertical="center"/>
    </xf>
    <xf numFmtId="0" fontId="88" fillId="0" borderId="12" xfId="1" applyFont="1" applyBorder="1" applyAlignment="1">
      <alignment horizontal="center" vertical="center"/>
    </xf>
    <xf numFmtId="0" fontId="88" fillId="0" borderId="20" xfId="1" applyFont="1" applyBorder="1" applyAlignment="1">
      <alignment horizontal="center" vertical="center"/>
    </xf>
    <xf numFmtId="0" fontId="81" fillId="0" borderId="47" xfId="1" applyFont="1" applyBorder="1" applyAlignment="1">
      <alignment horizontal="center" vertical="center"/>
    </xf>
    <xf numFmtId="0" fontId="81" fillId="0" borderId="0" xfId="1" applyFont="1" applyAlignment="1">
      <alignment horizontal="center" vertical="center"/>
    </xf>
    <xf numFmtId="0" fontId="81" fillId="0" borderId="20" xfId="1" applyFont="1" applyBorder="1" applyAlignment="1">
      <alignment horizontal="center" vertical="center"/>
    </xf>
    <xf numFmtId="0" fontId="81" fillId="3" borderId="47" xfId="1" applyFont="1" applyFill="1" applyBorder="1" applyAlignment="1">
      <alignment horizontal="center" vertical="center"/>
    </xf>
    <xf numFmtId="0" fontId="81" fillId="3" borderId="0" xfId="1" applyFont="1" applyFill="1" applyAlignment="1">
      <alignment horizontal="center" vertical="center"/>
    </xf>
    <xf numFmtId="0" fontId="81" fillId="3" borderId="20" xfId="1" applyFont="1" applyFill="1" applyBorder="1" applyAlignment="1">
      <alignment horizontal="center" vertical="center"/>
    </xf>
    <xf numFmtId="0" fontId="19" fillId="3" borderId="25" xfId="1" applyFont="1" applyFill="1" applyBorder="1" applyAlignment="1">
      <alignment vertical="center"/>
    </xf>
    <xf numFmtId="0" fontId="19" fillId="3" borderId="18" xfId="1" applyFont="1" applyFill="1" applyBorder="1" applyAlignment="1">
      <alignment vertical="center"/>
    </xf>
    <xf numFmtId="0" fontId="83" fillId="3" borderId="24" xfId="1" applyFont="1" applyFill="1" applyBorder="1" applyAlignment="1">
      <alignment horizontal="center" vertical="center"/>
    </xf>
    <xf numFmtId="0" fontId="148" fillId="20" borderId="9" xfId="10" applyFont="1" applyFill="1" applyBorder="1" applyAlignment="1">
      <alignment horizontal="centerContinuous" vertical="center"/>
    </xf>
    <xf numFmtId="0" fontId="74" fillId="25" borderId="9" xfId="10" applyFont="1" applyFill="1" applyBorder="1" applyAlignment="1">
      <alignment horizontal="centerContinuous" vertical="center"/>
    </xf>
    <xf numFmtId="0" fontId="74" fillId="25" borderId="10" xfId="10" applyFont="1" applyFill="1" applyBorder="1" applyAlignment="1">
      <alignment horizontal="centerContinuous" vertical="center"/>
    </xf>
    <xf numFmtId="0" fontId="74" fillId="25" borderId="11" xfId="10" applyFont="1" applyFill="1" applyBorder="1" applyAlignment="1">
      <alignment horizontal="centerContinuous" vertical="center"/>
    </xf>
    <xf numFmtId="0" fontId="149" fillId="21" borderId="0" xfId="1" applyFont="1" applyFill="1" applyAlignment="1">
      <alignment horizontal="center" vertical="center"/>
    </xf>
    <xf numFmtId="0" fontId="150" fillId="21" borderId="0" xfId="1" applyFont="1" applyFill="1" applyAlignment="1">
      <alignment horizontal="center" vertical="center"/>
    </xf>
    <xf numFmtId="0" fontId="37" fillId="25" borderId="0" xfId="1" applyFont="1" applyFill="1" applyAlignment="1">
      <alignment horizontal="center" vertical="center" wrapText="1"/>
    </xf>
    <xf numFmtId="0" fontId="37" fillId="25" borderId="12" xfId="1" applyFont="1" applyFill="1" applyBorder="1" applyAlignment="1">
      <alignment horizontal="center" vertical="center" wrapText="1"/>
    </xf>
    <xf numFmtId="0" fontId="37" fillId="25" borderId="20" xfId="1" applyFont="1" applyFill="1" applyBorder="1" applyAlignment="1">
      <alignment horizontal="center" vertical="center" wrapText="1"/>
    </xf>
    <xf numFmtId="0" fontId="151" fillId="0" borderId="0" xfId="1" applyFont="1" applyAlignment="1">
      <alignment horizontal="center" vertical="center"/>
    </xf>
    <xf numFmtId="0" fontId="151" fillId="0" borderId="20" xfId="1" applyFont="1" applyBorder="1" applyAlignment="1">
      <alignment horizontal="center" vertical="center"/>
    </xf>
    <xf numFmtId="0" fontId="152" fillId="0" borderId="0" xfId="1" applyFont="1" applyAlignment="1">
      <alignment horizontal="center" vertical="center"/>
    </xf>
    <xf numFmtId="0" fontId="152" fillId="0" borderId="20" xfId="1" applyFont="1" applyBorder="1" applyAlignment="1">
      <alignment horizontal="center" vertical="center"/>
    </xf>
    <xf numFmtId="0" fontId="153" fillId="12" borderId="0" xfId="1" applyFont="1" applyFill="1" applyAlignment="1">
      <alignment horizontal="right" vertical="center"/>
    </xf>
  </cellXfs>
  <cellStyles count="27">
    <cellStyle name="Euro" xfId="15" xr:uid="{00000000-0005-0000-0000-000000000000}"/>
    <cellStyle name="Lien hypertexte 2" xfId="12" xr:uid="{00000000-0005-0000-0000-000002000000}"/>
    <cellStyle name="Lien hypertexte 2 2" xfId="17" xr:uid="{00000000-0005-0000-0000-000003000000}"/>
    <cellStyle name="Lien hypertexte 3" xfId="6" xr:uid="{00000000-0005-0000-0000-000004000000}"/>
    <cellStyle name="Lien hypertexte 3 2" xfId="14" xr:uid="{00000000-0005-0000-0000-000005000000}"/>
    <cellStyle name="Lien hypertexte 3 3" xfId="22" xr:uid="{BB89F908-76B6-4591-B888-1065BE5E44C3}"/>
    <cellStyle name="Lien hypertexte 4" xfId="7" xr:uid="{00000000-0005-0000-0000-000006000000}"/>
    <cellStyle name="Lien hypertexte 5" xfId="3" xr:uid="{00000000-0005-0000-0000-000007000000}"/>
    <cellStyle name="Lien hypertexte 6" xfId="23" xr:uid="{C0CF3470-EA88-41CF-922B-C8AEE14D02B8}"/>
    <cellStyle name="Lien hypertexte 6 2" xfId="25" xr:uid="{F69237DF-6E18-4538-BE2B-E8DBFE5F08C6}"/>
    <cellStyle name="Milliers 2" xfId="13" xr:uid="{00000000-0005-0000-0000-000008000000}"/>
    <cellStyle name="Normal" xfId="0" builtinId="0"/>
    <cellStyle name="Normal 2" xfId="8" xr:uid="{00000000-0005-0000-0000-00000A000000}"/>
    <cellStyle name="Normal 2 2" xfId="1" xr:uid="{00000000-0005-0000-0000-00000B000000}"/>
    <cellStyle name="Normal 2 2 2" xfId="5" xr:uid="{00000000-0005-0000-0000-00000C000000}"/>
    <cellStyle name="Normal 3" xfId="16" xr:uid="{00000000-0005-0000-0000-00000D000000}"/>
    <cellStyle name="Normal 4" xfId="2" xr:uid="{00000000-0005-0000-0000-00000E000000}"/>
    <cellStyle name="Normal 4 3" xfId="4" xr:uid="{00000000-0005-0000-0000-00000F000000}"/>
    <cellStyle name="Normal 5" xfId="18" xr:uid="{00000000-0005-0000-0000-000010000000}"/>
    <cellStyle name="Normal 5 2" xfId="19" xr:uid="{00000000-0005-0000-0000-000011000000}"/>
    <cellStyle name="Normal 5 3" xfId="20" xr:uid="{00000000-0005-0000-0000-000012000000}"/>
    <cellStyle name="Normal 5 4" xfId="21" xr:uid="{00000000-0005-0000-0000-000013000000}"/>
    <cellStyle name="Normal 6" xfId="24" xr:uid="{2DECF63E-B525-4B29-BDB4-84FA595E94CB}"/>
    <cellStyle name="Normal_EFECTIF1 2" xfId="10" xr:uid="{00000000-0005-0000-0000-000018000000}"/>
    <cellStyle name="Normal_Forum Marais 15 09 2001 2 2 2" xfId="26" xr:uid="{E2929C72-9620-4318-979A-22298028A97F}"/>
    <cellStyle name="Pourcentage 2" xfId="9" xr:uid="{00000000-0005-0000-0000-000020000000}"/>
    <cellStyle name="Pourcentage 2 2" xfId="11" xr:uid="{00000000-0005-0000-0000-000021000000}"/>
  </cellStyles>
  <dxfs count="26">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9"/>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10"/>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colors>
    <mruColors>
      <color rgb="FF0000FF"/>
      <color rgb="FFFFFFCC"/>
      <color rgb="FFFFFFFF"/>
      <color rgb="FFCC99FF"/>
      <color rgb="FF000000"/>
      <color rgb="FF00FF00"/>
      <color rgb="FFCC00FF"/>
      <color rgb="FFFFCC99"/>
      <color rgb="FF339966"/>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21.gif"/><Relationship Id="rId13" Type="http://schemas.openxmlformats.org/officeDocument/2006/relationships/image" Target="../media/image26.png"/><Relationship Id="rId3" Type="http://schemas.openxmlformats.org/officeDocument/2006/relationships/image" Target="../media/image16.gif"/><Relationship Id="rId7" Type="http://schemas.openxmlformats.org/officeDocument/2006/relationships/image" Target="../media/image20.gif"/><Relationship Id="rId12" Type="http://schemas.openxmlformats.org/officeDocument/2006/relationships/image" Target="../media/image25.png"/><Relationship Id="rId17" Type="http://schemas.openxmlformats.org/officeDocument/2006/relationships/image" Target="../media/image30.jpeg"/><Relationship Id="rId2" Type="http://schemas.openxmlformats.org/officeDocument/2006/relationships/image" Target="../media/image15.gif"/><Relationship Id="rId16" Type="http://schemas.openxmlformats.org/officeDocument/2006/relationships/image" Target="../media/image29.jpeg"/><Relationship Id="rId1" Type="http://schemas.openxmlformats.org/officeDocument/2006/relationships/image" Target="../media/image14.gif"/><Relationship Id="rId6" Type="http://schemas.openxmlformats.org/officeDocument/2006/relationships/image" Target="../media/image19.gif"/><Relationship Id="rId11" Type="http://schemas.openxmlformats.org/officeDocument/2006/relationships/image" Target="../media/image24.png"/><Relationship Id="rId5" Type="http://schemas.openxmlformats.org/officeDocument/2006/relationships/image" Target="../media/image18.gif"/><Relationship Id="rId15" Type="http://schemas.openxmlformats.org/officeDocument/2006/relationships/image" Target="../media/image28.jpeg"/><Relationship Id="rId10" Type="http://schemas.openxmlformats.org/officeDocument/2006/relationships/image" Target="../media/image23.png"/><Relationship Id="rId4" Type="http://schemas.openxmlformats.org/officeDocument/2006/relationships/image" Target="../media/image17.gif"/><Relationship Id="rId9" Type="http://schemas.openxmlformats.org/officeDocument/2006/relationships/image" Target="../media/image22.gif"/><Relationship Id="rId14" Type="http://schemas.openxmlformats.org/officeDocument/2006/relationships/image" Target="../media/image27.jpeg"/></Relationships>
</file>

<file path=xl/drawings/drawing1.xml><?xml version="1.0" encoding="utf-8"?>
<xdr:wsDr xmlns:xdr="http://schemas.openxmlformats.org/drawingml/2006/spreadsheetDrawing" xmlns:a="http://schemas.openxmlformats.org/drawingml/2006/main">
  <xdr:twoCellAnchor editAs="oneCell">
    <xdr:from>
      <xdr:col>7</xdr:col>
      <xdr:colOff>552450</xdr:colOff>
      <xdr:row>144</xdr:row>
      <xdr:rowOff>28575</xdr:rowOff>
    </xdr:from>
    <xdr:to>
      <xdr:col>9</xdr:col>
      <xdr:colOff>1019533</xdr:colOff>
      <xdr:row>145</xdr:row>
      <xdr:rowOff>66703</xdr:rowOff>
    </xdr:to>
    <xdr:pic>
      <xdr:nvPicPr>
        <xdr:cNvPr id="2" name="Image 1">
          <a:extLst>
            <a:ext uri="{FF2B5EF4-FFF2-40B4-BE49-F238E27FC236}">
              <a16:creationId xmlns:a16="http://schemas.microsoft.com/office/drawing/2014/main" id="{BD6F0663-1BBB-45F5-A4DA-ECA4D16FD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3275" y="34347150"/>
          <a:ext cx="2562583" cy="285778"/>
        </a:xfrm>
        <a:prstGeom prst="rect">
          <a:avLst/>
        </a:prstGeom>
      </xdr:spPr>
    </xdr:pic>
    <xdr:clientData/>
  </xdr:twoCellAnchor>
  <xdr:twoCellAnchor editAs="oneCell">
    <xdr:from>
      <xdr:col>10</xdr:col>
      <xdr:colOff>838200</xdr:colOff>
      <xdr:row>143</xdr:row>
      <xdr:rowOff>0</xdr:rowOff>
    </xdr:from>
    <xdr:to>
      <xdr:col>13</xdr:col>
      <xdr:colOff>343075</xdr:colOff>
      <xdr:row>150</xdr:row>
      <xdr:rowOff>85726</xdr:rowOff>
    </xdr:to>
    <xdr:pic>
      <xdr:nvPicPr>
        <xdr:cNvPr id="3" name="Image 2">
          <a:extLst>
            <a:ext uri="{FF2B5EF4-FFF2-40B4-BE49-F238E27FC236}">
              <a16:creationId xmlns:a16="http://schemas.microsoft.com/office/drawing/2014/main" id="{2BCFD2AF-B0FB-49A7-89CB-D06B013B94C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82275" y="34070925"/>
          <a:ext cx="2648125" cy="1819276"/>
        </a:xfrm>
        <a:prstGeom prst="rect">
          <a:avLst/>
        </a:prstGeom>
      </xdr:spPr>
    </xdr:pic>
    <xdr:clientData/>
  </xdr:twoCellAnchor>
  <xdr:twoCellAnchor editAs="oneCell">
    <xdr:from>
      <xdr:col>14</xdr:col>
      <xdr:colOff>76200</xdr:colOff>
      <xdr:row>161</xdr:row>
      <xdr:rowOff>38100</xdr:rowOff>
    </xdr:from>
    <xdr:to>
      <xdr:col>15</xdr:col>
      <xdr:colOff>454026</xdr:colOff>
      <xdr:row>165</xdr:row>
      <xdr:rowOff>92336</xdr:rowOff>
    </xdr:to>
    <xdr:pic>
      <xdr:nvPicPr>
        <xdr:cNvPr id="4" name="Image 3">
          <a:extLst>
            <a:ext uri="{FF2B5EF4-FFF2-40B4-BE49-F238E27FC236}">
              <a16:creationId xmlns:a16="http://schemas.microsoft.com/office/drawing/2014/main" id="{A6F5CD4C-522E-4126-B726-5330C5952D9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11275" y="39452550"/>
          <a:ext cx="1216026" cy="1044836"/>
        </a:xfrm>
        <a:prstGeom prst="rect">
          <a:avLst/>
        </a:prstGeom>
      </xdr:spPr>
    </xdr:pic>
    <xdr:clientData/>
  </xdr:twoCellAnchor>
  <xdr:twoCellAnchor editAs="oneCell">
    <xdr:from>
      <xdr:col>8</xdr:col>
      <xdr:colOff>819150</xdr:colOff>
      <xdr:row>171</xdr:row>
      <xdr:rowOff>38100</xdr:rowOff>
    </xdr:from>
    <xdr:to>
      <xdr:col>12</xdr:col>
      <xdr:colOff>161925</xdr:colOff>
      <xdr:row>190</xdr:row>
      <xdr:rowOff>104775</xdr:rowOff>
    </xdr:to>
    <xdr:pic>
      <xdr:nvPicPr>
        <xdr:cNvPr id="5" name="Image 4">
          <a:extLst>
            <a:ext uri="{FF2B5EF4-FFF2-40B4-BE49-F238E27FC236}">
              <a16:creationId xmlns:a16="http://schemas.microsoft.com/office/drawing/2014/main" id="{4F5497B2-C16B-4115-8F46-692A8D11E9C6}"/>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67725" y="41929050"/>
          <a:ext cx="3533775" cy="4772025"/>
        </a:xfrm>
        <a:prstGeom prst="rect">
          <a:avLst/>
        </a:prstGeom>
      </xdr:spPr>
    </xdr:pic>
    <xdr:clientData/>
  </xdr:twoCellAnchor>
  <xdr:twoCellAnchor editAs="oneCell">
    <xdr:from>
      <xdr:col>9</xdr:col>
      <xdr:colOff>647700</xdr:colOff>
      <xdr:row>150</xdr:row>
      <xdr:rowOff>0</xdr:rowOff>
    </xdr:from>
    <xdr:to>
      <xdr:col>15</xdr:col>
      <xdr:colOff>331470</xdr:colOff>
      <xdr:row>158</xdr:row>
      <xdr:rowOff>311150</xdr:rowOff>
    </xdr:to>
    <xdr:pic>
      <xdr:nvPicPr>
        <xdr:cNvPr id="6" name="Image 5">
          <a:extLst>
            <a:ext uri="{FF2B5EF4-FFF2-40B4-BE49-F238E27FC236}">
              <a16:creationId xmlns:a16="http://schemas.microsoft.com/office/drawing/2014/main" id="{91471E60-B3DB-4782-923E-ABD7162BD6A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344025" y="35804475"/>
          <a:ext cx="5760720" cy="2292350"/>
        </a:xfrm>
        <a:prstGeom prst="rect">
          <a:avLst/>
        </a:prstGeom>
      </xdr:spPr>
    </xdr:pic>
    <xdr:clientData/>
  </xdr:twoCellAnchor>
  <xdr:twoCellAnchor editAs="oneCell">
    <xdr:from>
      <xdr:col>2</xdr:col>
      <xdr:colOff>628650</xdr:colOff>
      <xdr:row>170</xdr:row>
      <xdr:rowOff>152400</xdr:rowOff>
    </xdr:from>
    <xdr:to>
      <xdr:col>8</xdr:col>
      <xdr:colOff>102870</xdr:colOff>
      <xdr:row>189</xdr:row>
      <xdr:rowOff>24130</xdr:rowOff>
    </xdr:to>
    <xdr:pic>
      <xdr:nvPicPr>
        <xdr:cNvPr id="7" name="Image 6">
          <a:extLst>
            <a:ext uri="{FF2B5EF4-FFF2-40B4-BE49-F238E27FC236}">
              <a16:creationId xmlns:a16="http://schemas.microsoft.com/office/drawing/2014/main" id="{D670E910-9BEE-49E4-A036-5A629DF59672}"/>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0725" y="41795700"/>
          <a:ext cx="5760720" cy="4577080"/>
        </a:xfrm>
        <a:prstGeom prst="rect">
          <a:avLst/>
        </a:prstGeom>
      </xdr:spPr>
    </xdr:pic>
    <xdr:clientData/>
  </xdr:twoCellAnchor>
  <xdr:twoCellAnchor editAs="oneCell">
    <xdr:from>
      <xdr:col>13</xdr:col>
      <xdr:colOff>698500</xdr:colOff>
      <xdr:row>190</xdr:row>
      <xdr:rowOff>69851</xdr:rowOff>
    </xdr:from>
    <xdr:to>
      <xdr:col>15</xdr:col>
      <xdr:colOff>22394</xdr:colOff>
      <xdr:row>195</xdr:row>
      <xdr:rowOff>22352</xdr:rowOff>
    </xdr:to>
    <xdr:pic>
      <xdr:nvPicPr>
        <xdr:cNvPr id="8" name="Image 7">
          <a:extLst>
            <a:ext uri="{FF2B5EF4-FFF2-40B4-BE49-F238E27FC236}">
              <a16:creationId xmlns:a16="http://schemas.microsoft.com/office/drawing/2014/main" id="{BD3BBFAE-2097-4347-B9B8-BEF61A2324E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3585825" y="46666151"/>
          <a:ext cx="1209844" cy="1190751"/>
        </a:xfrm>
        <a:prstGeom prst="rect">
          <a:avLst/>
        </a:prstGeom>
      </xdr:spPr>
    </xdr:pic>
    <xdr:clientData/>
  </xdr:twoCellAnchor>
  <xdr:twoCellAnchor editAs="oneCell">
    <xdr:from>
      <xdr:col>12</xdr:col>
      <xdr:colOff>298451</xdr:colOff>
      <xdr:row>188</xdr:row>
      <xdr:rowOff>69850</xdr:rowOff>
    </xdr:from>
    <xdr:to>
      <xdr:col>13</xdr:col>
      <xdr:colOff>270018</xdr:colOff>
      <xdr:row>202</xdr:row>
      <xdr:rowOff>117854</xdr:rowOff>
    </xdr:to>
    <xdr:pic>
      <xdr:nvPicPr>
        <xdr:cNvPr id="9" name="Image 8">
          <a:extLst>
            <a:ext uri="{FF2B5EF4-FFF2-40B4-BE49-F238E27FC236}">
              <a16:creationId xmlns:a16="http://schemas.microsoft.com/office/drawing/2014/main" id="{8720CE50-10CA-4D07-9B79-5560DAA43A2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138026" y="46170850"/>
          <a:ext cx="1019317" cy="3515104"/>
        </a:xfrm>
        <a:prstGeom prst="rect">
          <a:avLst/>
        </a:prstGeom>
      </xdr:spPr>
    </xdr:pic>
    <xdr:clientData/>
  </xdr:twoCellAnchor>
  <xdr:twoCellAnchor editAs="oneCell">
    <xdr:from>
      <xdr:col>1</xdr:col>
      <xdr:colOff>1028700</xdr:colOff>
      <xdr:row>181</xdr:row>
      <xdr:rowOff>19050</xdr:rowOff>
    </xdr:from>
    <xdr:to>
      <xdr:col>4</xdr:col>
      <xdr:colOff>124137</xdr:colOff>
      <xdr:row>183</xdr:row>
      <xdr:rowOff>28630</xdr:rowOff>
    </xdr:to>
    <xdr:pic>
      <xdr:nvPicPr>
        <xdr:cNvPr id="10" name="Image 9">
          <a:extLst>
            <a:ext uri="{FF2B5EF4-FFF2-40B4-BE49-F238E27FC236}">
              <a16:creationId xmlns:a16="http://schemas.microsoft.com/office/drawing/2014/main" id="{8F99FFB7-BD36-4C48-BFE9-59F0178B167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43025" y="44386500"/>
          <a:ext cx="2238687" cy="504880"/>
        </a:xfrm>
        <a:prstGeom prst="rect">
          <a:avLst/>
        </a:prstGeom>
      </xdr:spPr>
    </xdr:pic>
    <xdr:clientData/>
  </xdr:twoCellAnchor>
  <xdr:twoCellAnchor editAs="oneCell">
    <xdr:from>
      <xdr:col>6</xdr:col>
      <xdr:colOff>952500</xdr:colOff>
      <xdr:row>205</xdr:row>
      <xdr:rowOff>57150</xdr:rowOff>
    </xdr:from>
    <xdr:to>
      <xdr:col>9</xdr:col>
      <xdr:colOff>1038676</xdr:colOff>
      <xdr:row>220</xdr:row>
      <xdr:rowOff>133758</xdr:rowOff>
    </xdr:to>
    <xdr:pic>
      <xdr:nvPicPr>
        <xdr:cNvPr id="11" name="Image 10">
          <a:extLst>
            <a:ext uri="{FF2B5EF4-FFF2-40B4-BE49-F238E27FC236}">
              <a16:creationId xmlns:a16="http://schemas.microsoft.com/office/drawing/2014/main" id="{3850A6FA-216B-423D-B2E5-E0D26B8E9851}"/>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505575" y="50482500"/>
          <a:ext cx="3229426" cy="3505608"/>
        </a:xfrm>
        <a:prstGeom prst="rect">
          <a:avLst/>
        </a:prstGeom>
      </xdr:spPr>
    </xdr:pic>
    <xdr:clientData/>
  </xdr:twoCellAnchor>
  <xdr:twoCellAnchor editAs="oneCell">
    <xdr:from>
      <xdr:col>1</xdr:col>
      <xdr:colOff>638175</xdr:colOff>
      <xdr:row>204</xdr:row>
      <xdr:rowOff>180975</xdr:rowOff>
    </xdr:from>
    <xdr:to>
      <xdr:col>4</xdr:col>
      <xdr:colOff>933930</xdr:colOff>
      <xdr:row>220</xdr:row>
      <xdr:rowOff>57558</xdr:rowOff>
    </xdr:to>
    <xdr:pic>
      <xdr:nvPicPr>
        <xdr:cNvPr id="12" name="Image 11">
          <a:extLst>
            <a:ext uri="{FF2B5EF4-FFF2-40B4-BE49-F238E27FC236}">
              <a16:creationId xmlns:a16="http://schemas.microsoft.com/office/drawing/2014/main" id="{F6FC0CBE-2276-4357-B02F-EA6E65F7D88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952500" y="50415825"/>
          <a:ext cx="3439005" cy="3496083"/>
        </a:xfrm>
        <a:prstGeom prst="rect">
          <a:avLst/>
        </a:prstGeom>
      </xdr:spPr>
    </xdr:pic>
    <xdr:clientData/>
  </xdr:twoCellAnchor>
  <xdr:twoCellAnchor editAs="oneCell">
    <xdr:from>
      <xdr:col>5</xdr:col>
      <xdr:colOff>400050</xdr:colOff>
      <xdr:row>205</xdr:row>
      <xdr:rowOff>66675</xdr:rowOff>
    </xdr:from>
    <xdr:to>
      <xdr:col>6</xdr:col>
      <xdr:colOff>485933</xdr:colOff>
      <xdr:row>220</xdr:row>
      <xdr:rowOff>143283</xdr:rowOff>
    </xdr:to>
    <xdr:pic>
      <xdr:nvPicPr>
        <xdr:cNvPr id="13" name="Image 12">
          <a:extLst>
            <a:ext uri="{FF2B5EF4-FFF2-40B4-BE49-F238E27FC236}">
              <a16:creationId xmlns:a16="http://schemas.microsoft.com/office/drawing/2014/main" id="{8BD6DE0E-05F6-4118-8FBA-AFA4247380F9}"/>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905375" y="50492025"/>
          <a:ext cx="1133633" cy="3505608"/>
        </a:xfrm>
        <a:prstGeom prst="rect">
          <a:avLst/>
        </a:prstGeom>
      </xdr:spPr>
    </xdr:pic>
    <xdr:clientData/>
  </xdr:twoCellAnchor>
  <xdr:twoCellAnchor editAs="oneCell">
    <xdr:from>
      <xdr:col>8</xdr:col>
      <xdr:colOff>774702</xdr:colOff>
      <xdr:row>28</xdr:row>
      <xdr:rowOff>88900</xdr:rowOff>
    </xdr:from>
    <xdr:to>
      <xdr:col>15</xdr:col>
      <xdr:colOff>619126</xdr:colOff>
      <xdr:row>48</xdr:row>
      <xdr:rowOff>212275</xdr:rowOff>
    </xdr:to>
    <xdr:pic>
      <xdr:nvPicPr>
        <xdr:cNvPr id="14" name="Image 13">
          <a:extLst>
            <a:ext uri="{FF2B5EF4-FFF2-40B4-BE49-F238E27FC236}">
              <a16:creationId xmlns:a16="http://schemas.microsoft.com/office/drawing/2014/main" id="{48C0BA46-9294-4B06-8909-D0053E19FB7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8423277" y="6851650"/>
          <a:ext cx="6969124" cy="483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6</xdr:row>
      <xdr:rowOff>47625</xdr:rowOff>
    </xdr:from>
    <xdr:ext cx="1085850" cy="571500"/>
    <xdr:pic>
      <xdr:nvPicPr>
        <xdr:cNvPr id="2" name="Image 1" descr="Feuille de calcul avec des flèches d’audit">
          <a:extLst>
            <a:ext uri="{FF2B5EF4-FFF2-40B4-BE49-F238E27FC236}">
              <a16:creationId xmlns:a16="http://schemas.microsoft.com/office/drawing/2014/main" id="{42F9E170-FED3-4197-B0A4-9B1AFB2E2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2343150"/>
          <a:ext cx="1085850" cy="571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219075</xdr:colOff>
      <xdr:row>17</xdr:row>
      <xdr:rowOff>47625</xdr:rowOff>
    </xdr:from>
    <xdr:ext cx="247650" cy="247650"/>
    <xdr:pic>
      <xdr:nvPicPr>
        <xdr:cNvPr id="3" name="Image 2" descr="Image du bouton Office">
          <a:extLst>
            <a:ext uri="{FF2B5EF4-FFF2-40B4-BE49-F238E27FC236}">
              <a16:creationId xmlns:a16="http://schemas.microsoft.com/office/drawing/2014/main" id="{877F2736-75B3-41D3-950D-DF98C71B21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275" y="5381625"/>
          <a:ext cx="247650" cy="2476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447675</xdr:colOff>
      <xdr:row>31</xdr:row>
      <xdr:rowOff>161925</xdr:rowOff>
    </xdr:from>
    <xdr:ext cx="200025" cy="190500"/>
    <xdr:pic>
      <xdr:nvPicPr>
        <xdr:cNvPr id="4" name="Image 3" descr="Image du bouton">
          <a:extLst>
            <a:ext uri="{FF2B5EF4-FFF2-40B4-BE49-F238E27FC236}">
              <a16:creationId xmlns:a16="http://schemas.microsoft.com/office/drawing/2014/main" id="{DF624AB2-3C07-458C-BEF8-240B076C38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7675" y="85915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466725</xdr:colOff>
      <xdr:row>35</xdr:row>
      <xdr:rowOff>0</xdr:rowOff>
    </xdr:from>
    <xdr:ext cx="152400" cy="152400"/>
    <xdr:pic>
      <xdr:nvPicPr>
        <xdr:cNvPr id="5" name="Image 4" descr="Icône de feuille de calcul">
          <a:extLst>
            <a:ext uri="{FF2B5EF4-FFF2-40B4-BE49-F238E27FC236}">
              <a16:creationId xmlns:a16="http://schemas.microsoft.com/office/drawing/2014/main" id="{163F4957-CAE6-4B80-B9B8-EDF99ECD453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5" y="94202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523875</xdr:colOff>
      <xdr:row>38</xdr:row>
      <xdr:rowOff>123825</xdr:rowOff>
    </xdr:from>
    <xdr:ext cx="200025" cy="190500"/>
    <xdr:pic>
      <xdr:nvPicPr>
        <xdr:cNvPr id="6" name="Image 5" descr="Image du bouton">
          <a:extLst>
            <a:ext uri="{FF2B5EF4-FFF2-40B4-BE49-F238E27FC236}">
              <a16:creationId xmlns:a16="http://schemas.microsoft.com/office/drawing/2014/main" id="{BC091462-A7D7-46DE-855C-6C967D1521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875" y="10601325"/>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476250</xdr:colOff>
      <xdr:row>42</xdr:row>
      <xdr:rowOff>9525</xdr:rowOff>
    </xdr:from>
    <xdr:ext cx="200025" cy="190500"/>
    <xdr:pic>
      <xdr:nvPicPr>
        <xdr:cNvPr id="7" name="Image 6" descr="Image du bouton">
          <a:extLst>
            <a:ext uri="{FF2B5EF4-FFF2-40B4-BE49-F238E27FC236}">
              <a16:creationId xmlns:a16="http://schemas.microsoft.com/office/drawing/2014/main" id="{70694C1E-A8C9-4224-8D17-2219357E5F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6250" y="112966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504825</xdr:colOff>
      <xdr:row>50</xdr:row>
      <xdr:rowOff>161925</xdr:rowOff>
    </xdr:from>
    <xdr:ext cx="200025" cy="190500"/>
    <xdr:pic>
      <xdr:nvPicPr>
        <xdr:cNvPr id="8" name="Image 7" descr="Image du bouton">
          <a:extLst>
            <a:ext uri="{FF2B5EF4-FFF2-40B4-BE49-F238E27FC236}">
              <a16:creationId xmlns:a16="http://schemas.microsoft.com/office/drawing/2014/main" id="{EC43908C-C32C-45FB-A165-EE375306183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4825" y="13535025"/>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447675</xdr:colOff>
      <xdr:row>53</xdr:row>
      <xdr:rowOff>152400</xdr:rowOff>
    </xdr:from>
    <xdr:ext cx="152400" cy="152400"/>
    <xdr:pic>
      <xdr:nvPicPr>
        <xdr:cNvPr id="9" name="Image 8" descr="Icône de feuille de calcul">
          <a:extLst>
            <a:ext uri="{FF2B5EF4-FFF2-40B4-BE49-F238E27FC236}">
              <a16:creationId xmlns:a16="http://schemas.microsoft.com/office/drawing/2014/main" id="{133D23E0-8CBE-4D5A-BB48-63B319908B9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14154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361950</xdr:colOff>
      <xdr:row>57</xdr:row>
      <xdr:rowOff>161925</xdr:rowOff>
    </xdr:from>
    <xdr:ext cx="200025" cy="190500"/>
    <xdr:pic>
      <xdr:nvPicPr>
        <xdr:cNvPr id="10" name="Image 9" descr="Image du bouton">
          <a:extLst>
            <a:ext uri="{FF2B5EF4-FFF2-40B4-BE49-F238E27FC236}">
              <a16:creationId xmlns:a16="http://schemas.microsoft.com/office/drawing/2014/main" id="{651D3DAE-2386-41FC-901A-420F5128A6C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61950" y="15401925"/>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361950</xdr:colOff>
      <xdr:row>60</xdr:row>
      <xdr:rowOff>0</xdr:rowOff>
    </xdr:from>
    <xdr:ext cx="200025" cy="190500"/>
    <xdr:pic>
      <xdr:nvPicPr>
        <xdr:cNvPr id="11" name="Image 10" descr="Image du bouton">
          <a:extLst>
            <a:ext uri="{FF2B5EF4-FFF2-40B4-BE49-F238E27FC236}">
              <a16:creationId xmlns:a16="http://schemas.microsoft.com/office/drawing/2014/main" id="{B9D66A3A-E886-4759-9B7F-21756158B9E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1950" y="1586865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95250</xdr:colOff>
      <xdr:row>71</xdr:row>
      <xdr:rowOff>123825</xdr:rowOff>
    </xdr:from>
    <xdr:ext cx="1190625" cy="752475"/>
    <xdr:pic>
      <xdr:nvPicPr>
        <xdr:cNvPr id="12" name="Image 11" descr="Bouton Sélectionner tout">
          <a:extLst>
            <a:ext uri="{FF2B5EF4-FFF2-40B4-BE49-F238E27FC236}">
              <a16:creationId xmlns:a16="http://schemas.microsoft.com/office/drawing/2014/main" id="{68F814AE-AE5A-4043-8F99-99EC4AFAEF5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71650" y="18573750"/>
          <a:ext cx="1190625" cy="752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371475</xdr:colOff>
      <xdr:row>74</xdr:row>
      <xdr:rowOff>76200</xdr:rowOff>
    </xdr:from>
    <xdr:ext cx="200025" cy="190500"/>
    <xdr:pic>
      <xdr:nvPicPr>
        <xdr:cNvPr id="13" name="Image 12" descr="Image du bouton">
          <a:extLst>
            <a:ext uri="{FF2B5EF4-FFF2-40B4-BE49-F238E27FC236}">
              <a16:creationId xmlns:a16="http://schemas.microsoft.com/office/drawing/2014/main" id="{1E24CAE7-A9ED-488D-A693-C2E4DD9233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1950720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400050</xdr:colOff>
      <xdr:row>77</xdr:row>
      <xdr:rowOff>142875</xdr:rowOff>
    </xdr:from>
    <xdr:ext cx="200025" cy="190500"/>
    <xdr:pic>
      <xdr:nvPicPr>
        <xdr:cNvPr id="14" name="Image 13" descr="Image du bouton">
          <a:extLst>
            <a:ext uri="{FF2B5EF4-FFF2-40B4-BE49-F238E27FC236}">
              <a16:creationId xmlns:a16="http://schemas.microsoft.com/office/drawing/2014/main" id="{F8B4BDC1-0B2E-41FC-BB23-7F7DA0F9B7D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00050" y="20373975"/>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76201</xdr:colOff>
      <xdr:row>86</xdr:row>
      <xdr:rowOff>133350</xdr:rowOff>
    </xdr:from>
    <xdr:ext cx="4943474" cy="2138087"/>
    <xdr:pic>
      <xdr:nvPicPr>
        <xdr:cNvPr id="15" name="Image 14" descr="Div0">
          <a:extLst>
            <a:ext uri="{FF2B5EF4-FFF2-40B4-BE49-F238E27FC236}">
              <a16:creationId xmlns:a16="http://schemas.microsoft.com/office/drawing/2014/main" id="{C4EB3C9B-AD61-4001-B689-239F4111FD7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52601" y="23421975"/>
          <a:ext cx="4943474" cy="21380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123825</xdr:colOff>
      <xdr:row>93</xdr:row>
      <xdr:rowOff>200025</xdr:rowOff>
    </xdr:from>
    <xdr:ext cx="4619625" cy="2400300"/>
    <xdr:pic>
      <xdr:nvPicPr>
        <xdr:cNvPr id="16" name="Image 15" descr="Elements">
          <a:extLst>
            <a:ext uri="{FF2B5EF4-FFF2-40B4-BE49-F238E27FC236}">
              <a16:creationId xmlns:a16="http://schemas.microsoft.com/office/drawing/2014/main" id="{3ADFC634-F584-4ED5-95D0-968900271BC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800225" y="27793950"/>
          <a:ext cx="4619625" cy="2400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99</xdr:row>
      <xdr:rowOff>0</xdr:rowOff>
    </xdr:from>
    <xdr:ext cx="3305175" cy="3429000"/>
    <xdr:pic>
      <xdr:nvPicPr>
        <xdr:cNvPr id="17" name="Image 16" descr="Antecedents">
          <a:extLst>
            <a:ext uri="{FF2B5EF4-FFF2-40B4-BE49-F238E27FC236}">
              <a16:creationId xmlns:a16="http://schemas.microsoft.com/office/drawing/2014/main" id="{A3A9681A-350A-4FE3-B61E-7DF1F55DEC7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676400" y="31727775"/>
          <a:ext cx="3305175" cy="342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28575</xdr:colOff>
      <xdr:row>105</xdr:row>
      <xdr:rowOff>123825</xdr:rowOff>
    </xdr:from>
    <xdr:ext cx="5724525" cy="3429000"/>
    <xdr:pic>
      <xdr:nvPicPr>
        <xdr:cNvPr id="18" name="Image 17" descr="Pasapa">
          <a:extLst>
            <a:ext uri="{FF2B5EF4-FFF2-40B4-BE49-F238E27FC236}">
              <a16:creationId xmlns:a16="http://schemas.microsoft.com/office/drawing/2014/main" id="{E7D02ADF-A9B9-41B2-9356-B7B6AC23FFC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704975" y="37271325"/>
          <a:ext cx="5724525" cy="3429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85725</xdr:colOff>
      <xdr:row>121</xdr:row>
      <xdr:rowOff>152400</xdr:rowOff>
    </xdr:from>
    <xdr:ext cx="5400675" cy="2657475"/>
    <xdr:pic>
      <xdr:nvPicPr>
        <xdr:cNvPr id="19" name="Image 18" descr="Audit classique d'une formule Excel">
          <a:extLst>
            <a:ext uri="{FF2B5EF4-FFF2-40B4-BE49-F238E27FC236}">
              <a16:creationId xmlns:a16="http://schemas.microsoft.com/office/drawing/2014/main" id="{57543429-4B9F-4A0E-9FB9-2CAC9856AF7F}"/>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62125" y="45319950"/>
          <a:ext cx="5400675" cy="2657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128</xdr:row>
      <xdr:rowOff>0</xdr:rowOff>
    </xdr:from>
    <xdr:ext cx="5391150" cy="2971800"/>
    <xdr:pic>
      <xdr:nvPicPr>
        <xdr:cNvPr id="20" name="Image 19" descr="Repérer les antécédents d'une formule excel ou ses dépendants">
          <a:extLst>
            <a:ext uri="{FF2B5EF4-FFF2-40B4-BE49-F238E27FC236}">
              <a16:creationId xmlns:a16="http://schemas.microsoft.com/office/drawing/2014/main" id="{BB6FA721-399A-414F-8E61-27B58C135F6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76400" y="50101500"/>
          <a:ext cx="5391150" cy="2971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123825</xdr:colOff>
      <xdr:row>134</xdr:row>
      <xdr:rowOff>247650</xdr:rowOff>
    </xdr:from>
    <xdr:ext cx="5124450" cy="3381375"/>
    <xdr:pic>
      <xdr:nvPicPr>
        <xdr:cNvPr id="21" name="Image 20" descr="Evaluer une formule Excel">
          <a:extLst>
            <a:ext uri="{FF2B5EF4-FFF2-40B4-BE49-F238E27FC236}">
              <a16:creationId xmlns:a16="http://schemas.microsoft.com/office/drawing/2014/main" id="{30113099-CC3E-40AB-963B-9180AC0BCAD7}"/>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800225" y="54883050"/>
          <a:ext cx="5124450" cy="33813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123825</xdr:colOff>
      <xdr:row>140</xdr:row>
      <xdr:rowOff>228600</xdr:rowOff>
    </xdr:from>
    <xdr:ext cx="5486400" cy="4029075"/>
    <xdr:pic>
      <xdr:nvPicPr>
        <xdr:cNvPr id="22" name="Image 21" descr="fenêtre espion d'excel">
          <a:extLst>
            <a:ext uri="{FF2B5EF4-FFF2-40B4-BE49-F238E27FC236}">
              <a16:creationId xmlns:a16="http://schemas.microsoft.com/office/drawing/2014/main" id="{9EA20CF2-C082-4B14-9760-5789975CCBBD}"/>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800225" y="59826525"/>
          <a:ext cx="5486400" cy="402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es%20documents\pour%20UPRT%205%20decembre\A%20RESOUDRE\Ernie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tion"/>
      <sheetName val="Feuil1"/>
      <sheetName val="Feuil2"/>
      <sheetName val="boite a formules"/>
      <sheetName val="Feuil3"/>
    </sheetNames>
    <sheetDataSet>
      <sheetData sheetId="0"/>
      <sheetData sheetId="1"/>
      <sheetData sheetId="2"/>
      <sheetData sheetId="3">
        <row r="1">
          <cell r="A1" t="str">
            <v>ID</v>
          </cell>
          <cell r="C1" t="str">
            <v>UNITÉ</v>
          </cell>
        </row>
        <row r="2">
          <cell r="A2">
            <v>957</v>
          </cell>
          <cell r="C2" t="str">
            <v>TS</v>
          </cell>
        </row>
        <row r="3">
          <cell r="A3">
            <v>321</v>
          </cell>
          <cell r="C3" t="str">
            <v>TS</v>
          </cell>
        </row>
        <row r="4">
          <cell r="A4">
            <v>957</v>
          </cell>
          <cell r="C4" t="str">
            <v>TS</v>
          </cell>
        </row>
        <row r="5">
          <cell r="A5">
            <v>717</v>
          </cell>
          <cell r="C5" t="str">
            <v>TS</v>
          </cell>
        </row>
        <row r="6">
          <cell r="A6">
            <v>955</v>
          </cell>
          <cell r="C6" t="str">
            <v>TS</v>
          </cell>
        </row>
        <row r="7">
          <cell r="A7">
            <v>955</v>
          </cell>
          <cell r="C7" t="str">
            <v>TS</v>
          </cell>
        </row>
        <row r="14">
          <cell r="A14"/>
          <cell r="C14"/>
        </row>
        <row r="17">
          <cell r="A17"/>
          <cell r="C17"/>
        </row>
        <row r="18">
          <cell r="A18"/>
          <cell r="C18"/>
        </row>
        <row r="19">
          <cell r="A19"/>
        </row>
        <row r="20">
          <cell r="A20"/>
          <cell r="C20" t="str">
            <v>Noms</v>
          </cell>
        </row>
        <row r="21">
          <cell r="A21"/>
          <cell r="C21">
            <v>0</v>
          </cell>
        </row>
        <row r="22">
          <cell r="A22"/>
          <cell r="C22">
            <v>0</v>
          </cell>
        </row>
        <row r="23">
          <cell r="A23"/>
          <cell r="C23">
            <v>0</v>
          </cell>
        </row>
        <row r="24">
          <cell r="A24"/>
          <cell r="C24">
            <v>0</v>
          </cell>
        </row>
        <row r="25">
          <cell r="A25"/>
          <cell r="C25">
            <v>0</v>
          </cell>
        </row>
        <row r="28">
          <cell r="A28" t="str">
            <v>N°</v>
          </cell>
          <cell r="C28" t="str">
            <v>PRENOMS</v>
          </cell>
        </row>
        <row r="29">
          <cell r="A29">
            <v>1</v>
          </cell>
          <cell r="C29"/>
        </row>
        <row r="30">
          <cell r="A30">
            <v>2</v>
          </cell>
          <cell r="C30"/>
        </row>
        <row r="31">
          <cell r="A31">
            <v>3</v>
          </cell>
          <cell r="C31"/>
        </row>
        <row r="32">
          <cell r="A32">
            <v>4</v>
          </cell>
          <cell r="C32"/>
        </row>
        <row r="33">
          <cell r="A33">
            <v>5</v>
          </cell>
          <cell r="C33"/>
        </row>
        <row r="34">
          <cell r="A34">
            <v>6</v>
          </cell>
          <cell r="C34"/>
        </row>
        <row r="35">
          <cell r="A35">
            <v>7</v>
          </cell>
          <cell r="C35"/>
        </row>
        <row r="36">
          <cell r="A36">
            <v>8</v>
          </cell>
          <cell r="C36"/>
        </row>
        <row r="47">
          <cell r="A47"/>
          <cell r="C47"/>
        </row>
        <row r="50">
          <cell r="A50" t="str">
            <v>Tarifs Portage</v>
          </cell>
          <cell r="C50"/>
        </row>
        <row r="51">
          <cell r="A51" t="str">
            <v>Poids unitaire</v>
          </cell>
          <cell r="C51" t="str">
            <v>etage sup/ machine sup</v>
          </cell>
        </row>
        <row r="52">
          <cell r="A52">
            <v>110</v>
          </cell>
          <cell r="C52">
            <v>22.19</v>
          </cell>
        </row>
        <row r="53">
          <cell r="A53">
            <v>166</v>
          </cell>
          <cell r="C53">
            <v>59.37</v>
          </cell>
        </row>
        <row r="54">
          <cell r="A54">
            <v>211</v>
          </cell>
          <cell r="C54">
            <v>92.46</v>
          </cell>
        </row>
        <row r="56">
          <cell r="A56" t="str">
            <v>nombre de machine</v>
          </cell>
        </row>
        <row r="57">
          <cell r="A57" t="str">
            <v>nombre d'étage</v>
          </cell>
        </row>
        <row r="58">
          <cell r="A58" t="str">
            <v>poids</v>
          </cell>
        </row>
        <row r="62">
          <cell r="A62"/>
          <cell r="C62"/>
        </row>
        <row r="66">
          <cell r="C66"/>
        </row>
        <row r="67">
          <cell r="A67" t="str">
            <v>Présences du personnel 2015</v>
          </cell>
          <cell r="C67"/>
        </row>
        <row r="74">
          <cell r="C74"/>
        </row>
        <row r="75">
          <cell r="C75"/>
        </row>
        <row r="77">
          <cell r="A77" t="str">
            <v>NOMS</v>
          </cell>
          <cell r="C77">
            <v>2</v>
          </cell>
        </row>
        <row r="78">
          <cell r="A78"/>
          <cell r="C78" t="str">
            <v>Ve</v>
          </cell>
        </row>
        <row r="79">
          <cell r="A79"/>
          <cell r="C79"/>
        </row>
        <row r="80">
          <cell r="A80" t="str">
            <v>GEORGES</v>
          </cell>
          <cell r="C80"/>
        </row>
        <row r="98">
          <cell r="A98"/>
          <cell r="C98"/>
        </row>
        <row r="99">
          <cell r="A99"/>
          <cell r="C99"/>
        </row>
        <row r="100">
          <cell r="A100"/>
          <cell r="C100"/>
        </row>
        <row r="101">
          <cell r="A101"/>
          <cell r="C101"/>
        </row>
        <row r="102">
          <cell r="A102"/>
          <cell r="C102"/>
        </row>
        <row r="103">
          <cell r="A103"/>
          <cell r="C103"/>
        </row>
        <row r="104">
          <cell r="A104"/>
          <cell r="C104"/>
        </row>
        <row r="105">
          <cell r="A105"/>
          <cell r="C105"/>
        </row>
        <row r="106">
          <cell r="A106"/>
          <cell r="C106"/>
        </row>
        <row r="107">
          <cell r="A107"/>
          <cell r="C107"/>
        </row>
        <row r="108">
          <cell r="A108"/>
          <cell r="C108"/>
        </row>
        <row r="112">
          <cell r="C112" t="str">
            <v>depense 1</v>
          </cell>
        </row>
        <row r="113">
          <cell r="C113">
            <v>100</v>
          </cell>
        </row>
        <row r="114">
          <cell r="C114">
            <v>200</v>
          </cell>
        </row>
        <row r="115">
          <cell r="C115">
            <v>100</v>
          </cell>
        </row>
        <row r="134">
          <cell r="A134"/>
          <cell r="C134"/>
        </row>
        <row r="136">
          <cell r="A136" t="str">
            <v>B</v>
          </cell>
        </row>
        <row r="137">
          <cell r="A137" t="str">
            <v>D</v>
          </cell>
        </row>
        <row r="138">
          <cell r="A138" t="str">
            <v>B</v>
          </cell>
        </row>
        <row r="139">
          <cell r="A139" t="str">
            <v>B</v>
          </cell>
        </row>
        <row r="140">
          <cell r="A140" t="str">
            <v>D</v>
          </cell>
        </row>
        <row r="141">
          <cell r="A141" t="str">
            <v>D</v>
          </cell>
        </row>
        <row r="142">
          <cell r="A142" t="str">
            <v>D</v>
          </cell>
        </row>
        <row r="143">
          <cell r="A143" t="str">
            <v>B</v>
          </cell>
        </row>
        <row r="144">
          <cell r="A144" t="str">
            <v>B</v>
          </cell>
        </row>
        <row r="145">
          <cell r="A145" t="str">
            <v>C</v>
          </cell>
        </row>
        <row r="146">
          <cell r="A146" t="str">
            <v>A</v>
          </cell>
        </row>
        <row r="147">
          <cell r="A147" t="str">
            <v>D</v>
          </cell>
        </row>
        <row r="148">
          <cell r="A148" t="str">
            <v>D</v>
          </cell>
        </row>
        <row r="149">
          <cell r="A149" t="str">
            <v>B</v>
          </cell>
        </row>
        <row r="150">
          <cell r="A150" t="str">
            <v>A</v>
          </cell>
        </row>
        <row r="151">
          <cell r="A151" t="str">
            <v>C</v>
          </cell>
        </row>
        <row r="152">
          <cell r="A152" t="str">
            <v>D</v>
          </cell>
        </row>
        <row r="153">
          <cell r="A153" t="str">
            <v>A</v>
          </cell>
        </row>
        <row r="154">
          <cell r="A154" t="str">
            <v>C</v>
          </cell>
        </row>
        <row r="155">
          <cell r="A155" t="str">
            <v>C</v>
          </cell>
        </row>
        <row r="156">
          <cell r="A156" t="str">
            <v>C</v>
          </cell>
        </row>
        <row r="157">
          <cell r="A157" t="str">
            <v>C</v>
          </cell>
        </row>
        <row r="158">
          <cell r="A158" t="str">
            <v>A</v>
          </cell>
        </row>
        <row r="159">
          <cell r="A159" t="str">
            <v>D</v>
          </cell>
        </row>
        <row r="160">
          <cell r="A160" t="str">
            <v>C</v>
          </cell>
        </row>
        <row r="161">
          <cell r="A161" t="str">
            <v>A</v>
          </cell>
        </row>
        <row r="162">
          <cell r="A162" t="str">
            <v>D</v>
          </cell>
        </row>
        <row r="163">
          <cell r="A163" t="str">
            <v>C</v>
          </cell>
        </row>
        <row r="164">
          <cell r="A164" t="str">
            <v>D</v>
          </cell>
        </row>
        <row r="165">
          <cell r="A165" t="str">
            <v>B</v>
          </cell>
        </row>
        <row r="167">
          <cell r="A167"/>
          <cell r="C167"/>
        </row>
        <row r="170">
          <cell r="A170" t="str">
            <v>Ref</v>
          </cell>
          <cell r="C170" t="str">
            <v>Stock</v>
          </cell>
        </row>
        <row r="171">
          <cell r="A171">
            <v>1</v>
          </cell>
          <cell r="C171">
            <v>800</v>
          </cell>
        </row>
        <row r="172">
          <cell r="A172">
            <v>2</v>
          </cell>
          <cell r="C172">
            <v>100</v>
          </cell>
        </row>
        <row r="173">
          <cell r="A173">
            <v>3</v>
          </cell>
          <cell r="C173">
            <v>20</v>
          </cell>
        </row>
        <row r="174">
          <cell r="A174">
            <v>4</v>
          </cell>
          <cell r="C174">
            <v>2</v>
          </cell>
        </row>
        <row r="175">
          <cell r="A175">
            <v>5</v>
          </cell>
          <cell r="C175">
            <v>3</v>
          </cell>
        </row>
        <row r="176">
          <cell r="A176" t="str">
            <v>Réservations</v>
          </cell>
          <cell r="C176"/>
        </row>
        <row r="177">
          <cell r="A177">
            <v>1</v>
          </cell>
          <cell r="C177"/>
        </row>
        <row r="178">
          <cell r="A178">
            <v>2</v>
          </cell>
          <cell r="C178"/>
        </row>
        <row r="179">
          <cell r="A179">
            <v>3</v>
          </cell>
          <cell r="C179"/>
        </row>
        <row r="180">
          <cell r="A180">
            <v>4</v>
          </cell>
          <cell r="C180"/>
        </row>
        <row r="181">
          <cell r="A181">
            <v>5</v>
          </cell>
          <cell r="C181"/>
        </row>
        <row r="182">
          <cell r="A182">
            <v>1</v>
          </cell>
          <cell r="C182"/>
        </row>
        <row r="183">
          <cell r="A183">
            <v>2</v>
          </cell>
          <cell r="C183"/>
        </row>
        <row r="184">
          <cell r="A184">
            <v>200</v>
          </cell>
          <cell r="C184"/>
        </row>
        <row r="185">
          <cell r="A185">
            <v>4</v>
          </cell>
          <cell r="C185"/>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ormations-excel.blogspot.fr/2016/03/formats-fichiers-excel-xlsx.html" TargetMode="External"/><Relationship Id="rId1" Type="http://schemas.openxmlformats.org/officeDocument/2006/relationships/hyperlink" Target="https://www.google.fr/webhp?sourceid=chrome-instant&amp;ion=1&amp;espv=2&amp;ie=UTF-8"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eb.archive.org/web/20150919082310/http:/www.excelabo.net/" TargetMode="External"/><Relationship Id="rId18" Type="http://schemas.openxmlformats.org/officeDocument/2006/relationships/hyperlink" Target="http://197.14.51.10:81/pmb/INFORMATIQUE/Excel_2010_Pour_les_Nuls.pdf" TargetMode="External"/><Relationship Id="rId26" Type="http://schemas.openxmlformats.org/officeDocument/2006/relationships/hyperlink" Target="http://www.journaldunet.com/management/efficacite-personnelle/astuces-excel/comparer-deux-classeurs.shtml" TargetMode="External"/><Relationship Id="rId39" Type="http://schemas.openxmlformats.org/officeDocument/2006/relationships/hyperlink" Target="http://www.mdf-xlpages.com/modules/publisher/item.php?itemid=105" TargetMode="External"/><Relationship Id="rId21" Type="http://schemas.openxmlformats.org/officeDocument/2006/relationships/hyperlink" Target="https://www.youtube.com/watch?v=e5Zb1-JSz1c" TargetMode="External"/><Relationship Id="rId34" Type="http://schemas.openxmlformats.org/officeDocument/2006/relationships/hyperlink" Target="http://www.mdf-xlpages.com/modules/publisher/item.php?itemid=87" TargetMode="External"/><Relationship Id="rId42" Type="http://schemas.openxmlformats.org/officeDocument/2006/relationships/hyperlink" Target="http://www.mdf-xlpages.com/modules/publisher/item.php?itemid=86" TargetMode="External"/><Relationship Id="rId47" Type="http://schemas.openxmlformats.org/officeDocument/2006/relationships/hyperlink" Target="http://www.mdf-xlpages.com/modules/publisher/item.php?itemid=81" TargetMode="External"/><Relationship Id="rId50" Type="http://schemas.openxmlformats.org/officeDocument/2006/relationships/hyperlink" Target="http://www.mdf-xlpages.com/modules/publisher/item.php?itemid=76" TargetMode="External"/><Relationship Id="rId55" Type="http://schemas.openxmlformats.org/officeDocument/2006/relationships/hyperlink" Target="http://excel-malin.com/faq/excel-faq/comment-faire-date-expiration-de-fichier-excel/" TargetMode="External"/><Relationship Id="rId63" Type="http://schemas.openxmlformats.org/officeDocument/2006/relationships/hyperlink" Target="https://www.youtube.com/watch?v=MdEOZTOO2LU" TargetMode="External"/><Relationship Id="rId68" Type="http://schemas.openxmlformats.org/officeDocument/2006/relationships/hyperlink" Target="https://www.youtube.com/watch?v=KU49YH35hqc" TargetMode="External"/><Relationship Id="rId76" Type="http://schemas.openxmlformats.org/officeDocument/2006/relationships/hyperlink" Target="https://www.google.com/search?client=firefox-b-d&amp;q=TUTO+%3A+Cr%C3%A9er+un+formulaire+de+saisie+rapidement+sans+macros" TargetMode="External"/><Relationship Id="rId84" Type="http://schemas.openxmlformats.org/officeDocument/2006/relationships/hyperlink" Target="https://www.google.fr/search?q=excel+graphiques&amp;source=lnms&amp;tbm=vid&amp;sa=X&amp;ved=0ahUKEwjY846im_3YAhUPfFAKHRgVAFAQ_AUICygC&amp;biw=1520&amp;bih=738" TargetMode="External"/><Relationship Id="rId7" Type="http://schemas.openxmlformats.org/officeDocument/2006/relationships/hyperlink" Target="https://www.youtube.com/watch?v=BRVXuX_0eoo" TargetMode="External"/><Relationship Id="rId71" Type="http://schemas.openxmlformats.org/officeDocument/2006/relationships/hyperlink" Target="http://boisgontierjacques.free.fr/pages_site/sommeprod.htm" TargetMode="External"/><Relationship Id="rId2" Type="http://schemas.openxmlformats.org/officeDocument/2006/relationships/hyperlink" Target="http://excel.quebec/excel-formules-et-fonctions/" TargetMode="External"/><Relationship Id="rId16" Type="http://schemas.openxmlformats.org/officeDocument/2006/relationships/hyperlink" Target="https://www.excel-downloads.com/resources/" TargetMode="External"/><Relationship Id="rId29" Type="http://schemas.openxmlformats.org/officeDocument/2006/relationships/hyperlink" Target="http://mathadoc.sesamath.net/Documents/lycee/1L/tableur/excel2.PDF" TargetMode="External"/><Relationship Id="rId11" Type="http://schemas.openxmlformats.org/officeDocument/2006/relationships/hyperlink" Target="https://www.youtube.com/watch?v=6QoGhSxLYvU" TargetMode="External"/><Relationship Id="rId24" Type="http://schemas.openxmlformats.org/officeDocument/2006/relationships/hyperlink" Target="http://cooking-excel.com/2015/11/creer-un-graphique-thermometre-pas-a-pas/" TargetMode="External"/><Relationship Id="rId32" Type="http://schemas.openxmlformats.org/officeDocument/2006/relationships/hyperlink" Target="http://www.mdf-xlpages.com/modules/publisher/item.php?itemid=93" TargetMode="External"/><Relationship Id="rId37" Type="http://schemas.openxmlformats.org/officeDocument/2006/relationships/hyperlink" Target="http://www.mdf-xlpages.com/modules/publisher/item.php?itemid=153" TargetMode="External"/><Relationship Id="rId40" Type="http://schemas.openxmlformats.org/officeDocument/2006/relationships/hyperlink" Target="http://www.mdf-xlpages.com/modules/publisher/item.php?itemid=91" TargetMode="External"/><Relationship Id="rId45" Type="http://schemas.openxmlformats.org/officeDocument/2006/relationships/hyperlink" Target="http://www.mdf-xlpages.com/modules/publisher/item.php?itemid=94" TargetMode="External"/><Relationship Id="rId53" Type="http://schemas.openxmlformats.org/officeDocument/2006/relationships/hyperlink" Target="http://www.mdf-xlpages.com/modules/publisher/item.php?itemid=62" TargetMode="External"/><Relationship Id="rId58" Type="http://schemas.openxmlformats.org/officeDocument/2006/relationships/hyperlink" Target="https://www.youtube.com/watch?v=R2N-eaTXTOE" TargetMode="External"/><Relationship Id="rId66" Type="http://schemas.openxmlformats.org/officeDocument/2006/relationships/hyperlink" Target="https://www.excel-pratique.com/fr/fonctions/index_equiv.php" TargetMode="External"/><Relationship Id="rId74" Type="http://schemas.openxmlformats.org/officeDocument/2006/relationships/hyperlink" Target="http://www.diagramme-de-gantt.fr/" TargetMode="External"/><Relationship Id="rId79" Type="http://schemas.openxmlformats.org/officeDocument/2006/relationships/hyperlink" Target="https://www.google.fr/search?q=SI,+OU+et+SAUF+dans+une+formule&amp;source=lnms&amp;tbm=vid&amp;sa=X&amp;ved=0ahUKEwiQjKPi3P3YAhUGKlAKHcbHCE4Q_AUICigB&amp;biw=1520&amp;bih=738" TargetMode="External"/><Relationship Id="rId87" Type="http://schemas.openxmlformats.org/officeDocument/2006/relationships/printerSettings" Target="../printerSettings/printerSettings2.bin"/><Relationship Id="rId5" Type="http://schemas.openxmlformats.org/officeDocument/2006/relationships/hyperlink" Target="http://excel.quebec/excel-formules-et-fonctions/" TargetMode="External"/><Relationship Id="rId61" Type="http://schemas.openxmlformats.org/officeDocument/2006/relationships/hyperlink" Target="https://www.youtube.com/watch?v=sQnwMfi86Sk" TargetMode="External"/><Relationship Id="rId82" Type="http://schemas.openxmlformats.org/officeDocument/2006/relationships/hyperlink" Target="https://www.google.fr/search?q=SI+ET+OU+imbriqu%C3%A9s&amp;oq=SI+ET+OU+imbriqu%C3%A9s&amp;aqs=chrome..69i57j0l2.3163j0j8&amp;sourceid=chrome&amp;ie=UTF-8" TargetMode="External"/><Relationship Id="rId19" Type="http://schemas.openxmlformats.org/officeDocument/2006/relationships/hyperlink" Target="http://www.xlerateur.com/divers/2016/01/21/7-regles-dor-pour-apprehender-un-fichier-excel-complexe-4671/" TargetMode="External"/><Relationship Id="rId4" Type="http://schemas.openxmlformats.org/officeDocument/2006/relationships/hyperlink" Target="http://www.mdf-xlpages.com/modules/publisher/" TargetMode="External"/><Relationship Id="rId9" Type="http://schemas.openxmlformats.org/officeDocument/2006/relationships/hyperlink" Target="https://www.video2brain.com/fr/tuto/regler-les-parametres-dimpression-de-plusieurs-feuilles" TargetMode="External"/><Relationship Id="rId14" Type="http://schemas.openxmlformats.org/officeDocument/2006/relationships/hyperlink" Target="http://www.mdf-xlpages.com/modules/publisher/" TargetMode="External"/><Relationship Id="rId22" Type="http://schemas.openxmlformats.org/officeDocument/2006/relationships/hyperlink" Target="https://www.youtube.com/watch?v=7szC4NxQio4" TargetMode="External"/><Relationship Id="rId27" Type="http://schemas.openxmlformats.org/officeDocument/2006/relationships/hyperlink" Target="https://forum.excel-pratique.com/viewtopic.php?f=10&amp;t=97985" TargetMode="External"/><Relationship Id="rId30" Type="http://schemas.openxmlformats.org/officeDocument/2006/relationships/hyperlink" Target="http://www.mdf-xlpages.com/modules/publisher/item.php?itemid=167" TargetMode="External"/><Relationship Id="rId35" Type="http://schemas.openxmlformats.org/officeDocument/2006/relationships/hyperlink" Target="http://www.mdf-xlpages.com/modules/publisher/item.php?itemid=149" TargetMode="External"/><Relationship Id="rId43" Type="http://schemas.openxmlformats.org/officeDocument/2006/relationships/hyperlink" Target="http://www.mdf-xlpages.com/modules/publisher/item.php?itemid=97" TargetMode="External"/><Relationship Id="rId48" Type="http://schemas.openxmlformats.org/officeDocument/2006/relationships/hyperlink" Target="http://www.mdf-xlpages.com/modules/publisher/item.php?itemid=82" TargetMode="External"/><Relationship Id="rId56" Type="http://schemas.openxmlformats.org/officeDocument/2006/relationships/hyperlink" Target="https://www.google.fr/search?q=CTXT()+-+Convertir+un+nombre+en+texte&amp;source=lnms&amp;tbm=vid&amp;sa=X&amp;ved=0ahUKEwir5-vPj_3YAhVLKVAKHUp6B9kQ_AUICigB&amp;biw=1520&amp;bih=738" TargetMode="External"/><Relationship Id="rId64" Type="http://schemas.openxmlformats.org/officeDocument/2006/relationships/hyperlink" Target="https://www.youtube.com/watch?v=K-K1dhG3-aw" TargetMode="External"/><Relationship Id="rId69" Type="http://schemas.openxmlformats.org/officeDocument/2006/relationships/hyperlink" Target="https://support.office.com/fr-fr/article/index-fonction-a5dcf0dd-996d-40a4-a822-b56b061328bd" TargetMode="External"/><Relationship Id="rId77" Type="http://schemas.openxmlformats.org/officeDocument/2006/relationships/hyperlink" Target="https://www.google.com/search?client=firefox-b-d&amp;ei=LrlPXfiwC8nBlwTtnoiQCA&amp;q=disciplus.simplex.free.fr%2Fclasseursxl%2Ffc-formules+conditionnelles&amp;oq=disciplus.simplex.free.fr%2Fclasseursxl%2Ffc-formules+conditionnelles&amp;gs_l=psy-ab.12...36372.37034..40607...0.0..1.145.562.6j1......0....1..gws-wiz.......0i71j35i39.iOiIkkvRMbc&amp;ved=0ahUKEwj4_4Pbm_rjAhXJ4IUKHW0PAoIQ4dUDCAo" TargetMode="External"/><Relationship Id="rId8" Type="http://schemas.openxmlformats.org/officeDocument/2006/relationships/hyperlink" Target="https://support.office.com/fr-fr/article/imprimer-une-feuille-de-calcul-sur-un-nombre-de-pages-d%C3%A9termin%C3%A9-bc7d8a8b-48a1-485c-a091-23fb9f300a57" TargetMode="External"/><Relationship Id="rId51" Type="http://schemas.openxmlformats.org/officeDocument/2006/relationships/hyperlink" Target="http://www.mdf-xlpages.com/modules/publisher/item.php?itemid=64" TargetMode="External"/><Relationship Id="rId72" Type="http://schemas.openxmlformats.org/officeDocument/2006/relationships/hyperlink" Target="https://quanti.hypotheses.org/254/" TargetMode="External"/><Relationship Id="rId80" Type="http://schemas.openxmlformats.org/officeDocument/2006/relationships/hyperlink" Target="https://www.google.fr/search?q=SI,+OU+et+SAUF+dans+une+formule&amp;source=lnms&amp;sa=X&amp;ved=0ahUKEwjg17To3P3YAhUFaVAKHQaRAgYQ_AUICSgA&amp;biw=1520&amp;bih=738&amp;dpr=1.25" TargetMode="External"/><Relationship Id="rId85" Type="http://schemas.openxmlformats.org/officeDocument/2006/relationships/hyperlink" Target="https://www.google.fr/search?q=excel+graphiques&amp;source=lnms&amp;sa=X&amp;ved=0ahUKEwjfzaCkm_3YAhWSbVAKHdd-AtQQ_AUICSgA&amp;biw=1520&amp;bih=738&amp;dpr=1.25" TargetMode="External"/><Relationship Id="rId3" Type="http://schemas.openxmlformats.org/officeDocument/2006/relationships/hyperlink" Target="https://web.archive.org/web/20150919082310/http:/www.excelabo.net/" TargetMode="External"/><Relationship Id="rId12" Type="http://schemas.openxmlformats.org/officeDocument/2006/relationships/hyperlink" Target="https://support.office.com/fr-fr/article/afficher-un-aper%C3%A7u-des-pages-d-une-feuille-de-calcul-avant-d-imprimer-bcd8f03a-c28d-42a2-9217-aab0e43aa930" TargetMode="External"/><Relationship Id="rId17" Type="http://schemas.openxmlformats.org/officeDocument/2006/relationships/hyperlink" Target="https://www.excel-pratique.com/" TargetMode="External"/><Relationship Id="rId25" Type="http://schemas.openxmlformats.org/officeDocument/2006/relationships/hyperlink" Target="http://www.commentcamarche.net/forum/affich-33777506-excel-mfc-tableau-comparatif-de-prix" TargetMode="External"/><Relationship Id="rId33" Type="http://schemas.openxmlformats.org/officeDocument/2006/relationships/hyperlink" Target="http://www.mdf-xlpages.com/modules/publisher/item.php?itemid=83" TargetMode="External"/><Relationship Id="rId38" Type="http://schemas.openxmlformats.org/officeDocument/2006/relationships/hyperlink" Target="http://www.mdf-xlpages.com/modules/publisher/item.php?itemid=134" TargetMode="External"/><Relationship Id="rId46" Type="http://schemas.openxmlformats.org/officeDocument/2006/relationships/hyperlink" Target="http://www.mdf-xlpages.com/modules/publisher/item.php?itemid=85" TargetMode="External"/><Relationship Id="rId59" Type="http://schemas.openxmlformats.org/officeDocument/2006/relationships/hyperlink" Target="https://www.youtube.com/watch?v=F6UBdXUUYyA" TargetMode="External"/><Relationship Id="rId67" Type="http://schemas.openxmlformats.org/officeDocument/2006/relationships/hyperlink" Target="https://support.office.com/fr-fr/article/utiliser-excel-comme-une-calculatrice-a1abc057-ed11-443a-a635-68216555ad0a" TargetMode="External"/><Relationship Id="rId20" Type="http://schemas.openxmlformats.org/officeDocument/2006/relationships/hyperlink" Target="http://www.finance3point1.com/blog/?category=47" TargetMode="External"/><Relationship Id="rId41" Type="http://schemas.openxmlformats.org/officeDocument/2006/relationships/hyperlink" Target="http://www.mdf-xlpages.com/modules/publisher/item.php?itemid=99" TargetMode="External"/><Relationship Id="rId54" Type="http://schemas.openxmlformats.org/officeDocument/2006/relationships/hyperlink" Target="http://www.mdf-xlpages.com/modules/publisher/item.php?itemid=25" TargetMode="External"/><Relationship Id="rId62" Type="http://schemas.openxmlformats.org/officeDocument/2006/relationships/hyperlink" Target="https://www.youtube.com/watch?v=m4RcERJTx5E" TargetMode="External"/><Relationship Id="rId70" Type="http://schemas.openxmlformats.org/officeDocument/2006/relationships/hyperlink" Target="http://boisgontierjacques.free.fr/pages_site/sommeprod.htm" TargetMode="External"/><Relationship Id="rId75" Type="http://schemas.openxmlformats.org/officeDocument/2006/relationships/hyperlink" Target="https://www.developpez.net/forums/d1368576/logiciels/microsoft-office/access/modelisation/application-gestion-d-restaurant/" TargetMode="External"/><Relationship Id="rId83" Type="http://schemas.openxmlformats.org/officeDocument/2006/relationships/hyperlink" Target="https://www.excel-exercice.com/" TargetMode="External"/><Relationship Id="rId88" Type="http://schemas.openxmlformats.org/officeDocument/2006/relationships/drawing" Target="../drawings/drawing1.xml"/><Relationship Id="rId1" Type="http://schemas.openxmlformats.org/officeDocument/2006/relationships/hyperlink" Target="https://www.google.fr/search?q=piffom%C3%A9trie&amp;ie=utf-8&amp;oe=utf-8&amp;client=firefox-b&amp;gfe_rd=cr&amp;dcr=0&amp;ei=yYrYWZrKMYfAaMTIipgK" TargetMode="External"/><Relationship Id="rId6" Type="http://schemas.openxmlformats.org/officeDocument/2006/relationships/hyperlink" Target="https://www.excel-downloads.com/resources/" TargetMode="External"/><Relationship Id="rId15" Type="http://schemas.openxmlformats.org/officeDocument/2006/relationships/hyperlink" Target="http://excel.quebec/excel-formules-et-fonctions/" TargetMode="External"/><Relationship Id="rId23" Type="http://schemas.openxmlformats.org/officeDocument/2006/relationships/hyperlink" Target="https://www.youtube.com/watch?v=XhXWPFnQ0Tk" TargetMode="External"/><Relationship Id="rId28" Type="http://schemas.openxmlformats.org/officeDocument/2006/relationships/hyperlink" Target="http://www.lecfomasque.com/36-raccourcis-excel-a-maitriser/" TargetMode="External"/><Relationship Id="rId36" Type="http://schemas.openxmlformats.org/officeDocument/2006/relationships/hyperlink" Target="http://www.mdf-xlpages.com/modules/publisher/item.php?itemid=152" TargetMode="External"/><Relationship Id="rId49" Type="http://schemas.openxmlformats.org/officeDocument/2006/relationships/hyperlink" Target="http://www.mdf-xlpages.com/modules/publisher/item.php?itemid=90" TargetMode="External"/><Relationship Id="rId57" Type="http://schemas.openxmlformats.org/officeDocument/2006/relationships/hyperlink" Target="https://www.youtube.com/watch?v=XkbkRFDAPds" TargetMode="External"/><Relationship Id="rId10" Type="http://schemas.openxmlformats.org/officeDocument/2006/relationships/hyperlink" Target="https://www.youtube.com/watch?v=SXSrBhPEHLs" TargetMode="External"/><Relationship Id="rId31" Type="http://schemas.openxmlformats.org/officeDocument/2006/relationships/hyperlink" Target="http://www.mdf-xlpages.com/modules/publisher/item.php?itemid=98" TargetMode="External"/><Relationship Id="rId44" Type="http://schemas.openxmlformats.org/officeDocument/2006/relationships/hyperlink" Target="http://www.mdf-xlpages.com/modules/publisher/item.php?itemid=84" TargetMode="External"/><Relationship Id="rId52" Type="http://schemas.openxmlformats.org/officeDocument/2006/relationships/hyperlink" Target="http://www.mdf-xlpages.com/modules/publisher/item.php?itemid=63" TargetMode="External"/><Relationship Id="rId60" Type="http://schemas.openxmlformats.org/officeDocument/2006/relationships/hyperlink" Target="https://www.youtube.com/watch?v=_QG2xm1CqmE" TargetMode="External"/><Relationship Id="rId65" Type="http://schemas.openxmlformats.org/officeDocument/2006/relationships/hyperlink" Target="https://www.pcastuces.com/pratique/astuces/1245.htm" TargetMode="External"/><Relationship Id="rId73" Type="http://schemas.openxmlformats.org/officeDocument/2006/relationships/hyperlink" Target="http://jeanmarc.stoeffler.pagesperso-orange.fr/excel/calendrier/" TargetMode="External"/><Relationship Id="rId78" Type="http://schemas.openxmlformats.org/officeDocument/2006/relationships/hyperlink" Target="https://www.google.com/search?client=firefox-b-d&amp;ei=Je9PXfCJE4XuaaHzjpAM&amp;q=excel+mise+en+forme+conditionnelle&amp;oq=excel+mise+en+forme+conditionnelle&amp;gs_l=psy-ab.12..0i71l8.0.0..173615...0.0..0.0.0.......0......gws-wiz.cTQ4bIqPPXA&amp;ved=0ahUKEwiwsMyWz_rjAhUFdxoKHaG5A8IQ4dUDCAo" TargetMode="External"/><Relationship Id="rId81" Type="http://schemas.openxmlformats.org/officeDocument/2006/relationships/hyperlink" Target="https://www.google.fr/search?q=Formule+si+avec+plus+de+7+conditions&amp;oq=Formule+si+avec+plus+de+7+conditions&amp;aqs=chrome..69i57.2241j0j8&amp;sourceid=chrome&amp;ie=UTF-8" TargetMode="External"/><Relationship Id="rId86" Type="http://schemas.openxmlformats.org/officeDocument/2006/relationships/hyperlink" Target="http://www.mdf-xlpages.com/modules/smartfaq/faq.php?faqid=8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stucesinternet.com/modules/smartsection/item.php?itemid=85" TargetMode="External"/><Relationship Id="rId1" Type="http://schemas.openxmlformats.org/officeDocument/2006/relationships/hyperlink" Target="http://lecompagnon.info/excel/analyse.ht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ogle.com/search?client=firefox-b-d&amp;ei=JdU_XcK4FsiKlwSIvKD4BQ&amp;q=police+symboles&amp;oq=police+symboles&amp;gs_l=psy-ab.12..0l2j0i22i30l8.6298.20347..22927...6.0..0.76.924.16......0....1..gws-wiz.......0i71j0i131j0i20i263j0i203j35i39j0i67.cjNjtznsAvo&amp;ved=0ahUKEwiC3-WQ9NvjAhVIxYUKHQgeCF8Q4dUDCAo" TargetMode="External"/><Relationship Id="rId2" Type="http://schemas.openxmlformats.org/officeDocument/2006/relationships/hyperlink" Target="https://www.google.com/search?client=firefox-b-d&amp;ei=uNE_Xb7LDoPWavG4u5AK&amp;q=UPRM+%3D+Union+des+Personnels+de+la+Restauration+Municipale&amp;oq=UPRM+%3D+Union+des+Personnels+de+la+Restauration+Municipale&amp;gs_l=psy-ab.12...33562.50351..51740...0.0..0.169.246.1j1......0....1j2..gws-wiz.......0i71j0i7i30i19.l5TjIx0kaBM&amp;ved=0ahUKEwi-h8bu8NvjAhUDqxoKHXHcDqIQ4dUDCAo" TargetMode="External"/><Relationship Id="rId1" Type="http://schemas.openxmlformats.org/officeDocument/2006/relationships/hyperlink" Target="https://www.google.com/search?client=firefox-b-d&amp;q=UPRT+%3D+Union+des+Personnels+de+la+Restauration+Territoriale" TargetMode="External"/><Relationship Id="rId6" Type="http://schemas.openxmlformats.org/officeDocument/2006/relationships/printerSettings" Target="../printerSettings/printerSettings4.bin"/><Relationship Id="rId5" Type="http://schemas.openxmlformats.org/officeDocument/2006/relationships/hyperlink" Target="http://lilapuce.net/Table-de-caracteres-speciaux" TargetMode="External"/><Relationship Id="rId4" Type="http://schemas.openxmlformats.org/officeDocument/2006/relationships/hyperlink" Target="http://www.blog-excel.com/symboles-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showZeros="0" tabSelected="1" showWhiteSpace="0" zoomScale="61" zoomScaleNormal="61" zoomScalePageLayoutView="58" workbookViewId="0">
      <selection activeCell="AG13" sqref="AG13"/>
    </sheetView>
  </sheetViews>
  <sheetFormatPr baseColWidth="10" defaultRowHeight="15"/>
  <cols>
    <col min="1" max="1" width="14.5703125" style="35" customWidth="1"/>
    <col min="2" max="6" width="11.42578125" style="35"/>
    <col min="7" max="7" width="8" style="35" customWidth="1"/>
    <col min="8" max="11" width="11.42578125" style="35"/>
    <col min="12" max="16" width="11.42578125" style="5"/>
    <col min="17" max="256" width="11.42578125" style="36"/>
    <col min="257" max="257" width="14.5703125" style="36" customWidth="1"/>
    <col min="258" max="262" width="11.42578125" style="36"/>
    <col min="263" max="263" width="8" style="36" customWidth="1"/>
    <col min="264" max="512" width="11.42578125" style="36"/>
    <col min="513" max="513" width="14.5703125" style="36" customWidth="1"/>
    <col min="514" max="518" width="11.42578125" style="36"/>
    <col min="519" max="519" width="8" style="36" customWidth="1"/>
    <col min="520" max="768" width="11.42578125" style="36"/>
    <col min="769" max="769" width="14.5703125" style="36" customWidth="1"/>
    <col min="770" max="774" width="11.42578125" style="36"/>
    <col min="775" max="775" width="8" style="36" customWidth="1"/>
    <col min="776" max="1024" width="11.42578125" style="36"/>
    <col min="1025" max="1025" width="14.5703125" style="36" customWidth="1"/>
    <col min="1026" max="1030" width="11.42578125" style="36"/>
    <col min="1031" max="1031" width="8" style="36" customWidth="1"/>
    <col min="1032" max="1280" width="11.42578125" style="36"/>
    <col min="1281" max="1281" width="14.5703125" style="36" customWidth="1"/>
    <col min="1282" max="1286" width="11.42578125" style="36"/>
    <col min="1287" max="1287" width="8" style="36" customWidth="1"/>
    <col min="1288" max="1536" width="11.42578125" style="36"/>
    <col min="1537" max="1537" width="14.5703125" style="36" customWidth="1"/>
    <col min="1538" max="1542" width="11.42578125" style="36"/>
    <col min="1543" max="1543" width="8" style="36" customWidth="1"/>
    <col min="1544" max="1792" width="11.42578125" style="36"/>
    <col min="1793" max="1793" width="14.5703125" style="36" customWidth="1"/>
    <col min="1794" max="1798" width="11.42578125" style="36"/>
    <col min="1799" max="1799" width="8" style="36" customWidth="1"/>
    <col min="1800" max="2048" width="11.42578125" style="36"/>
    <col min="2049" max="2049" width="14.5703125" style="36" customWidth="1"/>
    <col min="2050" max="2054" width="11.42578125" style="36"/>
    <col min="2055" max="2055" width="8" style="36" customWidth="1"/>
    <col min="2056" max="2304" width="11.42578125" style="36"/>
    <col min="2305" max="2305" width="14.5703125" style="36" customWidth="1"/>
    <col min="2306" max="2310" width="11.42578125" style="36"/>
    <col min="2311" max="2311" width="8" style="36" customWidth="1"/>
    <col min="2312" max="2560" width="11.42578125" style="36"/>
    <col min="2561" max="2561" width="14.5703125" style="36" customWidth="1"/>
    <col min="2562" max="2566" width="11.42578125" style="36"/>
    <col min="2567" max="2567" width="8" style="36" customWidth="1"/>
    <col min="2568" max="2816" width="11.42578125" style="36"/>
    <col min="2817" max="2817" width="14.5703125" style="36" customWidth="1"/>
    <col min="2818" max="2822" width="11.42578125" style="36"/>
    <col min="2823" max="2823" width="8" style="36" customWidth="1"/>
    <col min="2824" max="3072" width="11.42578125" style="36"/>
    <col min="3073" max="3073" width="14.5703125" style="36" customWidth="1"/>
    <col min="3074" max="3078" width="11.42578125" style="36"/>
    <col min="3079" max="3079" width="8" style="36" customWidth="1"/>
    <col min="3080" max="3328" width="11.42578125" style="36"/>
    <col min="3329" max="3329" width="14.5703125" style="36" customWidth="1"/>
    <col min="3330" max="3334" width="11.42578125" style="36"/>
    <col min="3335" max="3335" width="8" style="36" customWidth="1"/>
    <col min="3336" max="3584" width="11.42578125" style="36"/>
    <col min="3585" max="3585" width="14.5703125" style="36" customWidth="1"/>
    <col min="3586" max="3590" width="11.42578125" style="36"/>
    <col min="3591" max="3591" width="8" style="36" customWidth="1"/>
    <col min="3592" max="3840" width="11.42578125" style="36"/>
    <col min="3841" max="3841" width="14.5703125" style="36" customWidth="1"/>
    <col min="3842" max="3846" width="11.42578125" style="36"/>
    <col min="3847" max="3847" width="8" style="36" customWidth="1"/>
    <col min="3848" max="4096" width="11.42578125" style="36"/>
    <col min="4097" max="4097" width="14.5703125" style="36" customWidth="1"/>
    <col min="4098" max="4102" width="11.42578125" style="36"/>
    <col min="4103" max="4103" width="8" style="36" customWidth="1"/>
    <col min="4104" max="4352" width="11.42578125" style="36"/>
    <col min="4353" max="4353" width="14.5703125" style="36" customWidth="1"/>
    <col min="4354" max="4358" width="11.42578125" style="36"/>
    <col min="4359" max="4359" width="8" style="36" customWidth="1"/>
    <col min="4360" max="4608" width="11.42578125" style="36"/>
    <col min="4609" max="4609" width="14.5703125" style="36" customWidth="1"/>
    <col min="4610" max="4614" width="11.42578125" style="36"/>
    <col min="4615" max="4615" width="8" style="36" customWidth="1"/>
    <col min="4616" max="4864" width="11.42578125" style="36"/>
    <col min="4865" max="4865" width="14.5703125" style="36" customWidth="1"/>
    <col min="4866" max="4870" width="11.42578125" style="36"/>
    <col min="4871" max="4871" width="8" style="36" customWidth="1"/>
    <col min="4872" max="5120" width="11.42578125" style="36"/>
    <col min="5121" max="5121" width="14.5703125" style="36" customWidth="1"/>
    <col min="5122" max="5126" width="11.42578125" style="36"/>
    <col min="5127" max="5127" width="8" style="36" customWidth="1"/>
    <col min="5128" max="5376" width="11.42578125" style="36"/>
    <col min="5377" max="5377" width="14.5703125" style="36" customWidth="1"/>
    <col min="5378" max="5382" width="11.42578125" style="36"/>
    <col min="5383" max="5383" width="8" style="36" customWidth="1"/>
    <col min="5384" max="5632" width="11.42578125" style="36"/>
    <col min="5633" max="5633" width="14.5703125" style="36" customWidth="1"/>
    <col min="5634" max="5638" width="11.42578125" style="36"/>
    <col min="5639" max="5639" width="8" style="36" customWidth="1"/>
    <col min="5640" max="5888" width="11.42578125" style="36"/>
    <col min="5889" max="5889" width="14.5703125" style="36" customWidth="1"/>
    <col min="5890" max="5894" width="11.42578125" style="36"/>
    <col min="5895" max="5895" width="8" style="36" customWidth="1"/>
    <col min="5896" max="6144" width="11.42578125" style="36"/>
    <col min="6145" max="6145" width="14.5703125" style="36" customWidth="1"/>
    <col min="6146" max="6150" width="11.42578125" style="36"/>
    <col min="6151" max="6151" width="8" style="36" customWidth="1"/>
    <col min="6152" max="6400" width="11.42578125" style="36"/>
    <col min="6401" max="6401" width="14.5703125" style="36" customWidth="1"/>
    <col min="6402" max="6406" width="11.42578125" style="36"/>
    <col min="6407" max="6407" width="8" style="36" customWidth="1"/>
    <col min="6408" max="6656" width="11.42578125" style="36"/>
    <col min="6657" max="6657" width="14.5703125" style="36" customWidth="1"/>
    <col min="6658" max="6662" width="11.42578125" style="36"/>
    <col min="6663" max="6663" width="8" style="36" customWidth="1"/>
    <col min="6664" max="6912" width="11.42578125" style="36"/>
    <col min="6913" max="6913" width="14.5703125" style="36" customWidth="1"/>
    <col min="6914" max="6918" width="11.42578125" style="36"/>
    <col min="6919" max="6919" width="8" style="36" customWidth="1"/>
    <col min="6920" max="7168" width="11.42578125" style="36"/>
    <col min="7169" max="7169" width="14.5703125" style="36" customWidth="1"/>
    <col min="7170" max="7174" width="11.42578125" style="36"/>
    <col min="7175" max="7175" width="8" style="36" customWidth="1"/>
    <col min="7176" max="7424" width="11.42578125" style="36"/>
    <col min="7425" max="7425" width="14.5703125" style="36" customWidth="1"/>
    <col min="7426" max="7430" width="11.42578125" style="36"/>
    <col min="7431" max="7431" width="8" style="36" customWidth="1"/>
    <col min="7432" max="7680" width="11.42578125" style="36"/>
    <col min="7681" max="7681" width="14.5703125" style="36" customWidth="1"/>
    <col min="7682" max="7686" width="11.42578125" style="36"/>
    <col min="7687" max="7687" width="8" style="36" customWidth="1"/>
    <col min="7688" max="7936" width="11.42578125" style="36"/>
    <col min="7937" max="7937" width="14.5703125" style="36" customWidth="1"/>
    <col min="7938" max="7942" width="11.42578125" style="36"/>
    <col min="7943" max="7943" width="8" style="36" customWidth="1"/>
    <col min="7944" max="8192" width="11.42578125" style="36"/>
    <col min="8193" max="8193" width="14.5703125" style="36" customWidth="1"/>
    <col min="8194" max="8198" width="11.42578125" style="36"/>
    <col min="8199" max="8199" width="8" style="36" customWidth="1"/>
    <col min="8200" max="8448" width="11.42578125" style="36"/>
    <col min="8449" max="8449" width="14.5703125" style="36" customWidth="1"/>
    <col min="8450" max="8454" width="11.42578125" style="36"/>
    <col min="8455" max="8455" width="8" style="36" customWidth="1"/>
    <col min="8456" max="8704" width="11.42578125" style="36"/>
    <col min="8705" max="8705" width="14.5703125" style="36" customWidth="1"/>
    <col min="8706" max="8710" width="11.42578125" style="36"/>
    <col min="8711" max="8711" width="8" style="36" customWidth="1"/>
    <col min="8712" max="8960" width="11.42578125" style="36"/>
    <col min="8961" max="8961" width="14.5703125" style="36" customWidth="1"/>
    <col min="8962" max="8966" width="11.42578125" style="36"/>
    <col min="8967" max="8967" width="8" style="36" customWidth="1"/>
    <col min="8968" max="9216" width="11.42578125" style="36"/>
    <col min="9217" max="9217" width="14.5703125" style="36" customWidth="1"/>
    <col min="9218" max="9222" width="11.42578125" style="36"/>
    <col min="9223" max="9223" width="8" style="36" customWidth="1"/>
    <col min="9224" max="9472" width="11.42578125" style="36"/>
    <col min="9473" max="9473" width="14.5703125" style="36" customWidth="1"/>
    <col min="9474" max="9478" width="11.42578125" style="36"/>
    <col min="9479" max="9479" width="8" style="36" customWidth="1"/>
    <col min="9480" max="9728" width="11.42578125" style="36"/>
    <col min="9729" max="9729" width="14.5703125" style="36" customWidth="1"/>
    <col min="9730" max="9734" width="11.42578125" style="36"/>
    <col min="9735" max="9735" width="8" style="36" customWidth="1"/>
    <col min="9736" max="9984" width="11.42578125" style="36"/>
    <col min="9985" max="9985" width="14.5703125" style="36" customWidth="1"/>
    <col min="9986" max="9990" width="11.42578125" style="36"/>
    <col min="9991" max="9991" width="8" style="36" customWidth="1"/>
    <col min="9992" max="10240" width="11.42578125" style="36"/>
    <col min="10241" max="10241" width="14.5703125" style="36" customWidth="1"/>
    <col min="10242" max="10246" width="11.42578125" style="36"/>
    <col min="10247" max="10247" width="8" style="36" customWidth="1"/>
    <col min="10248" max="10496" width="11.42578125" style="36"/>
    <col min="10497" max="10497" width="14.5703125" style="36" customWidth="1"/>
    <col min="10498" max="10502" width="11.42578125" style="36"/>
    <col min="10503" max="10503" width="8" style="36" customWidth="1"/>
    <col min="10504" max="10752" width="11.42578125" style="36"/>
    <col min="10753" max="10753" width="14.5703125" style="36" customWidth="1"/>
    <col min="10754" max="10758" width="11.42578125" style="36"/>
    <col min="10759" max="10759" width="8" style="36" customWidth="1"/>
    <col min="10760" max="11008" width="11.42578125" style="36"/>
    <col min="11009" max="11009" width="14.5703125" style="36" customWidth="1"/>
    <col min="11010" max="11014" width="11.42578125" style="36"/>
    <col min="11015" max="11015" width="8" style="36" customWidth="1"/>
    <col min="11016" max="11264" width="11.42578125" style="36"/>
    <col min="11265" max="11265" width="14.5703125" style="36" customWidth="1"/>
    <col min="11266" max="11270" width="11.42578125" style="36"/>
    <col min="11271" max="11271" width="8" style="36" customWidth="1"/>
    <col min="11272" max="11520" width="11.42578125" style="36"/>
    <col min="11521" max="11521" width="14.5703125" style="36" customWidth="1"/>
    <col min="11522" max="11526" width="11.42578125" style="36"/>
    <col min="11527" max="11527" width="8" style="36" customWidth="1"/>
    <col min="11528" max="11776" width="11.42578125" style="36"/>
    <col min="11777" max="11777" width="14.5703125" style="36" customWidth="1"/>
    <col min="11778" max="11782" width="11.42578125" style="36"/>
    <col min="11783" max="11783" width="8" style="36" customWidth="1"/>
    <col min="11784" max="12032" width="11.42578125" style="36"/>
    <col min="12033" max="12033" width="14.5703125" style="36" customWidth="1"/>
    <col min="12034" max="12038" width="11.42578125" style="36"/>
    <col min="12039" max="12039" width="8" style="36" customWidth="1"/>
    <col min="12040" max="12288" width="11.42578125" style="36"/>
    <col min="12289" max="12289" width="14.5703125" style="36" customWidth="1"/>
    <col min="12290" max="12294" width="11.42578125" style="36"/>
    <col min="12295" max="12295" width="8" style="36" customWidth="1"/>
    <col min="12296" max="12544" width="11.42578125" style="36"/>
    <col min="12545" max="12545" width="14.5703125" style="36" customWidth="1"/>
    <col min="12546" max="12550" width="11.42578125" style="36"/>
    <col min="12551" max="12551" width="8" style="36" customWidth="1"/>
    <col min="12552" max="12800" width="11.42578125" style="36"/>
    <col min="12801" max="12801" width="14.5703125" style="36" customWidth="1"/>
    <col min="12802" max="12806" width="11.42578125" style="36"/>
    <col min="12807" max="12807" width="8" style="36" customWidth="1"/>
    <col min="12808" max="13056" width="11.42578125" style="36"/>
    <col min="13057" max="13057" width="14.5703125" style="36" customWidth="1"/>
    <col min="13058" max="13062" width="11.42578125" style="36"/>
    <col min="13063" max="13063" width="8" style="36" customWidth="1"/>
    <col min="13064" max="13312" width="11.42578125" style="36"/>
    <col min="13313" max="13313" width="14.5703125" style="36" customWidth="1"/>
    <col min="13314" max="13318" width="11.42578125" style="36"/>
    <col min="13319" max="13319" width="8" style="36" customWidth="1"/>
    <col min="13320" max="13568" width="11.42578125" style="36"/>
    <col min="13569" max="13569" width="14.5703125" style="36" customWidth="1"/>
    <col min="13570" max="13574" width="11.42578125" style="36"/>
    <col min="13575" max="13575" width="8" style="36" customWidth="1"/>
    <col min="13576" max="13824" width="11.42578125" style="36"/>
    <col min="13825" max="13825" width="14.5703125" style="36" customWidth="1"/>
    <col min="13826" max="13830" width="11.42578125" style="36"/>
    <col min="13831" max="13831" width="8" style="36" customWidth="1"/>
    <col min="13832" max="14080" width="11.42578125" style="36"/>
    <col min="14081" max="14081" width="14.5703125" style="36" customWidth="1"/>
    <col min="14082" max="14086" width="11.42578125" style="36"/>
    <col min="14087" max="14087" width="8" style="36" customWidth="1"/>
    <col min="14088" max="14336" width="11.42578125" style="36"/>
    <col min="14337" max="14337" width="14.5703125" style="36" customWidth="1"/>
    <col min="14338" max="14342" width="11.42578125" style="36"/>
    <col min="14343" max="14343" width="8" style="36" customWidth="1"/>
    <col min="14344" max="14592" width="11.42578125" style="36"/>
    <col min="14593" max="14593" width="14.5703125" style="36" customWidth="1"/>
    <col min="14594" max="14598" width="11.42578125" style="36"/>
    <col min="14599" max="14599" width="8" style="36" customWidth="1"/>
    <col min="14600" max="14848" width="11.42578125" style="36"/>
    <col min="14849" max="14849" width="14.5703125" style="36" customWidth="1"/>
    <col min="14850" max="14854" width="11.42578125" style="36"/>
    <col min="14855" max="14855" width="8" style="36" customWidth="1"/>
    <col min="14856" max="15104" width="11.42578125" style="36"/>
    <col min="15105" max="15105" width="14.5703125" style="36" customWidth="1"/>
    <col min="15106" max="15110" width="11.42578125" style="36"/>
    <col min="15111" max="15111" width="8" style="36" customWidth="1"/>
    <col min="15112" max="15360" width="11.42578125" style="36"/>
    <col min="15361" max="15361" width="14.5703125" style="36" customWidth="1"/>
    <col min="15362" max="15366" width="11.42578125" style="36"/>
    <col min="15367" max="15367" width="8" style="36" customWidth="1"/>
    <col min="15368" max="15616" width="11.42578125" style="36"/>
    <col min="15617" max="15617" width="14.5703125" style="36" customWidth="1"/>
    <col min="15618" max="15622" width="11.42578125" style="36"/>
    <col min="15623" max="15623" width="8" style="36" customWidth="1"/>
    <col min="15624" max="15872" width="11.42578125" style="36"/>
    <col min="15873" max="15873" width="14.5703125" style="36" customWidth="1"/>
    <col min="15874" max="15878" width="11.42578125" style="36"/>
    <col min="15879" max="15879" width="8" style="36" customWidth="1"/>
    <col min="15880" max="16128" width="11.42578125" style="36"/>
    <col min="16129" max="16129" width="14.5703125" style="36" customWidth="1"/>
    <col min="16130" max="16134" width="11.42578125" style="36"/>
    <col min="16135" max="16135" width="8" style="36" customWidth="1"/>
    <col min="16136" max="16384" width="11.42578125" style="36"/>
  </cols>
  <sheetData>
    <row r="1" spans="1:31" ht="39.950000000000003" customHeight="1">
      <c r="A1" s="9"/>
      <c r="B1" s="9"/>
      <c r="C1" s="9"/>
      <c r="D1" s="9"/>
      <c r="E1" s="9"/>
      <c r="F1" s="9"/>
      <c r="G1" s="9"/>
      <c r="H1" s="9"/>
      <c r="I1" s="9"/>
      <c r="J1" s="9"/>
      <c r="K1" s="9"/>
      <c r="L1" s="10"/>
      <c r="M1" s="10"/>
      <c r="N1" s="10"/>
      <c r="O1" s="10"/>
      <c r="P1" s="10"/>
      <c r="Q1" s="11"/>
      <c r="R1" s="11"/>
      <c r="S1" s="11"/>
      <c r="T1" s="11"/>
      <c r="U1" s="11"/>
      <c r="V1" s="11"/>
      <c r="W1" s="11"/>
      <c r="X1" s="11"/>
      <c r="Y1" s="11"/>
      <c r="Z1" s="11"/>
      <c r="AA1" s="11"/>
      <c r="AB1" s="11"/>
      <c r="AC1" s="11"/>
      <c r="AD1" s="33"/>
      <c r="AE1" s="33"/>
    </row>
    <row r="2" spans="1:31" ht="39.950000000000003" customHeight="1">
      <c r="A2" s="9"/>
      <c r="B2" s="51" t="s">
        <v>383</v>
      </c>
      <c r="C2" s="9"/>
      <c r="D2" s="9"/>
      <c r="E2" s="9"/>
      <c r="F2" s="9"/>
      <c r="G2" s="9"/>
      <c r="H2" s="9"/>
      <c r="I2" s="9"/>
      <c r="J2" s="9"/>
      <c r="K2" s="9"/>
      <c r="L2" s="10"/>
      <c r="M2" s="10"/>
      <c r="N2" s="10"/>
      <c r="O2" s="10"/>
      <c r="P2" s="10"/>
      <c r="Q2" s="11"/>
      <c r="R2" s="11"/>
      <c r="S2" s="11"/>
      <c r="T2" s="11"/>
      <c r="U2" s="11"/>
      <c r="V2" s="11"/>
      <c r="W2" s="52"/>
      <c r="X2" s="53"/>
      <c r="Y2" s="53"/>
      <c r="Z2" s="53"/>
      <c r="AA2" s="52" t="s">
        <v>384</v>
      </c>
      <c r="AB2" s="11"/>
      <c r="AC2" s="11"/>
      <c r="AD2" s="33"/>
      <c r="AE2" s="33"/>
    </row>
    <row r="3" spans="1:31" ht="39.950000000000003" customHeight="1">
      <c r="A3" s="9"/>
      <c r="B3" s="13" t="s">
        <v>381</v>
      </c>
      <c r="C3" s="9"/>
      <c r="D3" s="9"/>
      <c r="E3" s="9"/>
      <c r="F3" s="9"/>
      <c r="G3" s="9"/>
      <c r="H3" s="9"/>
      <c r="I3" s="9"/>
      <c r="J3" s="9"/>
      <c r="K3" s="9"/>
      <c r="L3" s="10"/>
      <c r="M3" s="10"/>
      <c r="N3" s="10"/>
      <c r="O3" s="10"/>
      <c r="P3" s="10"/>
      <c r="Q3" s="11"/>
      <c r="R3" s="11"/>
      <c r="S3" s="11"/>
      <c r="T3" s="11"/>
      <c r="U3" s="11"/>
      <c r="V3" s="11"/>
      <c r="W3" s="53"/>
      <c r="X3" s="53"/>
      <c r="Y3" s="53"/>
      <c r="Z3" s="53"/>
      <c r="AA3" s="52"/>
      <c r="AB3" s="11"/>
      <c r="AC3" s="11"/>
      <c r="AD3" s="33"/>
      <c r="AE3" s="33"/>
    </row>
    <row r="4" spans="1:31" ht="39.950000000000003" customHeight="1">
      <c r="A4" s="9"/>
      <c r="B4" s="54"/>
      <c r="C4" s="9"/>
      <c r="D4" s="9"/>
      <c r="E4" s="9"/>
      <c r="F4" s="9"/>
      <c r="G4" s="9"/>
      <c r="H4" s="9"/>
      <c r="I4" s="9"/>
      <c r="J4" s="9"/>
      <c r="K4" s="9"/>
      <c r="L4" s="10"/>
      <c r="M4" s="10"/>
      <c r="N4" s="10"/>
      <c r="O4" s="10"/>
      <c r="P4" s="10"/>
      <c r="Q4" s="11"/>
      <c r="R4" s="11"/>
      <c r="S4" s="11"/>
      <c r="T4" s="11"/>
      <c r="U4" s="11"/>
      <c r="V4" s="11"/>
      <c r="W4" s="53"/>
      <c r="X4" s="53"/>
      <c r="Y4" s="53"/>
      <c r="Z4" s="53"/>
      <c r="AA4" s="52"/>
      <c r="AB4" s="11"/>
      <c r="AC4" s="11"/>
      <c r="AD4" s="33"/>
      <c r="AE4" s="33"/>
    </row>
    <row r="5" spans="1:31" ht="39.950000000000003" customHeight="1">
      <c r="A5" s="9"/>
      <c r="B5" s="54" t="s">
        <v>385</v>
      </c>
      <c r="C5" s="9"/>
      <c r="D5" s="9"/>
      <c r="E5" s="9"/>
      <c r="F5" s="9"/>
      <c r="G5" s="9"/>
      <c r="H5" s="9"/>
      <c r="I5" s="10"/>
      <c r="J5" s="9"/>
      <c r="K5" s="9"/>
      <c r="L5" s="10"/>
      <c r="M5" s="10"/>
      <c r="N5" s="10"/>
      <c r="O5" s="10"/>
      <c r="P5" s="10"/>
      <c r="Q5" s="11"/>
      <c r="R5" s="11"/>
      <c r="S5" s="11"/>
      <c r="T5" s="11"/>
      <c r="U5" s="11"/>
      <c r="V5" s="11"/>
      <c r="W5" s="11"/>
      <c r="X5" s="11"/>
      <c r="Y5" s="11"/>
      <c r="Z5" s="55"/>
      <c r="AA5" s="52" t="s">
        <v>717</v>
      </c>
      <c r="AB5" s="11"/>
      <c r="AC5" s="11"/>
      <c r="AD5" s="33"/>
      <c r="AE5" s="33"/>
    </row>
    <row r="6" spans="1:31" ht="39.950000000000003" customHeight="1">
      <c r="A6" s="9"/>
      <c r="B6" s="54"/>
      <c r="C6" s="9"/>
      <c r="D6" s="9"/>
      <c r="E6" s="9"/>
      <c r="F6" s="9"/>
      <c r="G6" s="9"/>
      <c r="H6" s="9"/>
      <c r="I6" s="10"/>
      <c r="J6" s="9"/>
      <c r="K6" s="9"/>
      <c r="L6" s="10"/>
      <c r="M6" s="10"/>
      <c r="N6" s="10"/>
      <c r="O6" s="10"/>
      <c r="P6" s="10"/>
      <c r="Q6" s="11"/>
      <c r="R6" s="11"/>
      <c r="S6" s="11"/>
      <c r="T6" s="11"/>
      <c r="U6" s="11"/>
      <c r="V6" s="11"/>
      <c r="W6" s="11"/>
      <c r="X6" s="11"/>
      <c r="Y6" s="11"/>
      <c r="Z6" s="55"/>
      <c r="AA6" s="512" t="s">
        <v>724</v>
      </c>
      <c r="AB6" s="11"/>
      <c r="AC6" s="11"/>
      <c r="AD6" s="33"/>
      <c r="AE6" s="33"/>
    </row>
    <row r="7" spans="1:31" ht="39.950000000000003" customHeight="1">
      <c r="A7" s="9"/>
      <c r="B7" s="13" t="s">
        <v>382</v>
      </c>
      <c r="C7" s="9"/>
      <c r="D7" s="9"/>
      <c r="E7" s="9"/>
      <c r="F7" s="9"/>
      <c r="G7" s="9"/>
      <c r="H7" s="9"/>
      <c r="I7" s="10"/>
      <c r="J7" s="9"/>
      <c r="K7" s="9"/>
      <c r="L7" s="10"/>
      <c r="M7" s="10"/>
      <c r="N7" s="10"/>
      <c r="O7" s="10"/>
      <c r="P7" s="10"/>
      <c r="Q7" s="11"/>
      <c r="R7" s="11"/>
      <c r="S7" s="11"/>
      <c r="T7" s="11"/>
      <c r="U7" s="11"/>
      <c r="V7" s="11"/>
      <c r="W7" s="11"/>
      <c r="X7" s="11"/>
      <c r="Y7" s="11"/>
      <c r="Z7" s="55"/>
      <c r="AA7" s="55"/>
      <c r="AB7" s="11"/>
      <c r="AC7" s="11"/>
      <c r="AD7" s="33"/>
      <c r="AE7" s="33"/>
    </row>
    <row r="8" spans="1:31" ht="39.950000000000003" customHeight="1">
      <c r="A8" s="9"/>
      <c r="B8" s="13"/>
      <c r="C8" s="9"/>
      <c r="D8" s="9"/>
      <c r="E8" s="9"/>
      <c r="F8" s="9"/>
      <c r="G8" s="9"/>
      <c r="H8" s="9"/>
      <c r="I8" s="10"/>
      <c r="J8" s="9"/>
      <c r="K8" s="9"/>
      <c r="L8" s="10"/>
      <c r="M8" s="10"/>
      <c r="N8" s="10"/>
      <c r="O8" s="10"/>
      <c r="P8" s="10"/>
      <c r="Q8" s="11"/>
      <c r="R8" s="11"/>
      <c r="S8" s="11"/>
      <c r="T8" s="11"/>
      <c r="U8" s="11"/>
      <c r="V8" s="11"/>
      <c r="W8" s="11"/>
      <c r="X8" s="11"/>
      <c r="Y8" s="11"/>
      <c r="Z8" s="55"/>
      <c r="AA8" s="55"/>
      <c r="AB8" s="11"/>
      <c r="AC8" s="11"/>
      <c r="AD8" s="33"/>
      <c r="AE8" s="33"/>
    </row>
    <row r="9" spans="1:31" ht="40.5" customHeight="1">
      <c r="A9" s="9"/>
      <c r="B9" s="14" t="s">
        <v>722</v>
      </c>
      <c r="C9" s="9"/>
      <c r="D9" s="9"/>
      <c r="E9" s="9"/>
      <c r="F9" s="9"/>
      <c r="G9" s="9"/>
      <c r="H9" s="9"/>
      <c r="I9" s="10"/>
      <c r="J9" s="9"/>
      <c r="K9" s="9"/>
      <c r="L9" s="10"/>
      <c r="M9" s="10"/>
      <c r="N9" s="10"/>
      <c r="O9" s="10"/>
      <c r="P9" s="10"/>
      <c r="Q9" s="11"/>
      <c r="R9" s="11"/>
      <c r="S9" s="11"/>
      <c r="T9" s="11"/>
      <c r="U9" s="11"/>
      <c r="V9" s="11"/>
      <c r="W9" s="11"/>
      <c r="X9" s="11"/>
      <c r="Y9" s="11"/>
      <c r="Z9" s="11"/>
      <c r="AA9" s="11"/>
      <c r="AB9" s="11"/>
      <c r="AC9" s="11"/>
      <c r="AD9" s="33"/>
      <c r="AE9" s="33"/>
    </row>
    <row r="10" spans="1:31" ht="40.5" customHeight="1">
      <c r="A10" s="9"/>
      <c r="B10" s="14" t="s">
        <v>718</v>
      </c>
      <c r="C10" s="15"/>
      <c r="D10" s="9"/>
      <c r="E10" s="9"/>
      <c r="F10" s="9"/>
      <c r="G10" s="9"/>
      <c r="H10" s="9"/>
      <c r="I10" s="10"/>
      <c r="J10" s="9"/>
      <c r="K10" s="9"/>
      <c r="L10" s="10"/>
      <c r="M10" s="10"/>
      <c r="N10" s="10"/>
      <c r="O10" s="10"/>
      <c r="P10" s="10"/>
      <c r="Q10" s="11"/>
      <c r="R10" s="11"/>
      <c r="S10" s="11"/>
      <c r="T10" s="11"/>
      <c r="U10" s="11"/>
      <c r="V10" s="11"/>
      <c r="W10" s="11"/>
      <c r="X10" s="11"/>
      <c r="Y10" s="11"/>
      <c r="Z10" s="11"/>
      <c r="AA10" s="11"/>
      <c r="AB10" s="11"/>
      <c r="AC10" s="11"/>
      <c r="AD10" s="33"/>
      <c r="AE10" s="33"/>
    </row>
    <row r="11" spans="1:31" ht="40.5" customHeight="1">
      <c r="A11" s="9"/>
      <c r="B11" s="14" t="s">
        <v>719</v>
      </c>
      <c r="C11" s="15"/>
      <c r="D11" s="9"/>
      <c r="E11" s="9"/>
      <c r="F11" s="9"/>
      <c r="G11" s="9"/>
      <c r="H11" s="9"/>
      <c r="I11" s="10"/>
      <c r="J11" s="9"/>
      <c r="K11" s="9"/>
      <c r="L11" s="10"/>
      <c r="M11" s="10"/>
      <c r="N11" s="10"/>
      <c r="O11" s="10"/>
      <c r="P11" s="10"/>
      <c r="Q11" s="11"/>
      <c r="R11" s="11"/>
      <c r="S11" s="11"/>
      <c r="T11" s="11"/>
      <c r="U11" s="11"/>
      <c r="V11" s="11"/>
      <c r="W11" s="11"/>
      <c r="X11" s="11"/>
      <c r="Y11" s="11"/>
      <c r="Z11" s="11"/>
      <c r="AA11" s="11"/>
      <c r="AB11" s="11"/>
      <c r="AC11" s="11"/>
      <c r="AD11" s="33"/>
      <c r="AE11" s="33"/>
    </row>
    <row r="12" spans="1:31" ht="40.5" customHeight="1">
      <c r="A12" s="9"/>
      <c r="B12" s="14" t="s">
        <v>723</v>
      </c>
      <c r="C12" s="15"/>
      <c r="D12" s="9"/>
      <c r="E12" s="9"/>
      <c r="F12" s="9"/>
      <c r="G12" s="9"/>
      <c r="H12" s="9"/>
      <c r="I12" s="10"/>
      <c r="J12" s="9"/>
      <c r="K12" s="9"/>
      <c r="L12" s="10"/>
      <c r="M12" s="10"/>
      <c r="N12" s="10"/>
      <c r="O12" s="10"/>
      <c r="P12" s="10"/>
      <c r="Q12" s="11"/>
      <c r="R12" s="11"/>
      <c r="S12" s="11"/>
      <c r="T12" s="11"/>
      <c r="U12" s="11"/>
      <c r="V12" s="11"/>
      <c r="W12" s="11"/>
      <c r="X12" s="11"/>
      <c r="Y12" s="11"/>
      <c r="Z12" s="11"/>
      <c r="AA12" s="11"/>
      <c r="AB12" s="11"/>
      <c r="AC12" s="11"/>
      <c r="AD12" s="33"/>
      <c r="AE12" s="33"/>
    </row>
    <row r="13" spans="1:31" ht="40.5" customHeight="1">
      <c r="A13" s="9"/>
      <c r="B13" s="14" t="s">
        <v>720</v>
      </c>
      <c r="C13" s="9"/>
      <c r="D13" s="9"/>
      <c r="E13" s="9"/>
      <c r="F13" s="9"/>
      <c r="G13" s="9"/>
      <c r="H13" s="9"/>
      <c r="I13" s="10"/>
      <c r="J13" s="9"/>
      <c r="K13" s="9"/>
      <c r="L13" s="10"/>
      <c r="M13" s="10"/>
      <c r="N13" s="10"/>
      <c r="O13" s="10"/>
      <c r="P13" s="10"/>
      <c r="Q13" s="11"/>
      <c r="R13" s="11"/>
      <c r="S13" s="11"/>
      <c r="T13" s="11"/>
      <c r="U13" s="11"/>
      <c r="V13" s="11"/>
      <c r="W13" s="11"/>
      <c r="X13" s="11"/>
      <c r="Y13" s="11"/>
      <c r="Z13" s="11"/>
      <c r="AA13" s="11"/>
      <c r="AB13" s="11"/>
      <c r="AC13" s="11"/>
      <c r="AD13" s="33"/>
      <c r="AE13" s="33"/>
    </row>
    <row r="14" spans="1:31" ht="40.5" customHeight="1">
      <c r="A14" s="9"/>
      <c r="B14" s="14" t="s">
        <v>721</v>
      </c>
      <c r="C14" s="9"/>
      <c r="D14" s="9"/>
      <c r="E14" s="9"/>
      <c r="F14" s="9"/>
      <c r="G14" s="9"/>
      <c r="H14" s="9"/>
      <c r="I14" s="10"/>
      <c r="J14" s="9"/>
      <c r="K14" s="9"/>
      <c r="L14" s="10"/>
      <c r="M14" s="10"/>
      <c r="N14" s="10"/>
      <c r="O14" s="10"/>
      <c r="P14" s="10"/>
      <c r="Q14" s="11"/>
      <c r="R14" s="11"/>
      <c r="S14" s="11"/>
      <c r="T14" s="11"/>
      <c r="U14" s="11"/>
      <c r="V14" s="11"/>
      <c r="W14" s="11"/>
      <c r="X14" s="11"/>
      <c r="Y14" s="11"/>
      <c r="Z14" s="11"/>
      <c r="AA14" s="11"/>
      <c r="AB14" s="11"/>
      <c r="AC14" s="11"/>
      <c r="AD14" s="33"/>
      <c r="AE14" s="33"/>
    </row>
    <row r="15" spans="1:31" ht="40.5" customHeight="1">
      <c r="A15" s="9"/>
      <c r="B15" s="14"/>
      <c r="C15" s="9"/>
      <c r="D15" s="9"/>
      <c r="E15" s="9"/>
      <c r="F15" s="9"/>
      <c r="G15" s="9"/>
      <c r="H15" s="9"/>
      <c r="I15" s="10"/>
      <c r="J15" s="9"/>
      <c r="K15" s="9"/>
      <c r="L15" s="10"/>
      <c r="M15" s="10"/>
      <c r="N15" s="10"/>
      <c r="O15" s="10"/>
      <c r="P15" s="10"/>
      <c r="Q15" s="11"/>
      <c r="R15" s="11"/>
      <c r="S15" s="11"/>
      <c r="T15" s="11"/>
      <c r="U15" s="11"/>
      <c r="V15" s="11"/>
      <c r="W15" s="11"/>
      <c r="X15" s="11"/>
      <c r="Y15" s="11"/>
      <c r="Z15" s="11"/>
      <c r="AA15" s="11"/>
      <c r="AB15" s="11"/>
      <c r="AC15" s="11"/>
      <c r="AD15" s="33"/>
      <c r="AE15" s="33"/>
    </row>
    <row r="16" spans="1:31" ht="40.5" customHeight="1">
      <c r="A16" s="9"/>
      <c r="B16" s="56" t="s">
        <v>63</v>
      </c>
      <c r="C16" s="56"/>
      <c r="D16" s="56"/>
      <c r="E16" s="56"/>
      <c r="F16" s="56"/>
      <c r="G16" s="56"/>
      <c r="H16" s="56"/>
      <c r="I16" s="56"/>
      <c r="J16" s="56"/>
      <c r="K16" s="56"/>
      <c r="L16" s="56"/>
      <c r="M16" s="56"/>
      <c r="N16" s="56"/>
      <c r="O16" s="56"/>
      <c r="P16" s="56"/>
      <c r="Q16" s="11"/>
      <c r="R16" s="11"/>
      <c r="S16" s="11"/>
      <c r="T16" s="11"/>
      <c r="U16" s="11"/>
      <c r="V16" s="11"/>
      <c r="W16" s="11"/>
      <c r="X16" s="11"/>
      <c r="Y16" s="11"/>
      <c r="Z16" s="11"/>
      <c r="AA16" s="11"/>
      <c r="AB16" s="11"/>
      <c r="AC16" s="11"/>
      <c r="AD16" s="33"/>
      <c r="AE16" s="33"/>
    </row>
    <row r="17" spans="1:31" ht="40.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33"/>
      <c r="AE17" s="33"/>
    </row>
    <row r="18" spans="1:31" ht="40.5" customHeight="1">
      <c r="A18" s="9"/>
      <c r="B18" s="57" t="s">
        <v>160</v>
      </c>
      <c r="C18" s="57"/>
      <c r="D18" s="57"/>
      <c r="E18" s="57"/>
      <c r="F18" s="57"/>
      <c r="G18" s="57"/>
      <c r="H18" s="57"/>
      <c r="I18" s="57"/>
      <c r="J18" s="57"/>
      <c r="K18" s="57"/>
      <c r="L18" s="57"/>
      <c r="M18" s="57"/>
      <c r="N18" s="57"/>
      <c r="O18" s="57"/>
      <c r="P18" s="57"/>
      <c r="Q18" s="11"/>
      <c r="R18" s="11"/>
      <c r="S18" s="11"/>
      <c r="T18" s="11"/>
      <c r="U18" s="11"/>
      <c r="V18" s="11"/>
      <c r="W18" s="11"/>
      <c r="X18" s="11"/>
      <c r="Y18" s="11"/>
      <c r="Z18" s="11"/>
      <c r="AA18" s="11"/>
      <c r="AB18" s="11"/>
      <c r="AC18" s="11"/>
      <c r="AD18" s="33"/>
      <c r="AE18" s="33"/>
    </row>
    <row r="19" spans="1:31" ht="40.5" customHeight="1">
      <c r="A19" s="9"/>
      <c r="B19" s="16"/>
      <c r="C19" s="9"/>
      <c r="D19" s="9"/>
      <c r="E19" s="9"/>
      <c r="F19" s="9"/>
      <c r="G19" s="9"/>
      <c r="H19" s="9"/>
      <c r="I19" s="10"/>
      <c r="J19" s="9"/>
      <c r="K19" s="9"/>
      <c r="L19" s="10"/>
      <c r="M19" s="10"/>
      <c r="N19" s="10"/>
      <c r="O19" s="10"/>
      <c r="P19" s="10"/>
      <c r="Q19" s="11"/>
      <c r="R19" s="11"/>
      <c r="S19" s="11"/>
      <c r="T19" s="11"/>
      <c r="U19" s="11"/>
      <c r="V19" s="11"/>
      <c r="W19" s="11"/>
      <c r="X19" s="11"/>
      <c r="Y19" s="11"/>
      <c r="Z19" s="11"/>
      <c r="AA19" s="11"/>
      <c r="AB19" s="11"/>
      <c r="AC19" s="11"/>
      <c r="AD19" s="33"/>
      <c r="AE19" s="33"/>
    </row>
    <row r="20" spans="1:31" ht="35.25" customHeight="1">
      <c r="A20" s="9"/>
      <c r="B20" s="17" t="s">
        <v>64</v>
      </c>
      <c r="C20" s="37"/>
      <c r="D20" s="9"/>
      <c r="E20" s="9"/>
      <c r="F20" s="9"/>
      <c r="G20" s="9"/>
      <c r="H20" s="9"/>
      <c r="I20" s="9"/>
      <c r="J20" s="9"/>
      <c r="K20" s="9"/>
      <c r="L20" s="9"/>
      <c r="M20" s="9"/>
      <c r="N20" s="9"/>
      <c r="O20" s="9"/>
      <c r="P20" s="9"/>
      <c r="Q20" s="9"/>
      <c r="R20" s="9"/>
      <c r="S20" s="11"/>
      <c r="T20" s="11"/>
      <c r="U20" s="11"/>
      <c r="V20" s="11"/>
      <c r="W20" s="11"/>
      <c r="X20" s="11"/>
      <c r="Y20" s="11"/>
      <c r="Z20" s="11"/>
      <c r="AA20" s="11"/>
      <c r="AB20" s="11"/>
      <c r="AC20" s="11"/>
      <c r="AD20" s="33"/>
      <c r="AE20" s="33"/>
    </row>
    <row r="21" spans="1:31" ht="35.25" customHeight="1">
      <c r="A21" s="9"/>
      <c r="B21" s="18" t="s">
        <v>65</v>
      </c>
      <c r="C21" s="37"/>
      <c r="D21" s="9"/>
      <c r="E21" s="9"/>
      <c r="F21" s="9"/>
      <c r="G21" s="9"/>
      <c r="H21" s="9"/>
      <c r="I21" s="9"/>
      <c r="J21" s="9"/>
      <c r="K21" s="9"/>
      <c r="L21" s="9"/>
      <c r="M21" s="9"/>
      <c r="N21" s="9"/>
      <c r="O21" s="9"/>
      <c r="P21" s="9"/>
      <c r="Q21" s="9"/>
      <c r="R21" s="9"/>
      <c r="S21" s="11"/>
      <c r="T21" s="11"/>
      <c r="U21" s="11"/>
      <c r="V21" s="11"/>
      <c r="W21" s="11"/>
      <c r="X21" s="11"/>
      <c r="Y21" s="11"/>
      <c r="Z21" s="11"/>
      <c r="AA21" s="11"/>
      <c r="AB21" s="11"/>
      <c r="AC21" s="11"/>
      <c r="AD21" s="33"/>
      <c r="AE21" s="33"/>
    </row>
    <row r="22" spans="1:31" ht="35.25" customHeight="1">
      <c r="A22" s="9"/>
      <c r="B22" s="18"/>
      <c r="C22" s="37"/>
      <c r="D22" s="9"/>
      <c r="E22" s="9"/>
      <c r="F22" s="9"/>
      <c r="G22" s="9"/>
      <c r="H22" s="9"/>
      <c r="I22" s="9"/>
      <c r="J22" s="9"/>
      <c r="K22" s="9"/>
      <c r="L22" s="9"/>
      <c r="M22" s="9"/>
      <c r="N22" s="9"/>
      <c r="O22" s="9"/>
      <c r="P22" s="9"/>
      <c r="Q22" s="9"/>
      <c r="R22" s="9"/>
      <c r="S22" s="11"/>
      <c r="T22" s="11"/>
      <c r="U22" s="11"/>
      <c r="V22" s="11"/>
      <c r="W22" s="11"/>
      <c r="X22" s="11"/>
      <c r="Y22" s="11"/>
      <c r="Z22" s="11"/>
      <c r="AA22" s="11"/>
      <c r="AB22" s="11"/>
      <c r="AC22" s="11"/>
      <c r="AD22" s="33"/>
      <c r="AE22" s="33"/>
    </row>
    <row r="23" spans="1:31" s="39" customFormat="1" ht="39" customHeight="1">
      <c r="A23" s="9"/>
      <c r="B23" s="9"/>
      <c r="C23" s="9"/>
      <c r="D23" s="9"/>
      <c r="E23" s="9"/>
      <c r="F23" s="9"/>
      <c r="G23" s="9"/>
      <c r="H23" s="9"/>
      <c r="I23" s="9"/>
      <c r="J23" s="9"/>
      <c r="K23" s="9"/>
      <c r="L23" s="9"/>
      <c r="M23" s="9"/>
      <c r="N23" s="9"/>
      <c r="O23" s="19"/>
      <c r="P23" s="19"/>
      <c r="Q23" s="19"/>
      <c r="R23" s="9"/>
      <c r="S23" s="20"/>
      <c r="T23" s="20"/>
      <c r="U23" s="20"/>
      <c r="V23" s="20"/>
      <c r="W23" s="20"/>
      <c r="X23" s="20"/>
      <c r="Y23" s="20"/>
      <c r="Z23" s="20"/>
      <c r="AA23" s="20"/>
      <c r="AB23" s="20"/>
      <c r="AC23" s="20"/>
      <c r="AD23" s="38"/>
      <c r="AE23" s="38"/>
    </row>
    <row r="24" spans="1:31" s="39" customFormat="1" ht="39" customHeight="1">
      <c r="A24" s="9"/>
      <c r="B24" s="9"/>
      <c r="C24" s="9"/>
      <c r="D24" s="9"/>
      <c r="E24" s="9"/>
      <c r="F24" s="9"/>
      <c r="G24" s="9"/>
      <c r="H24" s="9"/>
      <c r="I24" s="9"/>
      <c r="J24" s="9"/>
      <c r="K24" s="9"/>
      <c r="L24" s="9"/>
      <c r="M24" s="9"/>
      <c r="N24" s="9"/>
      <c r="O24" s="9"/>
      <c r="P24" s="9"/>
      <c r="Q24" s="9"/>
      <c r="R24" s="9"/>
      <c r="S24" s="20"/>
      <c r="T24" s="20"/>
      <c r="U24" s="20"/>
      <c r="V24" s="20"/>
      <c r="W24" s="20"/>
      <c r="X24" s="20"/>
      <c r="Y24" s="20"/>
      <c r="Z24" s="20"/>
      <c r="AA24" s="20"/>
      <c r="AB24" s="20"/>
      <c r="AC24" s="20"/>
      <c r="AD24" s="38"/>
      <c r="AE24" s="38"/>
    </row>
    <row r="25" spans="1:31" s="39" customFormat="1" ht="39" customHeight="1">
      <c r="A25" s="1"/>
      <c r="B25" s="1"/>
      <c r="C25" s="1"/>
      <c r="D25" s="1"/>
      <c r="E25" s="1"/>
      <c r="F25" s="1"/>
      <c r="G25" s="1"/>
      <c r="H25" s="1"/>
      <c r="I25" s="1"/>
      <c r="J25" s="1"/>
      <c r="K25" s="1"/>
      <c r="L25" s="1"/>
      <c r="M25" s="1"/>
      <c r="N25" s="1"/>
      <c r="O25" s="1"/>
      <c r="P25" s="1"/>
      <c r="Q25" s="1"/>
      <c r="R25" s="1"/>
      <c r="S25" s="38"/>
      <c r="T25" s="38"/>
      <c r="U25" s="38"/>
      <c r="V25" s="38"/>
      <c r="W25" s="38"/>
      <c r="X25" s="38"/>
      <c r="Y25" s="38"/>
      <c r="Z25" s="38"/>
      <c r="AA25" s="38"/>
      <c r="AB25" s="38"/>
      <c r="AC25" s="38"/>
      <c r="AD25" s="38"/>
      <c r="AE25" s="38"/>
    </row>
    <row r="26" spans="1:31" s="39" customFormat="1" ht="24.75" customHeight="1">
      <c r="A26" s="1"/>
      <c r="B26" s="1"/>
      <c r="C26" s="1"/>
      <c r="D26" s="1"/>
      <c r="E26" s="1"/>
      <c r="F26" s="1"/>
      <c r="G26" s="1"/>
      <c r="H26" s="1"/>
      <c r="I26" s="1"/>
      <c r="J26" s="1"/>
      <c r="K26" s="1"/>
      <c r="L26" s="1"/>
      <c r="M26" s="1"/>
      <c r="N26" s="1"/>
      <c r="O26" s="1"/>
      <c r="P26" s="1"/>
      <c r="Q26" s="1"/>
      <c r="R26" s="1"/>
      <c r="S26" s="38"/>
      <c r="T26" s="38"/>
      <c r="U26" s="38"/>
      <c r="V26" s="38"/>
      <c r="W26" s="38"/>
      <c r="X26" s="38"/>
      <c r="Y26" s="38"/>
      <c r="Z26" s="38"/>
      <c r="AA26" s="38"/>
      <c r="AB26" s="38"/>
      <c r="AC26" s="38"/>
      <c r="AD26" s="38"/>
      <c r="AE26" s="38"/>
    </row>
    <row r="27" spans="1:31" s="39" customFormat="1" ht="20.100000000000001" customHeight="1">
      <c r="A27" s="35"/>
      <c r="B27" s="35"/>
      <c r="C27" s="35"/>
      <c r="D27" s="35"/>
      <c r="E27" s="35"/>
      <c r="F27" s="35"/>
      <c r="G27" s="35"/>
      <c r="H27" s="35"/>
      <c r="I27" s="35"/>
      <c r="J27" s="35"/>
      <c r="K27" s="35"/>
      <c r="L27" s="35"/>
      <c r="M27" s="35"/>
      <c r="N27" s="35"/>
      <c r="O27" s="35"/>
      <c r="P27" s="35"/>
      <c r="Q27" s="35"/>
      <c r="R27" s="35"/>
    </row>
    <row r="28" spans="1:31" s="39" customFormat="1" ht="20.100000000000001" customHeight="1">
      <c r="A28" s="35"/>
      <c r="B28" s="35"/>
      <c r="C28" s="35"/>
      <c r="D28" s="35"/>
      <c r="E28" s="35"/>
      <c r="F28" s="35"/>
      <c r="G28" s="35"/>
      <c r="H28" s="35"/>
      <c r="I28" s="35"/>
      <c r="J28" s="35"/>
      <c r="K28" s="35"/>
      <c r="L28" s="5"/>
      <c r="M28" s="5"/>
      <c r="N28" s="5"/>
      <c r="O28" s="5"/>
      <c r="P28" s="5"/>
    </row>
    <row r="29" spans="1:31" s="39" customFormat="1" ht="20.100000000000001" customHeight="1">
      <c r="A29" s="35"/>
      <c r="D29" s="35"/>
      <c r="E29" s="35"/>
      <c r="F29" s="35"/>
      <c r="G29" s="35"/>
      <c r="H29" s="35"/>
      <c r="I29" s="35"/>
      <c r="J29" s="35"/>
      <c r="K29" s="35"/>
      <c r="L29" s="5"/>
      <c r="M29" s="5"/>
      <c r="N29" s="5"/>
      <c r="O29" s="5"/>
      <c r="P29" s="5"/>
    </row>
    <row r="30" spans="1:31" s="39" customFormat="1" ht="20.100000000000001" customHeight="1">
      <c r="A30" s="35"/>
      <c r="D30" s="35"/>
      <c r="E30" s="35"/>
      <c r="F30" s="35"/>
      <c r="G30" s="35"/>
      <c r="H30" s="35"/>
      <c r="I30" s="35"/>
      <c r="J30" s="35"/>
      <c r="K30" s="35"/>
      <c r="L30" s="5"/>
      <c r="M30" s="5"/>
      <c r="N30" s="5"/>
      <c r="O30" s="5"/>
      <c r="P30" s="5"/>
    </row>
    <row r="31" spans="1:31" s="39" customFormat="1" ht="20.100000000000001" customHeight="1">
      <c r="A31" s="35"/>
      <c r="D31" s="35"/>
      <c r="E31" s="35"/>
      <c r="F31" s="35"/>
      <c r="G31" s="35"/>
      <c r="H31" s="35"/>
      <c r="I31" s="35"/>
      <c r="J31" s="35"/>
      <c r="K31" s="35"/>
      <c r="L31" s="5"/>
      <c r="M31" s="5"/>
      <c r="N31" s="5"/>
      <c r="O31" s="5"/>
      <c r="P31" s="5"/>
    </row>
    <row r="32" spans="1:31" s="39" customFormat="1" ht="20.25">
      <c r="A32" s="35"/>
      <c r="D32" s="40"/>
      <c r="E32" s="40"/>
      <c r="F32" s="40"/>
      <c r="G32" s="35"/>
      <c r="H32" s="35"/>
      <c r="I32" s="35"/>
      <c r="J32" s="35"/>
      <c r="K32" s="35"/>
      <c r="L32" s="5"/>
      <c r="M32" s="5"/>
      <c r="N32" s="5"/>
      <c r="O32" s="5"/>
      <c r="P32" s="5"/>
    </row>
    <row r="33" spans="1:16" s="39" customFormat="1" ht="20.25">
      <c r="A33" s="35"/>
      <c r="D33" s="41"/>
      <c r="E33" s="41"/>
      <c r="F33" s="41"/>
      <c r="G33" s="41"/>
      <c r="H33" s="41"/>
      <c r="I33" s="35"/>
      <c r="J33" s="35"/>
      <c r="K33" s="35"/>
      <c r="L33" s="5"/>
      <c r="M33" s="5"/>
      <c r="N33" s="5"/>
      <c r="O33" s="5"/>
      <c r="P33" s="5"/>
    </row>
    <row r="34" spans="1:16" s="39" customFormat="1" ht="20.25">
      <c r="A34" s="35"/>
      <c r="D34" s="41"/>
      <c r="E34" s="41"/>
      <c r="F34" s="41"/>
      <c r="G34" s="41"/>
      <c r="H34" s="41"/>
      <c r="I34" s="35"/>
      <c r="J34" s="35"/>
      <c r="K34" s="35"/>
      <c r="L34" s="5"/>
      <c r="M34" s="5"/>
      <c r="N34" s="5"/>
      <c r="O34" s="5"/>
      <c r="P34" s="5"/>
    </row>
    <row r="35" spans="1:16" s="39" customFormat="1" ht="20.25">
      <c r="A35" s="35"/>
      <c r="D35" s="41"/>
      <c r="E35" s="41"/>
      <c r="F35" s="41"/>
      <c r="G35" s="41"/>
      <c r="H35" s="41"/>
      <c r="I35" s="35"/>
      <c r="J35" s="35"/>
      <c r="K35" s="35"/>
      <c r="L35" s="5"/>
      <c r="M35" s="5"/>
      <c r="N35" s="5"/>
      <c r="O35" s="5"/>
      <c r="P35" s="5"/>
    </row>
    <row r="36" spans="1:16" s="39" customFormat="1" ht="20.25">
      <c r="A36" s="35"/>
      <c r="D36" s="41"/>
      <c r="E36" s="41"/>
      <c r="F36" s="41"/>
      <c r="G36" s="41"/>
      <c r="H36" s="41"/>
      <c r="I36" s="35"/>
      <c r="J36" s="35"/>
      <c r="K36" s="35"/>
      <c r="L36" s="5"/>
      <c r="M36" s="5"/>
      <c r="N36" s="5"/>
      <c r="O36" s="5"/>
      <c r="P36" s="5"/>
    </row>
    <row r="37" spans="1:16" s="39" customFormat="1" ht="20.25">
      <c r="A37" s="35"/>
      <c r="D37" s="41"/>
      <c r="E37" s="41"/>
      <c r="F37" s="41"/>
      <c r="G37" s="41"/>
      <c r="H37" s="41"/>
      <c r="I37" s="35"/>
      <c r="J37" s="35"/>
      <c r="K37" s="35"/>
      <c r="L37" s="5"/>
      <c r="M37" s="5"/>
      <c r="N37" s="5"/>
      <c r="O37" s="5"/>
      <c r="P37" s="5"/>
    </row>
    <row r="38" spans="1:16" s="39" customFormat="1" ht="20.25">
      <c r="A38" s="35"/>
      <c r="D38" s="41"/>
      <c r="E38" s="41"/>
      <c r="F38" s="41"/>
      <c r="G38" s="41"/>
      <c r="H38" s="41"/>
      <c r="I38" s="35"/>
      <c r="J38" s="35"/>
      <c r="K38" s="35"/>
      <c r="L38" s="5"/>
      <c r="M38" s="5"/>
      <c r="N38" s="5"/>
      <c r="O38" s="5"/>
      <c r="P38" s="5"/>
    </row>
    <row r="39" spans="1:16" s="39" customFormat="1" ht="20.25">
      <c r="A39" s="35"/>
      <c r="D39" s="41"/>
      <c r="E39" s="41"/>
      <c r="F39" s="41"/>
      <c r="G39" s="41"/>
      <c r="H39" s="41"/>
      <c r="I39" s="35"/>
      <c r="J39" s="35"/>
      <c r="K39" s="35"/>
      <c r="L39" s="5"/>
      <c r="M39" s="5"/>
      <c r="N39" s="5"/>
      <c r="O39" s="5"/>
      <c r="P39" s="5"/>
    </row>
    <row r="40" spans="1:16" s="39" customFormat="1" ht="20.25">
      <c r="A40" s="35"/>
      <c r="D40" s="41"/>
      <c r="E40" s="41"/>
      <c r="F40" s="41"/>
      <c r="G40" s="41"/>
      <c r="H40" s="41"/>
      <c r="I40" s="35"/>
      <c r="J40" s="35"/>
      <c r="K40" s="35"/>
      <c r="L40" s="5"/>
      <c r="M40" s="5"/>
      <c r="N40" s="5"/>
      <c r="O40" s="5"/>
      <c r="P40" s="5"/>
    </row>
    <row r="41" spans="1:16" s="39" customFormat="1">
      <c r="A41" s="35"/>
      <c r="B41" s="35"/>
      <c r="C41" s="35"/>
      <c r="D41" s="35"/>
      <c r="E41" s="35"/>
      <c r="F41" s="35"/>
      <c r="G41" s="35"/>
      <c r="H41" s="35"/>
      <c r="I41" s="35"/>
      <c r="J41" s="35"/>
      <c r="K41" s="35"/>
      <c r="L41" s="5"/>
      <c r="M41" s="5"/>
      <c r="N41" s="5"/>
      <c r="O41" s="5"/>
      <c r="P41" s="5"/>
    </row>
    <row r="42" spans="1:16" s="39" customFormat="1">
      <c r="A42" s="35"/>
      <c r="B42" s="35"/>
      <c r="C42" s="35"/>
      <c r="D42" s="35"/>
      <c r="E42" s="35"/>
      <c r="F42" s="35"/>
      <c r="G42" s="35"/>
      <c r="H42" s="35"/>
      <c r="I42" s="35"/>
      <c r="J42" s="35"/>
      <c r="K42" s="35"/>
      <c r="L42" s="5"/>
      <c r="M42" s="5"/>
      <c r="N42" s="5"/>
      <c r="O42" s="5"/>
      <c r="P42" s="5"/>
    </row>
    <row r="43" spans="1:16" s="39" customFormat="1">
      <c r="A43" s="35"/>
      <c r="B43" s="35"/>
      <c r="C43" s="35"/>
      <c r="D43" s="35"/>
      <c r="E43" s="35"/>
      <c r="F43" s="35"/>
      <c r="G43" s="35"/>
      <c r="H43" s="35"/>
      <c r="I43" s="35"/>
      <c r="J43" s="35"/>
      <c r="K43" s="35"/>
      <c r="L43" s="5"/>
      <c r="M43" s="5"/>
      <c r="N43" s="5"/>
      <c r="O43" s="5"/>
      <c r="P43" s="5"/>
    </row>
    <row r="44" spans="1:16" s="39" customFormat="1" ht="20.25" customHeight="1">
      <c r="A44" s="35"/>
      <c r="B44" s="35"/>
      <c r="C44" s="35"/>
      <c r="D44" s="35"/>
      <c r="E44" s="35"/>
      <c r="F44" s="35"/>
      <c r="G44" s="35"/>
      <c r="H44" s="35"/>
      <c r="I44" s="35"/>
      <c r="J44" s="35"/>
      <c r="K44" s="35"/>
      <c r="L44" s="5"/>
      <c r="M44" s="5"/>
      <c r="N44" s="5"/>
      <c r="O44" s="5"/>
      <c r="P44" s="5"/>
    </row>
    <row r="45" spans="1:16" s="39" customFormat="1">
      <c r="A45" s="35"/>
      <c r="B45" s="35"/>
      <c r="C45" s="35"/>
      <c r="D45" s="35"/>
      <c r="E45" s="35"/>
      <c r="F45" s="35"/>
      <c r="G45" s="35"/>
      <c r="H45" s="35"/>
      <c r="I45" s="35"/>
      <c r="J45" s="35"/>
      <c r="K45" s="35"/>
      <c r="L45" s="5"/>
      <c r="M45" s="5"/>
      <c r="N45" s="5"/>
      <c r="O45" s="5"/>
      <c r="P45" s="5"/>
    </row>
    <row r="46" spans="1:16" s="39" customFormat="1" ht="28.5" customHeight="1">
      <c r="A46" s="35"/>
      <c r="B46" s="35"/>
      <c r="C46" s="35"/>
      <c r="D46" s="35"/>
      <c r="E46" s="35"/>
      <c r="F46" s="35"/>
      <c r="G46" s="35"/>
      <c r="H46" s="35"/>
      <c r="I46" s="35"/>
      <c r="J46" s="35"/>
      <c r="K46" s="35"/>
      <c r="L46" s="5"/>
      <c r="M46" s="5"/>
      <c r="N46" s="5"/>
      <c r="O46" s="5"/>
      <c r="P46" s="5"/>
    </row>
    <row r="47" spans="1:16" s="39" customFormat="1">
      <c r="A47" s="35"/>
      <c r="B47" s="35"/>
      <c r="C47" s="35"/>
      <c r="D47" s="35"/>
      <c r="E47" s="35"/>
      <c r="F47" s="35"/>
      <c r="G47" s="35"/>
      <c r="H47" s="35"/>
      <c r="I47" s="35"/>
      <c r="J47" s="35"/>
      <c r="K47" s="35"/>
      <c r="L47" s="5"/>
      <c r="M47" s="5"/>
      <c r="N47" s="5"/>
      <c r="O47" s="5"/>
      <c r="P47" s="5"/>
    </row>
  </sheetData>
  <mergeCells count="2">
    <mergeCell ref="B16:P16"/>
    <mergeCell ref="B18:P18"/>
  </mergeCells>
  <hyperlinks>
    <hyperlink ref="B16:M16" r:id="rId1" location="q=xlsm" display="Différence entre un fichier XLS et XLSX (ou XLSM)" xr:uid="{00000000-0004-0000-0000-000000000000}"/>
    <hyperlink ref="B18" r:id="rId2" xr:uid="{00000000-0004-0000-0000-000001000000}"/>
  </hyperlinks>
  <printOptions horizontalCentered="1"/>
  <pageMargins left="0.23622047244094491" right="0.23622047244094491" top="0.74803149606299213" bottom="0.74803149606299213" header="0.31496062992125984" footer="0.31496062992125984"/>
  <pageSetup paperSize="9" scale="41"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7F8A-671F-4580-BEE3-A1E913377E50}">
  <dimension ref="A1:T662"/>
  <sheetViews>
    <sheetView zoomScaleNormal="100" workbookViewId="0">
      <selection activeCell="R7" sqref="R7"/>
    </sheetView>
  </sheetViews>
  <sheetFormatPr baseColWidth="10" defaultRowHeight="15"/>
  <cols>
    <col min="1" max="1" width="4.7109375" style="5" customWidth="1"/>
    <col min="2" max="14" width="15.7109375" style="5" customWidth="1"/>
    <col min="15" max="15" width="11.42578125" style="5"/>
    <col min="16" max="16" width="16.5703125" style="5" customWidth="1"/>
    <col min="17" max="16384" width="11.42578125" style="5"/>
  </cols>
  <sheetData>
    <row r="1" spans="1:17" ht="15.75" thickBot="1">
      <c r="A1" s="66">
        <f t="shared" ref="A1:Q1" ca="1" si="0">CELL("largeur",A1)</f>
        <v>4</v>
      </c>
      <c r="B1" s="66">
        <f t="shared" ca="1" si="0"/>
        <v>15</v>
      </c>
      <c r="C1" s="66">
        <f t="shared" ca="1" si="0"/>
        <v>15</v>
      </c>
      <c r="D1" s="66">
        <f t="shared" ca="1" si="0"/>
        <v>15</v>
      </c>
      <c r="E1" s="66">
        <f t="shared" ca="1" si="0"/>
        <v>15</v>
      </c>
      <c r="F1" s="66">
        <f t="shared" ca="1" si="0"/>
        <v>15</v>
      </c>
      <c r="G1" s="66">
        <f t="shared" ca="1" si="0"/>
        <v>15</v>
      </c>
      <c r="H1" s="66">
        <f t="shared" ca="1" si="0"/>
        <v>15</v>
      </c>
      <c r="I1" s="66">
        <f t="shared" ca="1" si="0"/>
        <v>15</v>
      </c>
      <c r="J1" s="66">
        <f t="shared" ca="1" si="0"/>
        <v>15</v>
      </c>
      <c r="K1" s="66">
        <f t="shared" ca="1" si="0"/>
        <v>15</v>
      </c>
      <c r="L1" s="66">
        <f t="shared" ca="1" si="0"/>
        <v>15</v>
      </c>
      <c r="M1" s="66">
        <f t="shared" ca="1" si="0"/>
        <v>15</v>
      </c>
      <c r="N1" s="66">
        <f t="shared" ca="1" si="0"/>
        <v>15</v>
      </c>
      <c r="O1" s="66">
        <f t="shared" ca="1" si="0"/>
        <v>11</v>
      </c>
      <c r="P1" s="66">
        <f t="shared" ca="1" si="0"/>
        <v>16</v>
      </c>
      <c r="Q1" s="66">
        <f t="shared" ca="1" si="0"/>
        <v>11</v>
      </c>
    </row>
    <row r="2" spans="1:17" ht="26.25">
      <c r="A2" s="1"/>
      <c r="B2" s="67" t="s">
        <v>8</v>
      </c>
      <c r="C2" s="68"/>
      <c r="D2" s="68"/>
      <c r="E2" s="68"/>
      <c r="F2" s="68"/>
      <c r="G2" s="68"/>
      <c r="H2" s="68"/>
      <c r="I2" s="68"/>
      <c r="J2" s="68"/>
      <c r="K2" s="68"/>
      <c r="L2" s="68"/>
      <c r="M2" s="68"/>
      <c r="N2" s="68"/>
      <c r="O2" s="68"/>
      <c r="P2" s="68"/>
      <c r="Q2" s="69"/>
    </row>
    <row r="3" spans="1:17" ht="20.100000000000001" customHeight="1">
      <c r="A3" s="1"/>
      <c r="B3" s="70"/>
      <c r="C3" s="71"/>
      <c r="D3" s="71"/>
      <c r="E3" s="71"/>
      <c r="F3" s="71"/>
      <c r="G3" s="71"/>
      <c r="H3" s="71"/>
      <c r="I3" s="71"/>
      <c r="J3" s="71"/>
      <c r="K3" s="71"/>
      <c r="L3" s="71"/>
      <c r="M3" s="71"/>
      <c r="N3" s="71"/>
      <c r="O3" s="71"/>
      <c r="P3" s="71"/>
      <c r="Q3" s="72"/>
    </row>
    <row r="4" spans="1:17" ht="20.100000000000001" customHeight="1">
      <c r="A4" s="1"/>
      <c r="B4" s="73" t="s">
        <v>9</v>
      </c>
      <c r="C4" s="74"/>
      <c r="D4" s="74"/>
      <c r="E4" s="74"/>
      <c r="F4" s="74"/>
      <c r="G4" s="74"/>
      <c r="H4" s="74"/>
      <c r="I4" s="74"/>
      <c r="J4" s="74"/>
      <c r="K4" s="74"/>
      <c r="L4" s="74"/>
      <c r="M4" s="74"/>
      <c r="N4" s="74"/>
      <c r="O4" s="74"/>
      <c r="P4" s="74"/>
      <c r="Q4" s="75"/>
    </row>
    <row r="5" spans="1:17" ht="20.100000000000001" customHeight="1">
      <c r="A5" s="1"/>
      <c r="B5" s="70"/>
      <c r="C5" s="71"/>
      <c r="D5" s="71"/>
      <c r="E5" s="71"/>
      <c r="F5" s="71"/>
      <c r="G5" s="71"/>
      <c r="H5" s="71"/>
      <c r="I5" s="71"/>
      <c r="J5" s="71"/>
      <c r="K5" s="71"/>
      <c r="L5" s="71"/>
      <c r="M5" s="71"/>
      <c r="N5" s="71"/>
      <c r="O5" s="71"/>
      <c r="P5" s="71"/>
      <c r="Q5" s="72"/>
    </row>
    <row r="6" spans="1:17" ht="20.100000000000001" customHeight="1">
      <c r="A6" s="1"/>
      <c r="B6" s="73" t="s">
        <v>10</v>
      </c>
      <c r="C6" s="74"/>
      <c r="D6" s="74"/>
      <c r="E6" s="74"/>
      <c r="F6" s="74"/>
      <c r="G6" s="74"/>
      <c r="H6" s="74"/>
      <c r="I6" s="74"/>
      <c r="J6" s="74"/>
      <c r="K6" s="74"/>
      <c r="L6" s="74"/>
      <c r="M6" s="74"/>
      <c r="N6" s="74"/>
      <c r="O6" s="74"/>
      <c r="P6" s="74"/>
      <c r="Q6" s="75"/>
    </row>
    <row r="7" spans="1:17" ht="20.100000000000001" customHeight="1">
      <c r="A7" s="1"/>
      <c r="B7" s="70"/>
      <c r="C7" s="71"/>
      <c r="D7" s="71"/>
      <c r="E7" s="71"/>
      <c r="F7" s="71"/>
      <c r="G7" s="71"/>
      <c r="H7" s="71"/>
      <c r="I7" s="71"/>
      <c r="J7" s="71"/>
      <c r="K7" s="71"/>
      <c r="L7" s="71"/>
      <c r="M7" s="71"/>
      <c r="N7" s="71"/>
      <c r="O7" s="71"/>
      <c r="P7" s="71"/>
      <c r="Q7" s="72"/>
    </row>
    <row r="8" spans="1:17" ht="20.100000000000001" customHeight="1">
      <c r="A8" s="1"/>
      <c r="B8" s="73" t="s">
        <v>11</v>
      </c>
      <c r="C8" s="74"/>
      <c r="D8" s="74"/>
      <c r="E8" s="74"/>
      <c r="F8" s="74"/>
      <c r="G8" s="74"/>
      <c r="H8" s="74"/>
      <c r="I8" s="74"/>
      <c r="J8" s="74"/>
      <c r="K8" s="74"/>
      <c r="L8" s="74"/>
      <c r="M8" s="74"/>
      <c r="N8" s="74"/>
      <c r="O8" s="74"/>
      <c r="P8" s="74"/>
      <c r="Q8" s="75"/>
    </row>
    <row r="9" spans="1:17" ht="36.75" thickBot="1">
      <c r="A9" s="1"/>
      <c r="B9" s="76" t="s">
        <v>158</v>
      </c>
      <c r="C9" s="77" t="s">
        <v>12</v>
      </c>
      <c r="D9" s="77"/>
      <c r="E9" s="77"/>
      <c r="F9" s="77"/>
      <c r="G9" s="77"/>
      <c r="H9" s="77"/>
      <c r="I9" s="77"/>
      <c r="J9" s="77"/>
      <c r="K9" s="77"/>
      <c r="L9" s="77"/>
      <c r="M9" s="77"/>
      <c r="N9" s="77"/>
      <c r="O9" s="77"/>
      <c r="P9" s="77"/>
      <c r="Q9" s="78"/>
    </row>
    <row r="10" spans="1:17" ht="15.75">
      <c r="A10" s="2"/>
      <c r="B10" s="1"/>
      <c r="C10" s="3"/>
      <c r="D10" s="1"/>
      <c r="E10" s="1"/>
      <c r="F10" s="1"/>
      <c r="G10" s="1"/>
      <c r="H10" s="1"/>
      <c r="I10" s="1"/>
      <c r="J10" s="1"/>
      <c r="K10" s="1"/>
      <c r="L10" s="1"/>
      <c r="M10" s="2"/>
      <c r="N10" s="2"/>
      <c r="O10" s="2"/>
      <c r="P10" s="2"/>
      <c r="Q10" s="2"/>
    </row>
    <row r="11" spans="1:17" ht="15.75" customHeight="1">
      <c r="A11" s="2"/>
      <c r="B11" s="79" t="s">
        <v>388</v>
      </c>
      <c r="C11" s="79"/>
      <c r="D11" s="79"/>
      <c r="E11" s="79"/>
      <c r="F11" s="79"/>
      <c r="G11" s="79"/>
      <c r="H11" s="79"/>
      <c r="I11" s="79"/>
      <c r="J11" s="79"/>
      <c r="K11" s="79"/>
      <c r="L11" s="79"/>
      <c r="M11" s="79"/>
      <c r="N11" s="79"/>
      <c r="O11" s="79"/>
      <c r="P11" s="79"/>
      <c r="Q11" s="79"/>
    </row>
    <row r="12" spans="1:17" ht="15.75" customHeight="1">
      <c r="A12" s="2"/>
      <c r="B12" s="79"/>
      <c r="C12" s="79"/>
      <c r="D12" s="79"/>
      <c r="E12" s="79"/>
      <c r="F12" s="79"/>
      <c r="G12" s="79"/>
      <c r="H12" s="79"/>
      <c r="I12" s="79"/>
      <c r="J12" s="79"/>
      <c r="K12" s="79"/>
      <c r="L12" s="79"/>
      <c r="M12" s="79"/>
      <c r="N12" s="79"/>
      <c r="O12" s="79"/>
      <c r="P12" s="79"/>
      <c r="Q12" s="79"/>
    </row>
    <row r="13" spans="1:17" ht="30.75" customHeight="1">
      <c r="A13" s="2"/>
      <c r="B13" s="79"/>
      <c r="C13" s="79"/>
      <c r="D13" s="79"/>
      <c r="E13" s="79"/>
      <c r="F13" s="79"/>
      <c r="G13" s="79"/>
      <c r="H13" s="79"/>
      <c r="I13" s="79"/>
      <c r="J13" s="79"/>
      <c r="K13" s="79"/>
      <c r="L13" s="79"/>
      <c r="M13" s="79"/>
      <c r="N13" s="79"/>
      <c r="O13" s="79"/>
      <c r="P13" s="79"/>
      <c r="Q13" s="79"/>
    </row>
    <row r="14" spans="1:17">
      <c r="A14" s="2"/>
      <c r="B14" s="1"/>
      <c r="C14" s="4"/>
      <c r="D14" s="1"/>
      <c r="E14" s="1"/>
      <c r="F14" s="1"/>
      <c r="G14" s="1"/>
      <c r="H14" s="1"/>
      <c r="I14" s="1"/>
      <c r="J14" s="1"/>
      <c r="K14" s="1"/>
      <c r="L14" s="1"/>
      <c r="M14" s="2"/>
      <c r="N14" s="2"/>
      <c r="O14" s="2"/>
      <c r="P14" s="2"/>
      <c r="Q14" s="2"/>
    </row>
    <row r="15" spans="1:17">
      <c r="A15" s="2"/>
      <c r="B15" s="1"/>
      <c r="C15" s="2"/>
      <c r="D15" s="2"/>
      <c r="E15" s="2"/>
      <c r="F15" s="2"/>
      <c r="G15" s="2"/>
      <c r="H15" s="2"/>
      <c r="I15" s="2"/>
      <c r="J15" s="2"/>
      <c r="K15" s="2"/>
      <c r="L15" s="1"/>
      <c r="M15" s="1"/>
      <c r="N15" s="1"/>
      <c r="O15" s="2"/>
      <c r="P15" s="2"/>
      <c r="Q15" s="2"/>
    </row>
    <row r="16" spans="1:17">
      <c r="A16" s="7"/>
      <c r="B16" s="8"/>
      <c r="C16" s="8"/>
      <c r="D16" s="8"/>
      <c r="E16" s="8"/>
      <c r="F16" s="8"/>
      <c r="G16" s="8"/>
      <c r="H16" s="8"/>
      <c r="I16" s="8"/>
      <c r="J16" s="8"/>
      <c r="K16" s="8"/>
      <c r="L16" s="8"/>
      <c r="M16" s="8"/>
      <c r="N16" s="8"/>
      <c r="O16" s="8"/>
      <c r="P16" s="8"/>
      <c r="Q16" s="8"/>
    </row>
    <row r="17" spans="1:17" ht="18">
      <c r="A17" s="2"/>
      <c r="B17" s="1"/>
      <c r="C17" s="34" t="s">
        <v>75</v>
      </c>
      <c r="D17" s="1"/>
      <c r="E17" s="1"/>
      <c r="F17" s="1"/>
      <c r="G17" s="1"/>
      <c r="H17" s="1"/>
      <c r="I17" s="1"/>
      <c r="J17" s="1"/>
      <c r="K17" s="1"/>
      <c r="L17" s="1"/>
      <c r="M17" s="1"/>
      <c r="N17" s="1"/>
      <c r="O17" s="1"/>
      <c r="P17" s="1"/>
      <c r="Q17" s="1"/>
    </row>
    <row r="18" spans="1:17">
      <c r="A18" s="2"/>
      <c r="B18" s="1"/>
      <c r="C18" s="1"/>
      <c r="D18" s="1"/>
      <c r="E18" s="1"/>
      <c r="F18" s="1"/>
      <c r="G18" s="1"/>
      <c r="H18" s="1"/>
      <c r="I18" s="1"/>
      <c r="J18" s="1"/>
      <c r="K18" s="1"/>
      <c r="L18" s="1"/>
      <c r="M18" s="2"/>
      <c r="N18" s="2"/>
      <c r="O18" s="2"/>
      <c r="P18" s="2"/>
      <c r="Q18" s="2"/>
    </row>
    <row r="19" spans="1:17" ht="18">
      <c r="A19" s="2"/>
      <c r="B19" s="2"/>
      <c r="C19" s="34" t="s">
        <v>76</v>
      </c>
      <c r="D19" s="2"/>
      <c r="E19" s="2"/>
      <c r="F19" s="2"/>
      <c r="G19" s="2"/>
      <c r="H19" s="2"/>
      <c r="I19" s="2"/>
      <c r="J19" s="2"/>
      <c r="K19" s="2"/>
      <c r="L19" s="2"/>
      <c r="M19" s="2"/>
      <c r="N19" s="2"/>
      <c r="O19" s="2"/>
      <c r="P19" s="2"/>
      <c r="Q19" s="2"/>
    </row>
    <row r="20" spans="1:17">
      <c r="A20" s="2"/>
      <c r="B20" s="2"/>
      <c r="C20" s="2"/>
      <c r="D20" s="2"/>
      <c r="E20" s="2"/>
      <c r="F20" s="2"/>
      <c r="G20" s="2"/>
      <c r="H20" s="2"/>
      <c r="I20" s="2"/>
      <c r="J20" s="2"/>
      <c r="K20" s="2"/>
      <c r="L20" s="2"/>
      <c r="M20" s="2"/>
      <c r="N20" s="2"/>
      <c r="O20" s="2"/>
      <c r="P20" s="2"/>
      <c r="Q20" s="2"/>
    </row>
    <row r="21" spans="1:17" ht="33">
      <c r="A21" s="80">
        <f>(ROW())</f>
        <v>21</v>
      </c>
      <c r="B21" s="81" t="s">
        <v>389</v>
      </c>
      <c r="C21" s="81"/>
      <c r="D21" s="81"/>
      <c r="E21" s="81"/>
      <c r="F21" s="81"/>
      <c r="G21" s="81"/>
      <c r="H21" s="81"/>
      <c r="I21" s="81"/>
      <c r="J21" s="81"/>
      <c r="K21" s="81"/>
      <c r="L21" s="81"/>
      <c r="M21" s="81"/>
      <c r="N21" s="81"/>
      <c r="O21" s="81"/>
      <c r="P21" s="81"/>
      <c r="Q21" s="81"/>
    </row>
    <row r="22" spans="1:17">
      <c r="A22" s="2"/>
      <c r="B22" s="2"/>
      <c r="C22" s="2"/>
      <c r="D22" s="2"/>
      <c r="E22" s="2"/>
      <c r="F22" s="2"/>
      <c r="G22" s="2"/>
      <c r="H22" s="2"/>
      <c r="I22" s="2"/>
      <c r="J22" s="2"/>
      <c r="K22" s="2"/>
      <c r="L22" s="2"/>
      <c r="M22" s="2"/>
      <c r="N22" s="2"/>
      <c r="O22" s="2"/>
      <c r="P22" s="2"/>
      <c r="Q22" s="2"/>
    </row>
    <row r="23" spans="1:17" ht="13.5" customHeight="1">
      <c r="A23" s="2"/>
      <c r="B23" s="82" t="s">
        <v>390</v>
      </c>
      <c r="C23" s="82"/>
      <c r="D23" s="82"/>
      <c r="E23" s="82"/>
      <c r="F23" s="82"/>
      <c r="G23" s="82"/>
      <c r="H23" s="82"/>
      <c r="I23" s="82"/>
      <c r="J23" s="82"/>
      <c r="K23" s="82"/>
      <c r="L23" s="82"/>
      <c r="M23" s="82"/>
      <c r="N23" s="82"/>
      <c r="O23" s="82"/>
      <c r="P23" s="82"/>
      <c r="Q23" s="82"/>
    </row>
    <row r="24" spans="1:17" ht="13.5" customHeight="1">
      <c r="A24" s="2"/>
      <c r="B24" s="82"/>
      <c r="C24" s="82"/>
      <c r="D24" s="82"/>
      <c r="E24" s="82"/>
      <c r="F24" s="82"/>
      <c r="G24" s="82"/>
      <c r="H24" s="82"/>
      <c r="I24" s="82"/>
      <c r="J24" s="82"/>
      <c r="K24" s="82"/>
      <c r="L24" s="82"/>
      <c r="M24" s="82"/>
      <c r="N24" s="82"/>
      <c r="O24" s="82"/>
      <c r="P24" s="82"/>
      <c r="Q24" s="82"/>
    </row>
    <row r="25" spans="1:17" ht="13.5" customHeight="1">
      <c r="A25" s="2"/>
      <c r="B25" s="83"/>
      <c r="C25" s="2"/>
      <c r="D25" s="2"/>
      <c r="E25" s="2"/>
      <c r="F25" s="84"/>
      <c r="G25" s="84"/>
      <c r="H25" s="1"/>
      <c r="I25" s="85"/>
      <c r="J25" s="86"/>
      <c r="K25" s="86"/>
      <c r="L25" s="87"/>
      <c r="M25" s="85"/>
      <c r="N25" s="85"/>
      <c r="O25" s="2"/>
      <c r="P25" s="2"/>
      <c r="Q25" s="1"/>
    </row>
    <row r="26" spans="1:17" ht="21.75" customHeight="1">
      <c r="A26" s="2"/>
      <c r="B26" s="83"/>
      <c r="C26" s="2"/>
      <c r="D26" s="2"/>
      <c r="E26" s="2"/>
      <c r="F26" s="84"/>
      <c r="G26" s="84"/>
      <c r="H26" s="1"/>
      <c r="I26" s="85"/>
      <c r="J26" s="2"/>
      <c r="K26" s="2"/>
      <c r="L26" s="2"/>
      <c r="M26" s="2"/>
      <c r="N26" s="85"/>
      <c r="O26" s="2"/>
      <c r="P26" s="2"/>
      <c r="Q26" s="1"/>
    </row>
    <row r="27" spans="1:17" ht="18.75">
      <c r="A27" s="2"/>
      <c r="B27" s="32" t="s">
        <v>158</v>
      </c>
      <c r="C27" s="88" t="s">
        <v>61</v>
      </c>
      <c r="D27" s="88"/>
      <c r="E27" s="88"/>
      <c r="F27" s="88"/>
      <c r="G27" s="88"/>
      <c r="H27" s="88"/>
      <c r="I27" s="85"/>
      <c r="J27" s="89" t="s">
        <v>158</v>
      </c>
      <c r="K27" s="90" t="s">
        <v>391</v>
      </c>
      <c r="L27" s="90"/>
      <c r="M27" s="90"/>
      <c r="N27" s="85"/>
      <c r="O27" s="2"/>
      <c r="P27" s="2"/>
      <c r="Q27" s="1"/>
    </row>
    <row r="28" spans="1:17" ht="18.75">
      <c r="A28" s="2"/>
      <c r="B28" s="25"/>
      <c r="C28" s="91"/>
      <c r="D28" s="84"/>
      <c r="E28" s="84"/>
      <c r="F28" s="84"/>
      <c r="G28" s="84"/>
      <c r="H28" s="1"/>
      <c r="I28" s="85"/>
      <c r="J28" s="85"/>
      <c r="K28" s="87"/>
      <c r="L28" s="87"/>
      <c r="M28" s="85"/>
      <c r="N28" s="85"/>
      <c r="O28" s="2"/>
      <c r="P28" s="2"/>
      <c r="Q28" s="1"/>
    </row>
    <row r="29" spans="1:17" ht="18.75">
      <c r="A29" s="2"/>
      <c r="B29" s="32" t="s">
        <v>158</v>
      </c>
      <c r="C29" s="92" t="s">
        <v>62</v>
      </c>
      <c r="D29" s="92"/>
      <c r="E29" s="92"/>
      <c r="F29" s="92"/>
      <c r="G29" s="1"/>
      <c r="H29" s="1"/>
      <c r="I29" s="1"/>
      <c r="J29" s="1"/>
      <c r="K29" s="1"/>
      <c r="L29" s="87"/>
      <c r="M29" s="85"/>
      <c r="N29" s="85"/>
      <c r="O29" s="2"/>
      <c r="P29" s="2"/>
      <c r="Q29" s="1"/>
    </row>
    <row r="30" spans="1:17" ht="18.75">
      <c r="A30" s="2"/>
      <c r="B30" s="93"/>
      <c r="C30" s="94"/>
      <c r="D30" s="84"/>
      <c r="E30" s="84"/>
      <c r="F30" s="84"/>
      <c r="G30" s="1"/>
      <c r="H30" s="1"/>
      <c r="I30" s="1"/>
      <c r="J30" s="1"/>
      <c r="K30" s="87"/>
      <c r="L30" s="87"/>
      <c r="M30" s="85"/>
      <c r="N30" s="85"/>
      <c r="O30" s="2"/>
      <c r="P30" s="2"/>
      <c r="Q30" s="1"/>
    </row>
    <row r="31" spans="1:17" ht="18.75">
      <c r="A31" s="2"/>
      <c r="B31" s="32" t="s">
        <v>158</v>
      </c>
      <c r="C31" s="88" t="s">
        <v>60</v>
      </c>
      <c r="D31" s="88"/>
      <c r="E31" s="88"/>
      <c r="F31" s="88"/>
      <c r="G31" s="1"/>
      <c r="H31" s="1"/>
      <c r="I31" s="87"/>
      <c r="J31" s="87"/>
      <c r="K31" s="87"/>
      <c r="L31" s="87"/>
      <c r="M31" s="87"/>
      <c r="N31" s="87"/>
      <c r="O31" s="87"/>
      <c r="P31" s="87"/>
      <c r="Q31" s="1"/>
    </row>
    <row r="32" spans="1:17" ht="18.75">
      <c r="A32" s="2"/>
      <c r="B32" s="25"/>
      <c r="C32" s="25"/>
      <c r="D32" s="25"/>
      <c r="E32" s="25"/>
      <c r="F32" s="25"/>
      <c r="G32" s="1"/>
      <c r="H32" s="1"/>
      <c r="I32" s="1"/>
      <c r="J32" s="1"/>
      <c r="K32" s="1"/>
      <c r="L32" s="87"/>
      <c r="M32" s="85"/>
      <c r="N32" s="85"/>
      <c r="O32" s="2"/>
      <c r="P32" s="2"/>
      <c r="Q32" s="1"/>
    </row>
    <row r="33" spans="1:20" ht="18.75">
      <c r="A33" s="2"/>
      <c r="B33" s="32" t="s">
        <v>158</v>
      </c>
      <c r="C33" s="88" t="s">
        <v>157</v>
      </c>
      <c r="D33" s="88"/>
      <c r="E33" s="88"/>
      <c r="F33" s="88"/>
      <c r="G33" s="1"/>
      <c r="H33" s="1"/>
      <c r="I33" s="1"/>
      <c r="J33" s="1"/>
      <c r="K33" s="1"/>
      <c r="L33" s="87"/>
      <c r="M33" s="85"/>
      <c r="N33" s="85"/>
      <c r="O33" s="2"/>
      <c r="P33" s="2"/>
      <c r="Q33" s="1"/>
    </row>
    <row r="34" spans="1:20">
      <c r="A34" s="2"/>
      <c r="B34" s="1"/>
      <c r="C34" s="1"/>
      <c r="D34" s="1"/>
      <c r="E34" s="1"/>
      <c r="F34" s="1"/>
      <c r="G34" s="1"/>
      <c r="H34" s="1"/>
      <c r="I34" s="1"/>
      <c r="J34" s="1"/>
      <c r="K34" s="1"/>
      <c r="L34" s="1"/>
      <c r="M34" s="2"/>
      <c r="N34" s="2"/>
      <c r="O34" s="2"/>
      <c r="P34" s="2"/>
      <c r="Q34" s="2"/>
    </row>
    <row r="35" spans="1:20" s="96" customFormat="1" ht="18.75">
      <c r="A35" s="95"/>
      <c r="B35" s="32" t="s">
        <v>158</v>
      </c>
      <c r="C35" s="88" t="s">
        <v>61</v>
      </c>
      <c r="D35" s="88"/>
      <c r="E35" s="88"/>
      <c r="F35" s="88"/>
      <c r="G35" s="88"/>
      <c r="H35" s="88"/>
      <c r="I35" s="95"/>
      <c r="J35" s="95"/>
      <c r="K35" s="95"/>
      <c r="L35" s="95"/>
      <c r="M35" s="95"/>
      <c r="N35" s="95"/>
      <c r="O35" s="95"/>
      <c r="P35" s="95"/>
      <c r="Q35" s="95"/>
      <c r="R35" s="5"/>
      <c r="S35" s="5"/>
      <c r="T35" s="5"/>
    </row>
    <row r="36" spans="1:20" s="96" customFormat="1" ht="18.75">
      <c r="A36" s="95"/>
      <c r="B36" s="97"/>
      <c r="C36" s="98"/>
      <c r="D36" s="99"/>
      <c r="E36" s="99"/>
      <c r="F36" s="99"/>
      <c r="G36" s="99"/>
      <c r="H36" s="48"/>
      <c r="I36" s="95"/>
      <c r="J36" s="95"/>
      <c r="K36" s="95"/>
      <c r="L36" s="95"/>
      <c r="M36" s="95"/>
      <c r="N36" s="95"/>
      <c r="O36" s="95"/>
      <c r="P36" s="95"/>
      <c r="Q36" s="95"/>
      <c r="R36" s="5"/>
      <c r="S36" s="5"/>
      <c r="T36" s="5"/>
    </row>
    <row r="37" spans="1:20" s="96" customFormat="1" ht="18.75">
      <c r="A37" s="95"/>
      <c r="B37" s="32" t="s">
        <v>158</v>
      </c>
      <c r="C37" s="92" t="s">
        <v>62</v>
      </c>
      <c r="D37" s="92"/>
      <c r="E37" s="92"/>
      <c r="F37" s="92"/>
      <c r="G37" s="48"/>
      <c r="H37" s="48"/>
      <c r="I37" s="95"/>
      <c r="J37" s="95"/>
      <c r="K37" s="95"/>
      <c r="L37" s="95"/>
      <c r="M37" s="95"/>
      <c r="N37" s="95"/>
      <c r="O37" s="95"/>
      <c r="P37" s="95"/>
      <c r="Q37" s="95"/>
      <c r="R37" s="5"/>
      <c r="S37" s="5"/>
      <c r="T37" s="5"/>
    </row>
    <row r="38" spans="1:20" s="96" customFormat="1" ht="18.75">
      <c r="A38" s="95"/>
      <c r="B38" s="100"/>
      <c r="C38" s="94"/>
      <c r="D38" s="99"/>
      <c r="E38" s="99"/>
      <c r="F38" s="99"/>
      <c r="G38" s="48"/>
      <c r="H38" s="48"/>
      <c r="I38" s="95"/>
      <c r="J38" s="95"/>
      <c r="K38" s="95"/>
      <c r="L38" s="95"/>
      <c r="M38" s="95"/>
      <c r="N38" s="95"/>
      <c r="O38" s="95"/>
      <c r="P38" s="95"/>
      <c r="Q38" s="95"/>
      <c r="R38" s="5"/>
      <c r="S38" s="5"/>
      <c r="T38" s="5"/>
    </row>
    <row r="39" spans="1:20" s="96" customFormat="1" ht="18.75">
      <c r="A39" s="95"/>
      <c r="B39" s="32" t="s">
        <v>158</v>
      </c>
      <c r="C39" s="88" t="s">
        <v>60</v>
      </c>
      <c r="D39" s="88"/>
      <c r="E39" s="88"/>
      <c r="F39" s="88"/>
      <c r="G39" s="48"/>
      <c r="H39" s="48"/>
      <c r="I39" s="95"/>
      <c r="J39" s="95"/>
      <c r="K39" s="95"/>
      <c r="L39" s="95"/>
      <c r="M39" s="95"/>
      <c r="N39" s="95"/>
      <c r="O39" s="95"/>
      <c r="P39" s="95"/>
      <c r="Q39" s="95"/>
      <c r="R39" s="5"/>
      <c r="S39" s="5"/>
      <c r="T39" s="5"/>
    </row>
    <row r="40" spans="1:20" s="96" customFormat="1" ht="18.75">
      <c r="A40" s="95"/>
      <c r="B40" s="97"/>
      <c r="C40" s="97"/>
      <c r="D40" s="97"/>
      <c r="E40" s="97"/>
      <c r="F40" s="97"/>
      <c r="G40" s="48"/>
      <c r="H40" s="48"/>
      <c r="I40" s="95"/>
      <c r="J40" s="95"/>
      <c r="K40" s="95"/>
      <c r="L40" s="95"/>
      <c r="M40" s="95"/>
      <c r="N40" s="95"/>
      <c r="O40" s="95"/>
      <c r="P40" s="95"/>
      <c r="Q40" s="95"/>
      <c r="R40" s="5"/>
      <c r="S40" s="5"/>
      <c r="T40" s="5"/>
    </row>
    <row r="41" spans="1:20" s="96" customFormat="1" ht="18.75">
      <c r="A41" s="95"/>
      <c r="B41" s="32" t="s">
        <v>158</v>
      </c>
      <c r="C41" s="88" t="s">
        <v>157</v>
      </c>
      <c r="D41" s="88"/>
      <c r="E41" s="88"/>
      <c r="F41" s="88"/>
      <c r="G41" s="48"/>
      <c r="H41" s="48"/>
      <c r="I41" s="95"/>
      <c r="J41" s="95"/>
      <c r="K41" s="95"/>
      <c r="L41" s="95"/>
      <c r="M41" s="95"/>
      <c r="N41" s="95"/>
      <c r="O41" s="95"/>
      <c r="P41" s="95"/>
      <c r="Q41" s="95"/>
      <c r="R41" s="5"/>
      <c r="S41" s="5"/>
      <c r="T41" s="5"/>
    </row>
    <row r="42" spans="1:20" s="96" customFormat="1" ht="18.75">
      <c r="A42" s="95"/>
      <c r="B42" s="95"/>
      <c r="C42" s="95"/>
      <c r="D42" s="95"/>
      <c r="E42" s="95"/>
      <c r="F42" s="95"/>
      <c r="G42" s="95"/>
      <c r="H42" s="95"/>
      <c r="I42" s="95"/>
      <c r="J42" s="95"/>
      <c r="K42" s="95"/>
      <c r="L42" s="95"/>
      <c r="M42" s="95"/>
      <c r="N42" s="95"/>
      <c r="O42" s="95"/>
      <c r="P42" s="95"/>
      <c r="Q42" s="95"/>
      <c r="R42" s="5"/>
      <c r="S42" s="5"/>
      <c r="T42" s="5"/>
    </row>
    <row r="43" spans="1:20" s="96" customFormat="1" ht="18.75">
      <c r="A43" s="95"/>
      <c r="B43" s="32" t="s">
        <v>158</v>
      </c>
      <c r="C43" s="92" t="s">
        <v>343</v>
      </c>
      <c r="D43" s="92"/>
      <c r="E43" s="92"/>
      <c r="F43" s="97"/>
      <c r="G43" s="95"/>
      <c r="H43" s="95"/>
      <c r="I43" s="95"/>
      <c r="J43" s="95"/>
      <c r="K43" s="95"/>
      <c r="L43" s="95"/>
      <c r="M43" s="95"/>
      <c r="N43" s="95"/>
      <c r="O43" s="95"/>
      <c r="P43" s="95"/>
      <c r="Q43" s="95"/>
      <c r="R43" s="5"/>
      <c r="S43" s="5"/>
      <c r="T43" s="5"/>
    </row>
    <row r="44" spans="1:20" s="96" customFormat="1" ht="18.75">
      <c r="A44" s="95"/>
      <c r="B44" s="95"/>
      <c r="C44" s="95"/>
      <c r="D44" s="95"/>
      <c r="E44" s="95"/>
      <c r="F44" s="95"/>
      <c r="G44" s="95"/>
      <c r="H44" s="95"/>
      <c r="I44" s="95"/>
      <c r="J44" s="95"/>
      <c r="K44" s="95"/>
      <c r="L44" s="95"/>
      <c r="M44" s="95"/>
      <c r="N44" s="95"/>
      <c r="O44" s="95"/>
      <c r="P44" s="95"/>
      <c r="Q44" s="95"/>
      <c r="R44" s="5"/>
      <c r="S44" s="5"/>
      <c r="T44" s="5"/>
    </row>
    <row r="45" spans="1:20" s="96" customFormat="1" ht="18.75">
      <c r="A45" s="95"/>
      <c r="B45" s="32" t="s">
        <v>158</v>
      </c>
      <c r="C45" s="101" t="s">
        <v>392</v>
      </c>
      <c r="D45" s="101"/>
      <c r="E45" s="101"/>
      <c r="F45" s="101"/>
      <c r="G45" s="101"/>
      <c r="H45" s="101"/>
      <c r="I45" s="95"/>
      <c r="J45" s="95"/>
      <c r="K45" s="95"/>
      <c r="L45" s="95"/>
      <c r="M45" s="95"/>
      <c r="N45" s="95"/>
      <c r="O45" s="95"/>
      <c r="P45" s="95"/>
      <c r="Q45" s="95"/>
      <c r="R45" s="5"/>
      <c r="S45" s="5"/>
      <c r="T45" s="5"/>
    </row>
    <row r="46" spans="1:20" s="96" customFormat="1" ht="18.75">
      <c r="A46" s="95"/>
      <c r="B46" s="95"/>
      <c r="C46" s="95"/>
      <c r="D46" s="95"/>
      <c r="E46" s="95"/>
      <c r="F46" s="95"/>
      <c r="G46" s="95"/>
      <c r="H46" s="95"/>
      <c r="I46" s="95"/>
      <c r="J46" s="95"/>
      <c r="K46" s="95"/>
      <c r="L46" s="95"/>
      <c r="M46" s="95"/>
      <c r="N46" s="95"/>
      <c r="O46" s="95"/>
      <c r="P46" s="95"/>
      <c r="Q46" s="95"/>
      <c r="R46" s="5"/>
      <c r="S46" s="5"/>
      <c r="T46" s="5"/>
    </row>
    <row r="47" spans="1:20" s="96" customFormat="1" ht="18.75">
      <c r="A47" s="95"/>
      <c r="B47" s="32" t="s">
        <v>158</v>
      </c>
      <c r="C47" s="102" t="s">
        <v>171</v>
      </c>
      <c r="D47" s="102"/>
      <c r="E47" s="102"/>
      <c r="F47" s="95"/>
      <c r="G47" s="95"/>
      <c r="H47" s="95"/>
      <c r="I47" s="95"/>
      <c r="J47" s="95"/>
      <c r="K47" s="95"/>
      <c r="L47" s="95"/>
      <c r="M47" s="95"/>
      <c r="N47" s="95"/>
      <c r="O47" s="95"/>
      <c r="P47" s="95"/>
      <c r="Q47" s="95"/>
      <c r="R47" s="5"/>
      <c r="S47" s="5"/>
      <c r="T47" s="5"/>
    </row>
    <row r="48" spans="1:20" s="96" customFormat="1" ht="18.75">
      <c r="A48" s="95"/>
      <c r="B48" s="103"/>
      <c r="C48" s="103"/>
      <c r="D48" s="95"/>
      <c r="E48" s="95"/>
      <c r="F48" s="95"/>
      <c r="G48" s="95"/>
      <c r="H48" s="95"/>
      <c r="I48" s="95"/>
      <c r="J48" s="95"/>
      <c r="K48" s="95"/>
      <c r="L48" s="95"/>
      <c r="M48" s="95"/>
      <c r="N48" s="95"/>
      <c r="O48" s="95"/>
      <c r="P48" s="95"/>
      <c r="Q48" s="95"/>
      <c r="R48" s="5"/>
      <c r="S48" s="5"/>
      <c r="T48" s="5"/>
    </row>
    <row r="49" spans="1:20" s="96" customFormat="1" ht="18.75">
      <c r="A49" s="95"/>
      <c r="B49" s="32" t="s">
        <v>158</v>
      </c>
      <c r="C49" s="102" t="s">
        <v>172</v>
      </c>
      <c r="D49" s="102"/>
      <c r="E49" s="102"/>
      <c r="F49" s="102"/>
      <c r="G49" s="102"/>
      <c r="H49" s="95"/>
      <c r="I49" s="95"/>
      <c r="J49" s="95"/>
      <c r="K49" s="95"/>
      <c r="L49" s="95"/>
      <c r="M49" s="95"/>
      <c r="N49" s="95"/>
      <c r="O49" s="95"/>
      <c r="P49" s="95"/>
      <c r="Q49" s="95"/>
      <c r="R49" s="5"/>
      <c r="S49" s="5"/>
      <c r="T49" s="5"/>
    </row>
    <row r="50" spans="1:20" s="96" customFormat="1" ht="18.75">
      <c r="A50" s="95"/>
      <c r="B50" s="46"/>
      <c r="C50" s="103"/>
      <c r="D50" s="95"/>
      <c r="E50" s="95"/>
      <c r="F50" s="95"/>
      <c r="G50" s="95"/>
      <c r="H50" s="95"/>
      <c r="I50" s="95"/>
      <c r="J50" s="95"/>
      <c r="K50" s="95"/>
      <c r="L50" s="95"/>
      <c r="M50" s="95"/>
      <c r="N50" s="95"/>
      <c r="O50" s="95"/>
      <c r="P50" s="95"/>
      <c r="Q50" s="95"/>
      <c r="R50" s="5"/>
      <c r="S50" s="5"/>
      <c r="T50" s="5"/>
    </row>
    <row r="51" spans="1:20" s="96" customFormat="1" ht="18.75">
      <c r="A51" s="95"/>
      <c r="B51" s="32" t="s">
        <v>158</v>
      </c>
      <c r="C51" s="103" t="s">
        <v>173</v>
      </c>
      <c r="D51" s="95"/>
      <c r="E51" s="95"/>
      <c r="F51" s="95"/>
      <c r="G51" s="95"/>
      <c r="H51" s="95"/>
      <c r="I51" s="95"/>
      <c r="J51" s="95"/>
      <c r="K51" s="95"/>
      <c r="L51" s="95"/>
      <c r="M51" s="95"/>
      <c r="N51" s="95"/>
      <c r="O51" s="95"/>
      <c r="P51" s="95"/>
      <c r="Q51" s="95"/>
      <c r="R51" s="5"/>
      <c r="S51" s="5"/>
      <c r="T51" s="5"/>
    </row>
    <row r="52" spans="1:20" s="96" customFormat="1" ht="18.75">
      <c r="A52" s="95"/>
      <c r="B52" s="95"/>
      <c r="C52" s="95"/>
      <c r="D52" s="95"/>
      <c r="E52" s="95"/>
      <c r="F52" s="95"/>
      <c r="G52" s="95"/>
      <c r="H52" s="95"/>
      <c r="I52" s="95"/>
      <c r="J52" s="95"/>
      <c r="K52" s="95"/>
      <c r="L52" s="95"/>
      <c r="M52" s="95"/>
      <c r="N52" s="95"/>
      <c r="O52" s="95"/>
      <c r="P52" s="95"/>
      <c r="Q52" s="95"/>
      <c r="R52" s="5"/>
      <c r="S52" s="5"/>
      <c r="T52" s="5"/>
    </row>
    <row r="53" spans="1:20" s="96" customFormat="1" ht="18.75">
      <c r="A53" s="95"/>
      <c r="B53" s="32" t="s">
        <v>158</v>
      </c>
      <c r="C53" s="92" t="s">
        <v>224</v>
      </c>
      <c r="D53" s="92"/>
      <c r="E53" s="92"/>
      <c r="F53" s="92"/>
      <c r="G53" s="92"/>
      <c r="H53" s="95"/>
      <c r="I53" s="95"/>
      <c r="J53" s="95"/>
      <c r="K53" s="95"/>
      <c r="L53" s="95"/>
      <c r="M53" s="95"/>
      <c r="N53" s="95"/>
      <c r="O53" s="95"/>
      <c r="P53" s="95"/>
      <c r="Q53" s="95"/>
      <c r="R53" s="5"/>
      <c r="S53" s="5"/>
      <c r="T53" s="5"/>
    </row>
    <row r="54" spans="1:20" s="96" customFormat="1" ht="18.75">
      <c r="A54" s="95"/>
      <c r="B54" s="46"/>
      <c r="C54" s="104"/>
      <c r="D54" s="95"/>
      <c r="E54" s="95"/>
      <c r="F54" s="95"/>
      <c r="G54" s="95"/>
      <c r="H54" s="95"/>
      <c r="I54" s="95"/>
      <c r="J54" s="95"/>
      <c r="K54" s="95"/>
      <c r="L54" s="95"/>
      <c r="M54" s="95"/>
      <c r="N54" s="95"/>
      <c r="O54" s="95"/>
      <c r="P54" s="95"/>
      <c r="Q54" s="95"/>
      <c r="R54" s="5"/>
      <c r="S54" s="5"/>
      <c r="T54" s="5"/>
    </row>
    <row r="55" spans="1:20" s="96" customFormat="1" ht="18.75">
      <c r="A55" s="95"/>
      <c r="B55" s="32" t="s">
        <v>158</v>
      </c>
      <c r="C55" s="105" t="s">
        <v>223</v>
      </c>
      <c r="D55" s="105"/>
      <c r="E55" s="105"/>
      <c r="F55" s="105"/>
      <c r="G55" s="105"/>
      <c r="H55" s="95"/>
      <c r="I55" s="95"/>
      <c r="J55" s="95"/>
      <c r="K55" s="95"/>
      <c r="L55" s="95"/>
      <c r="M55" s="95"/>
      <c r="N55" s="95"/>
      <c r="O55" s="95"/>
      <c r="P55" s="95"/>
      <c r="Q55" s="95"/>
      <c r="R55" s="5"/>
      <c r="S55" s="5"/>
      <c r="T55" s="5"/>
    </row>
    <row r="56" spans="1:20" s="96" customFormat="1" ht="18.75">
      <c r="A56" s="95"/>
      <c r="B56" s="46"/>
      <c r="C56" s="104"/>
      <c r="D56" s="95"/>
      <c r="E56" s="95"/>
      <c r="F56" s="95"/>
      <c r="G56" s="95"/>
      <c r="H56" s="95"/>
      <c r="I56" s="95"/>
      <c r="J56" s="95"/>
      <c r="K56" s="95"/>
      <c r="L56" s="95"/>
      <c r="M56" s="95"/>
      <c r="N56" s="95"/>
      <c r="O56" s="95"/>
      <c r="P56" s="95"/>
      <c r="Q56" s="95"/>
      <c r="R56" s="5"/>
      <c r="S56" s="5"/>
      <c r="T56" s="5"/>
    </row>
    <row r="57" spans="1:20" s="96" customFormat="1" ht="18.75">
      <c r="A57" s="106"/>
      <c r="B57" s="106"/>
      <c r="C57" s="106"/>
      <c r="D57" s="106"/>
      <c r="E57" s="106"/>
      <c r="F57" s="106"/>
      <c r="G57" s="106"/>
      <c r="H57" s="106"/>
      <c r="I57" s="106"/>
      <c r="J57" s="106"/>
      <c r="K57" s="106"/>
      <c r="L57" s="106"/>
      <c r="M57" s="106"/>
      <c r="N57" s="106"/>
      <c r="O57" s="106"/>
      <c r="P57" s="106"/>
      <c r="Q57" s="106"/>
      <c r="R57" s="5"/>
      <c r="S57" s="5"/>
      <c r="T57" s="5"/>
    </row>
    <row r="58" spans="1:20" s="96" customFormat="1" ht="18.75">
      <c r="A58" s="95"/>
      <c r="B58" s="95"/>
      <c r="C58" s="95"/>
      <c r="D58" s="95"/>
      <c r="E58" s="95"/>
      <c r="F58" s="95"/>
      <c r="G58" s="95"/>
      <c r="H58" s="95"/>
      <c r="I58" s="95"/>
      <c r="J58" s="95"/>
      <c r="K58" s="95"/>
      <c r="L58" s="95"/>
      <c r="M58" s="95"/>
      <c r="N58" s="95"/>
      <c r="O58" s="95"/>
      <c r="P58" s="95"/>
      <c r="Q58" s="95"/>
      <c r="R58" s="5"/>
      <c r="S58" s="5"/>
      <c r="T58" s="5"/>
    </row>
    <row r="59" spans="1:20" s="96" customFormat="1" ht="18.75">
      <c r="A59" s="95"/>
      <c r="B59" s="107"/>
      <c r="C59" s="95"/>
      <c r="D59" s="95"/>
      <c r="E59" s="95"/>
      <c r="F59" s="95"/>
      <c r="G59" s="95"/>
      <c r="H59" s="95"/>
      <c r="I59" s="95"/>
      <c r="J59" s="95"/>
      <c r="K59" s="95"/>
      <c r="L59" s="95"/>
      <c r="M59" s="95"/>
      <c r="N59" s="95"/>
      <c r="O59" s="95"/>
      <c r="P59" s="95"/>
      <c r="Q59" s="95"/>
      <c r="R59" s="5"/>
      <c r="S59" s="5"/>
      <c r="T59" s="5"/>
    </row>
    <row r="60" spans="1:20" s="96" customFormat="1" ht="18.75">
      <c r="A60" s="95"/>
      <c r="B60" s="32" t="s">
        <v>393</v>
      </c>
      <c r="C60" s="108" t="s">
        <v>199</v>
      </c>
      <c r="D60" s="98"/>
      <c r="E60" s="95"/>
      <c r="F60" s="95"/>
      <c r="G60" s="95"/>
      <c r="H60" s="95"/>
      <c r="I60" s="95"/>
      <c r="J60" s="95"/>
      <c r="K60" s="95"/>
      <c r="L60" s="95"/>
      <c r="M60" s="95"/>
      <c r="N60" s="95"/>
      <c r="O60" s="95"/>
      <c r="P60" s="95"/>
      <c r="Q60" s="95"/>
      <c r="R60" s="5"/>
      <c r="S60" s="5"/>
      <c r="T60" s="5"/>
    </row>
    <row r="61" spans="1:20" s="96" customFormat="1" ht="18.75">
      <c r="A61" s="95"/>
      <c r="B61" s="32"/>
      <c r="C61" s="108" t="s">
        <v>198</v>
      </c>
      <c r="D61" s="104"/>
      <c r="E61" s="95"/>
      <c r="F61" s="95"/>
      <c r="G61" s="95"/>
      <c r="H61" s="95"/>
      <c r="I61" s="95"/>
      <c r="J61" s="95"/>
      <c r="K61" s="95"/>
      <c r="L61" s="95"/>
      <c r="M61" s="95"/>
      <c r="N61" s="95"/>
      <c r="O61" s="95"/>
      <c r="P61" s="95"/>
      <c r="Q61" s="95"/>
      <c r="R61" s="5"/>
      <c r="S61" s="5"/>
      <c r="T61" s="5"/>
    </row>
    <row r="62" spans="1:20" s="96" customFormat="1" ht="18.75">
      <c r="A62" s="95"/>
      <c r="B62" s="32"/>
      <c r="C62" s="108" t="s">
        <v>200</v>
      </c>
      <c r="D62" s="98"/>
      <c r="E62" s="95"/>
      <c r="F62" s="95"/>
      <c r="G62" s="95"/>
      <c r="H62" s="95"/>
      <c r="I62" s="95"/>
      <c r="J62" s="95"/>
      <c r="K62" s="95"/>
      <c r="L62" s="95"/>
      <c r="M62" s="95"/>
      <c r="N62" s="95"/>
      <c r="O62" s="95"/>
      <c r="P62" s="95"/>
      <c r="Q62" s="95"/>
      <c r="R62" s="5"/>
      <c r="S62" s="5"/>
      <c r="T62" s="5"/>
    </row>
    <row r="63" spans="1:20" s="96" customFormat="1" ht="18.75">
      <c r="A63" s="95"/>
      <c r="B63" s="32"/>
      <c r="C63" s="108" t="s">
        <v>201</v>
      </c>
      <c r="D63" s="104"/>
      <c r="E63" s="95"/>
      <c r="F63" s="95"/>
      <c r="G63" s="95"/>
      <c r="H63" s="95"/>
      <c r="I63" s="95"/>
      <c r="J63" s="95"/>
      <c r="K63" s="95"/>
      <c r="L63" s="95"/>
      <c r="M63" s="95"/>
      <c r="N63" s="95"/>
      <c r="O63" s="95"/>
      <c r="P63" s="95"/>
      <c r="Q63" s="95"/>
      <c r="R63" s="5"/>
      <c r="S63" s="5"/>
      <c r="T63" s="5"/>
    </row>
    <row r="64" spans="1:20" s="96" customFormat="1" ht="18.75">
      <c r="A64" s="95"/>
      <c r="B64" s="32"/>
      <c r="C64" s="108" t="s">
        <v>344</v>
      </c>
      <c r="D64" s="104"/>
      <c r="E64" s="95"/>
      <c r="F64" s="95"/>
      <c r="G64" s="95"/>
      <c r="H64" s="95"/>
      <c r="I64" s="95"/>
      <c r="J64" s="95"/>
      <c r="K64" s="95"/>
      <c r="L64" s="95"/>
      <c r="M64" s="95"/>
      <c r="N64" s="95"/>
      <c r="O64" s="95"/>
      <c r="P64" s="95"/>
      <c r="Q64" s="95"/>
      <c r="R64" s="5"/>
      <c r="S64" s="5"/>
      <c r="T64" s="5"/>
    </row>
    <row r="65" spans="1:20" s="96" customFormat="1" ht="18.75">
      <c r="A65" s="95"/>
      <c r="B65" s="95"/>
      <c r="C65" s="104"/>
      <c r="D65" s="104"/>
      <c r="E65" s="95"/>
      <c r="F65" s="95"/>
      <c r="G65" s="95"/>
      <c r="H65" s="95"/>
      <c r="I65" s="95"/>
      <c r="J65" s="95"/>
      <c r="K65" s="95"/>
      <c r="L65" s="95"/>
      <c r="M65" s="95"/>
      <c r="N65" s="95"/>
      <c r="O65" s="95"/>
      <c r="P65" s="95"/>
      <c r="Q65" s="95"/>
      <c r="R65" s="5"/>
      <c r="S65" s="5"/>
      <c r="T65" s="5"/>
    </row>
    <row r="66" spans="1:20" s="96" customFormat="1" ht="18.75">
      <c r="A66" s="95"/>
      <c r="B66" s="95"/>
      <c r="C66" s="109" t="s">
        <v>219</v>
      </c>
      <c r="D66" s="104"/>
      <c r="E66" s="95"/>
      <c r="F66" s="95"/>
      <c r="G66" s="95"/>
      <c r="H66" s="95"/>
      <c r="I66" s="95"/>
      <c r="J66" s="95"/>
      <c r="K66" s="95"/>
      <c r="L66" s="95"/>
      <c r="M66" s="95"/>
      <c r="N66" s="95"/>
      <c r="O66" s="95"/>
      <c r="P66" s="95"/>
      <c r="Q66" s="95"/>
      <c r="R66" s="5"/>
      <c r="S66" s="5"/>
      <c r="T66" s="5"/>
    </row>
    <row r="67" spans="1:20" s="96" customFormat="1" ht="18.75">
      <c r="A67" s="95"/>
      <c r="B67" s="95"/>
      <c r="C67" s="109" t="s">
        <v>218</v>
      </c>
      <c r="D67" s="104"/>
      <c r="E67" s="95"/>
      <c r="F67" s="95"/>
      <c r="G67" s="95"/>
      <c r="H67" s="95"/>
      <c r="I67" s="95"/>
      <c r="J67" s="95"/>
      <c r="K67" s="95"/>
      <c r="L67" s="95"/>
      <c r="M67" s="95"/>
      <c r="N67" s="95"/>
      <c r="O67" s="95"/>
      <c r="P67" s="95"/>
      <c r="Q67" s="95"/>
      <c r="R67" s="5"/>
      <c r="S67" s="5"/>
      <c r="T67" s="5"/>
    </row>
    <row r="68" spans="1:20" s="96" customFormat="1" ht="18.75">
      <c r="A68" s="95"/>
      <c r="B68" s="95"/>
      <c r="C68" s="109"/>
      <c r="D68" s="104"/>
      <c r="E68" s="95"/>
      <c r="F68" s="95"/>
      <c r="G68" s="95"/>
      <c r="H68" s="95"/>
      <c r="I68" s="95"/>
      <c r="J68" s="95"/>
      <c r="K68" s="95"/>
      <c r="L68" s="95"/>
      <c r="M68" s="95"/>
      <c r="N68" s="95"/>
      <c r="O68" s="95"/>
      <c r="P68" s="95"/>
      <c r="Q68" s="95"/>
      <c r="R68" s="5"/>
      <c r="S68" s="5"/>
      <c r="T68" s="5"/>
    </row>
    <row r="69" spans="1:20" s="96" customFormat="1" ht="18.75">
      <c r="A69" s="95"/>
      <c r="B69" s="32" t="s">
        <v>158</v>
      </c>
      <c r="C69" s="108" t="s">
        <v>210</v>
      </c>
      <c r="D69" s="104"/>
      <c r="E69" s="95"/>
      <c r="F69" s="95"/>
      <c r="G69" s="95"/>
      <c r="H69" s="95"/>
      <c r="I69" s="95"/>
      <c r="J69" s="95"/>
      <c r="K69" s="95"/>
      <c r="L69" s="95"/>
      <c r="M69" s="95"/>
      <c r="N69" s="95"/>
      <c r="O69" s="95"/>
      <c r="P69" s="95"/>
      <c r="Q69" s="95"/>
      <c r="R69" s="5"/>
      <c r="S69" s="5"/>
      <c r="T69" s="5"/>
    </row>
    <row r="70" spans="1:20" s="96" customFormat="1" ht="18.75">
      <c r="A70" s="95"/>
      <c r="B70" s="95"/>
      <c r="C70" s="104"/>
      <c r="D70" s="44" t="s">
        <v>211</v>
      </c>
      <c r="E70" s="95"/>
      <c r="F70" s="95"/>
      <c r="G70" s="95"/>
      <c r="H70" s="95"/>
      <c r="I70" s="95"/>
      <c r="J70" s="95"/>
      <c r="K70" s="95"/>
      <c r="L70" s="95"/>
      <c r="M70" s="95"/>
      <c r="N70" s="95"/>
      <c r="O70" s="95"/>
      <c r="P70" s="95"/>
      <c r="Q70" s="95"/>
      <c r="R70" s="5"/>
      <c r="S70" s="5"/>
      <c r="T70" s="5"/>
    </row>
    <row r="71" spans="1:20" s="96" customFormat="1" ht="18.75">
      <c r="A71" s="95"/>
      <c r="B71" s="95"/>
      <c r="C71" s="104"/>
      <c r="D71" s="44" t="s">
        <v>205</v>
      </c>
      <c r="E71" s="95"/>
      <c r="F71" s="95"/>
      <c r="G71" s="95"/>
      <c r="H71" s="95"/>
      <c r="I71" s="95"/>
      <c r="J71" s="95"/>
      <c r="K71" s="95"/>
      <c r="L71" s="95"/>
      <c r="M71" s="95"/>
      <c r="N71" s="95"/>
      <c r="O71" s="95"/>
      <c r="P71" s="95"/>
      <c r="Q71" s="95"/>
      <c r="R71" s="5"/>
      <c r="S71" s="5"/>
      <c r="T71" s="5"/>
    </row>
    <row r="72" spans="1:20" s="96" customFormat="1" ht="18.75">
      <c r="A72" s="95"/>
      <c r="B72" s="95"/>
      <c r="C72" s="104"/>
      <c r="D72" s="44" t="s">
        <v>206</v>
      </c>
      <c r="E72" s="95"/>
      <c r="F72" s="95"/>
      <c r="G72" s="95"/>
      <c r="H72" s="95"/>
      <c r="I72" s="95"/>
      <c r="J72" s="95"/>
      <c r="K72" s="95"/>
      <c r="L72" s="95"/>
      <c r="M72" s="95"/>
      <c r="N72" s="95"/>
      <c r="O72" s="95"/>
      <c r="P72" s="95"/>
      <c r="Q72" s="95"/>
      <c r="R72" s="5"/>
      <c r="S72" s="5"/>
      <c r="T72" s="5"/>
    </row>
    <row r="73" spans="1:20" s="96" customFormat="1" ht="18.75">
      <c r="A73" s="95"/>
      <c r="B73" s="95"/>
      <c r="C73" s="104"/>
      <c r="D73" s="44" t="s">
        <v>207</v>
      </c>
      <c r="E73" s="95"/>
      <c r="F73" s="95"/>
      <c r="G73" s="95"/>
      <c r="H73" s="95"/>
      <c r="I73" s="95"/>
      <c r="J73" s="95"/>
      <c r="K73" s="95"/>
      <c r="L73" s="95"/>
      <c r="M73" s="95"/>
      <c r="N73" s="95"/>
      <c r="O73" s="95"/>
      <c r="P73" s="95"/>
      <c r="Q73" s="95"/>
      <c r="R73" s="5"/>
      <c r="S73" s="5"/>
      <c r="T73" s="5"/>
    </row>
    <row r="74" spans="1:20" s="96" customFormat="1" ht="18.75">
      <c r="A74" s="95"/>
      <c r="B74" s="95"/>
      <c r="C74" s="104"/>
      <c r="D74" s="44" t="s">
        <v>208</v>
      </c>
      <c r="E74" s="95"/>
      <c r="F74" s="95"/>
      <c r="G74" s="95"/>
      <c r="H74" s="95"/>
      <c r="I74" s="95"/>
      <c r="J74" s="95"/>
      <c r="K74" s="95"/>
      <c r="L74" s="95"/>
      <c r="M74" s="95"/>
      <c r="N74" s="95"/>
      <c r="O74" s="95"/>
      <c r="P74" s="95"/>
      <c r="Q74" s="95"/>
      <c r="R74" s="5"/>
      <c r="S74" s="5"/>
      <c r="T74" s="5"/>
    </row>
    <row r="75" spans="1:20" s="96" customFormat="1" ht="18.75">
      <c r="A75" s="95"/>
      <c r="B75" s="95"/>
      <c r="C75" s="104"/>
      <c r="D75" s="44" t="s">
        <v>209</v>
      </c>
      <c r="E75" s="95"/>
      <c r="F75" s="95"/>
      <c r="G75" s="95"/>
      <c r="H75" s="95"/>
      <c r="I75" s="95"/>
      <c r="J75" s="95"/>
      <c r="K75" s="95"/>
      <c r="L75" s="95"/>
      <c r="M75" s="95"/>
      <c r="N75" s="95"/>
      <c r="O75" s="95"/>
      <c r="P75" s="95"/>
      <c r="Q75" s="95"/>
      <c r="R75" s="5"/>
      <c r="S75" s="5"/>
      <c r="T75" s="5"/>
    </row>
    <row r="76" spans="1:20" s="96" customFormat="1" ht="18.75">
      <c r="A76" s="95"/>
      <c r="B76" s="32" t="s">
        <v>158</v>
      </c>
      <c r="C76" s="108" t="s">
        <v>212</v>
      </c>
      <c r="D76" s="44"/>
      <c r="E76" s="95"/>
      <c r="F76" s="95"/>
      <c r="G76" s="95"/>
      <c r="H76" s="95"/>
      <c r="I76" s="95"/>
      <c r="J76" s="95"/>
      <c r="K76" s="95"/>
      <c r="L76" s="95"/>
      <c r="M76" s="95"/>
      <c r="N76" s="95"/>
      <c r="O76" s="95"/>
      <c r="P76" s="95"/>
      <c r="Q76" s="95"/>
      <c r="R76" s="5"/>
      <c r="S76" s="5"/>
      <c r="T76" s="5"/>
    </row>
    <row r="77" spans="1:20" s="96" customFormat="1" ht="18.75">
      <c r="A77" s="95"/>
      <c r="B77" s="95"/>
      <c r="C77" s="104"/>
      <c r="D77" s="44"/>
      <c r="E77" s="95"/>
      <c r="F77" s="95"/>
      <c r="G77" s="95"/>
      <c r="H77" s="95"/>
      <c r="I77" s="95"/>
      <c r="J77" s="95"/>
      <c r="K77" s="95"/>
      <c r="L77" s="95"/>
      <c r="M77" s="95"/>
      <c r="N77" s="95"/>
      <c r="O77" s="95"/>
      <c r="P77" s="95"/>
      <c r="Q77" s="95"/>
      <c r="R77" s="5"/>
      <c r="S77" s="5"/>
      <c r="T77" s="5"/>
    </row>
    <row r="78" spans="1:20" s="96" customFormat="1" ht="18.75">
      <c r="A78" s="95"/>
      <c r="B78" s="32" t="s">
        <v>158</v>
      </c>
      <c r="C78" s="108" t="s">
        <v>229</v>
      </c>
      <c r="D78" s="44"/>
      <c r="E78" s="95"/>
      <c r="F78" s="95"/>
      <c r="G78" s="95"/>
      <c r="H78" s="95"/>
      <c r="I78" s="95"/>
      <c r="J78" s="95"/>
      <c r="K78" s="95"/>
      <c r="L78" s="95"/>
      <c r="M78" s="95"/>
      <c r="N78" s="95"/>
      <c r="O78" s="95"/>
      <c r="P78" s="95"/>
      <c r="Q78" s="95"/>
      <c r="R78" s="5"/>
      <c r="S78" s="5"/>
      <c r="T78" s="5"/>
    </row>
    <row r="79" spans="1:20" s="96" customFormat="1" ht="18.75">
      <c r="A79" s="95"/>
      <c r="B79" s="95"/>
      <c r="C79" s="104"/>
      <c r="D79" s="47" t="s">
        <v>225</v>
      </c>
      <c r="E79" s="95"/>
      <c r="F79" s="95"/>
      <c r="G79" s="95"/>
      <c r="H79" s="95"/>
      <c r="I79" s="95"/>
      <c r="J79" s="95"/>
      <c r="K79" s="95"/>
      <c r="L79" s="95"/>
      <c r="M79" s="95"/>
      <c r="N79" s="95"/>
      <c r="O79" s="95"/>
      <c r="P79" s="95"/>
      <c r="Q79" s="95"/>
      <c r="R79" s="5"/>
      <c r="S79" s="5"/>
      <c r="T79" s="5"/>
    </row>
    <row r="80" spans="1:20" s="96" customFormat="1" ht="18.75">
      <c r="A80" s="95"/>
      <c r="B80" s="95"/>
      <c r="C80" s="104"/>
      <c r="D80" s="47" t="s">
        <v>226</v>
      </c>
      <c r="E80" s="95"/>
      <c r="F80" s="95"/>
      <c r="G80" s="95"/>
      <c r="H80" s="95"/>
      <c r="I80" s="95"/>
      <c r="J80" s="95"/>
      <c r="K80" s="95"/>
      <c r="L80" s="95"/>
      <c r="M80" s="95"/>
      <c r="N80" s="95"/>
      <c r="O80" s="95"/>
      <c r="P80" s="95"/>
      <c r="Q80" s="95"/>
      <c r="R80" s="5"/>
      <c r="S80" s="5"/>
      <c r="T80" s="5"/>
    </row>
    <row r="81" spans="1:20" s="96" customFormat="1" ht="18.75">
      <c r="A81" s="95"/>
      <c r="B81" s="95"/>
      <c r="C81" s="104"/>
      <c r="D81" s="47" t="s">
        <v>227</v>
      </c>
      <c r="E81" s="95"/>
      <c r="F81" s="95"/>
      <c r="G81" s="95"/>
      <c r="H81" s="95"/>
      <c r="I81" s="95"/>
      <c r="J81" s="95"/>
      <c r="K81" s="95"/>
      <c r="L81" s="95"/>
      <c r="M81" s="95"/>
      <c r="N81" s="95"/>
      <c r="O81" s="95"/>
      <c r="P81" s="95"/>
      <c r="Q81" s="95"/>
      <c r="R81" s="5"/>
      <c r="S81" s="5"/>
      <c r="T81" s="5"/>
    </row>
    <row r="82" spans="1:20" s="96" customFormat="1" ht="18.75">
      <c r="A82" s="95"/>
      <c r="B82" s="95"/>
      <c r="C82" s="104"/>
      <c r="D82" s="47" t="s">
        <v>228</v>
      </c>
      <c r="E82" s="95"/>
      <c r="F82" s="95"/>
      <c r="G82" s="95"/>
      <c r="H82" s="95"/>
      <c r="I82" s="95"/>
      <c r="J82" s="95"/>
      <c r="K82" s="95"/>
      <c r="L82" s="95"/>
      <c r="M82" s="95"/>
      <c r="N82" s="95"/>
      <c r="O82" s="95"/>
      <c r="P82" s="95"/>
      <c r="Q82" s="95"/>
      <c r="R82" s="5"/>
      <c r="S82" s="5"/>
      <c r="T82" s="5"/>
    </row>
    <row r="83" spans="1:20" s="96" customFormat="1" ht="18.75">
      <c r="A83" s="95"/>
      <c r="B83" s="95"/>
      <c r="C83" s="104"/>
      <c r="D83" s="44"/>
      <c r="E83" s="95"/>
      <c r="F83" s="95"/>
      <c r="G83" s="95"/>
      <c r="H83" s="95"/>
      <c r="I83" s="95"/>
      <c r="J83" s="95"/>
      <c r="K83" s="95"/>
      <c r="L83" s="95"/>
      <c r="M83" s="95"/>
      <c r="N83" s="95"/>
      <c r="O83" s="95"/>
      <c r="P83" s="95"/>
      <c r="Q83" s="95"/>
      <c r="R83" s="5"/>
      <c r="S83" s="5"/>
      <c r="T83" s="5"/>
    </row>
    <row r="84" spans="1:20" s="96" customFormat="1" ht="18.75">
      <c r="A84" s="106"/>
      <c r="B84" s="106"/>
      <c r="C84" s="106"/>
      <c r="D84" s="106"/>
      <c r="E84" s="106"/>
      <c r="F84" s="106"/>
      <c r="G84" s="106"/>
      <c r="H84" s="106"/>
      <c r="I84" s="106"/>
      <c r="J84" s="106"/>
      <c r="K84" s="106"/>
      <c r="L84" s="106"/>
      <c r="M84" s="106"/>
      <c r="N84" s="106"/>
      <c r="O84" s="106"/>
      <c r="P84" s="106"/>
      <c r="Q84" s="106"/>
      <c r="R84" s="5"/>
      <c r="S84" s="5"/>
      <c r="T84" s="5"/>
    </row>
    <row r="85" spans="1:20">
      <c r="A85" s="2"/>
      <c r="B85" s="1"/>
      <c r="C85" s="1"/>
      <c r="D85" s="1"/>
      <c r="E85" s="1"/>
      <c r="F85" s="1"/>
      <c r="G85" s="1"/>
      <c r="H85" s="1"/>
      <c r="I85" s="1"/>
      <c r="J85" s="1"/>
      <c r="K85" s="1"/>
      <c r="L85" s="1"/>
      <c r="M85" s="2"/>
      <c r="N85" s="2"/>
      <c r="O85" s="2"/>
      <c r="P85" s="2"/>
      <c r="Q85" s="2"/>
    </row>
    <row r="86" spans="1:20">
      <c r="A86" s="2"/>
      <c r="B86" s="1"/>
      <c r="C86" s="1"/>
      <c r="D86" s="1"/>
      <c r="E86" s="1"/>
      <c r="F86" s="1"/>
      <c r="G86" s="1"/>
      <c r="H86" s="1"/>
      <c r="I86" s="1"/>
      <c r="J86" s="1"/>
      <c r="K86" s="1"/>
      <c r="L86" s="1"/>
      <c r="M86" s="2"/>
      <c r="N86" s="2"/>
      <c r="O86" s="2"/>
      <c r="P86" s="2"/>
      <c r="Q86" s="2"/>
    </row>
    <row r="87" spans="1:20" ht="18.75">
      <c r="A87" s="2"/>
      <c r="B87" s="1"/>
      <c r="C87" s="32" t="s">
        <v>158</v>
      </c>
      <c r="D87" s="110" t="s">
        <v>60</v>
      </c>
      <c r="E87" s="25"/>
      <c r="F87" s="25"/>
      <c r="G87" s="2"/>
      <c r="H87" s="2"/>
      <c r="I87" s="2"/>
      <c r="J87" s="2"/>
      <c r="K87" s="2"/>
      <c r="L87" s="2"/>
      <c r="M87" s="2"/>
      <c r="N87" s="2"/>
      <c r="O87" s="2"/>
      <c r="P87" s="2"/>
      <c r="Q87" s="2"/>
    </row>
    <row r="88" spans="1:20">
      <c r="A88" s="2"/>
      <c r="B88" s="1"/>
      <c r="D88" s="111"/>
      <c r="E88" s="2"/>
      <c r="F88" s="2"/>
      <c r="G88" s="2"/>
      <c r="H88" s="2"/>
      <c r="I88" s="2"/>
      <c r="J88" s="2"/>
      <c r="K88" s="2"/>
      <c r="L88" s="2"/>
      <c r="M88" s="2"/>
      <c r="N88" s="2"/>
      <c r="O88" s="2"/>
      <c r="P88" s="2"/>
      <c r="Q88" s="2"/>
    </row>
    <row r="89" spans="1:20" ht="15.75">
      <c r="A89" s="2"/>
      <c r="B89" s="32" t="s">
        <v>182</v>
      </c>
      <c r="C89" s="112" t="s">
        <v>59</v>
      </c>
      <c r="D89" s="113"/>
      <c r="E89" s="113"/>
      <c r="F89" s="113"/>
      <c r="G89" s="113"/>
      <c r="H89" s="113"/>
      <c r="I89" s="113"/>
      <c r="J89" s="113"/>
      <c r="K89" s="113"/>
      <c r="L89" s="113"/>
      <c r="M89" s="113"/>
      <c r="N89" s="113"/>
      <c r="O89" s="113"/>
      <c r="P89" s="113"/>
      <c r="Q89" s="113"/>
    </row>
    <row r="90" spans="1:20" ht="15.75">
      <c r="A90" s="2"/>
      <c r="B90" s="114"/>
      <c r="C90" s="115"/>
      <c r="D90" s="113"/>
      <c r="E90" s="113"/>
      <c r="F90" s="113"/>
      <c r="G90" s="113"/>
      <c r="H90" s="113"/>
      <c r="I90" s="113"/>
      <c r="J90" s="113"/>
      <c r="K90" s="113"/>
      <c r="L90" s="113"/>
      <c r="M90" s="113"/>
      <c r="N90" s="113"/>
      <c r="O90" s="113"/>
      <c r="P90" s="113"/>
      <c r="Q90" s="113"/>
    </row>
    <row r="91" spans="1:20" ht="18.75">
      <c r="A91" s="2"/>
      <c r="B91" s="32"/>
      <c r="C91" s="116" t="s">
        <v>48</v>
      </c>
      <c r="D91" s="113"/>
      <c r="E91" s="113"/>
      <c r="F91" s="113"/>
      <c r="G91" s="113"/>
      <c r="H91" s="113"/>
      <c r="I91" s="113"/>
      <c r="J91" s="113"/>
      <c r="K91" s="113"/>
      <c r="L91" s="113"/>
      <c r="M91" s="113"/>
      <c r="N91" s="113"/>
      <c r="O91" s="113"/>
      <c r="P91" s="113"/>
      <c r="Q91" s="113"/>
    </row>
    <row r="92" spans="1:20" ht="18.75">
      <c r="A92" s="2"/>
      <c r="B92" s="32"/>
      <c r="C92" s="116" t="s">
        <v>40</v>
      </c>
      <c r="D92" s="117"/>
      <c r="E92" s="113"/>
      <c r="F92" s="113"/>
      <c r="G92" s="113"/>
      <c r="H92" s="113"/>
      <c r="I92" s="113"/>
      <c r="J92" s="113"/>
      <c r="K92" s="113"/>
      <c r="L92" s="113"/>
      <c r="M92" s="113"/>
      <c r="N92" s="113"/>
      <c r="O92" s="113"/>
      <c r="P92" s="113"/>
      <c r="Q92" s="113"/>
    </row>
    <row r="93" spans="1:20" ht="18.75">
      <c r="A93" s="2"/>
      <c r="B93" s="32"/>
      <c r="C93" s="116" t="s">
        <v>45</v>
      </c>
      <c r="D93" s="117"/>
      <c r="E93" s="113"/>
      <c r="F93" s="113"/>
      <c r="G93" s="113"/>
      <c r="H93" s="113"/>
      <c r="I93" s="113"/>
      <c r="J93" s="113"/>
      <c r="K93" s="113"/>
      <c r="L93" s="113"/>
      <c r="M93" s="113"/>
      <c r="N93" s="113"/>
      <c r="O93" s="113"/>
      <c r="P93" s="113"/>
      <c r="Q93" s="113"/>
    </row>
    <row r="94" spans="1:20" ht="18.75">
      <c r="A94" s="2"/>
      <c r="B94" s="32"/>
      <c r="C94" s="116" t="s">
        <v>53</v>
      </c>
      <c r="D94" s="117"/>
      <c r="E94" s="113"/>
      <c r="F94" s="113"/>
      <c r="G94" s="113"/>
      <c r="H94" s="113"/>
      <c r="I94" s="113"/>
      <c r="J94" s="113"/>
      <c r="K94" s="113"/>
      <c r="L94" s="113"/>
      <c r="M94" s="113"/>
      <c r="N94" s="113"/>
      <c r="O94" s="113"/>
      <c r="P94" s="113"/>
      <c r="Q94" s="113"/>
    </row>
    <row r="95" spans="1:20" ht="18.75">
      <c r="A95" s="2"/>
      <c r="B95" s="32"/>
      <c r="C95" s="110" t="s">
        <v>369</v>
      </c>
      <c r="D95" s="117"/>
      <c r="E95" s="113"/>
      <c r="F95" s="113"/>
      <c r="G95" s="113"/>
      <c r="H95" s="113"/>
      <c r="I95" s="113"/>
      <c r="J95" s="113"/>
      <c r="K95" s="113"/>
      <c r="L95" s="113"/>
      <c r="M95" s="113"/>
      <c r="N95" s="113"/>
      <c r="O95" s="113"/>
      <c r="P95" s="113"/>
      <c r="Q95" s="113"/>
    </row>
    <row r="96" spans="1:20" ht="18.75">
      <c r="A96" s="2"/>
      <c r="B96" s="32"/>
      <c r="C96" s="108" t="s">
        <v>366</v>
      </c>
      <c r="D96" s="117"/>
      <c r="E96" s="113"/>
      <c r="F96" s="113"/>
      <c r="G96" s="113"/>
      <c r="H96" s="113"/>
      <c r="I96" s="113"/>
      <c r="J96" s="113"/>
      <c r="K96" s="113"/>
      <c r="L96" s="113"/>
      <c r="M96" s="113"/>
      <c r="N96" s="113"/>
      <c r="O96" s="113"/>
      <c r="P96" s="113"/>
      <c r="Q96" s="113"/>
    </row>
    <row r="97" spans="1:20" ht="18.75">
      <c r="A97" s="2"/>
      <c r="B97" s="32"/>
      <c r="C97" s="108" t="s">
        <v>365</v>
      </c>
      <c r="D97" s="117"/>
      <c r="E97" s="113"/>
      <c r="F97" s="113"/>
      <c r="G97" s="113"/>
      <c r="H97" s="113"/>
      <c r="I97" s="113"/>
      <c r="J97" s="113"/>
      <c r="K97" s="113"/>
      <c r="L97" s="113"/>
      <c r="M97" s="113"/>
      <c r="N97" s="113"/>
      <c r="O97" s="113"/>
      <c r="P97" s="113"/>
      <c r="Q97" s="113"/>
    </row>
    <row r="98" spans="1:20" ht="18.75">
      <c r="A98" s="2"/>
      <c r="B98" s="32"/>
      <c r="C98" s="116" t="s">
        <v>49</v>
      </c>
      <c r="D98" s="117"/>
      <c r="E98" s="113"/>
      <c r="F98" s="113"/>
      <c r="G98" s="113"/>
      <c r="H98" s="113"/>
      <c r="I98" s="113"/>
      <c r="J98" s="113"/>
      <c r="K98" s="113"/>
      <c r="L98" s="113"/>
      <c r="M98" s="113"/>
      <c r="N98" s="113"/>
      <c r="O98" s="113"/>
      <c r="P98" s="113"/>
      <c r="Q98" s="113"/>
    </row>
    <row r="99" spans="1:20" ht="18.75">
      <c r="A99" s="2"/>
      <c r="B99" s="32"/>
      <c r="C99" s="108" t="s">
        <v>376</v>
      </c>
      <c r="D99" s="117"/>
      <c r="E99" s="113"/>
      <c r="F99" s="113"/>
      <c r="G99" s="113"/>
      <c r="H99" s="113"/>
      <c r="I99" s="113"/>
      <c r="J99" s="113"/>
      <c r="K99" s="113"/>
      <c r="L99" s="113"/>
      <c r="M99" s="113"/>
      <c r="N99" s="113"/>
      <c r="O99" s="113"/>
      <c r="P99" s="113"/>
      <c r="Q99" s="113"/>
    </row>
    <row r="100" spans="1:20" ht="18.75">
      <c r="A100" s="2"/>
      <c r="B100" s="32"/>
      <c r="C100" s="116" t="s">
        <v>37</v>
      </c>
      <c r="D100" s="117"/>
      <c r="E100" s="113"/>
      <c r="F100" s="113"/>
      <c r="G100" s="113"/>
      <c r="H100" s="113"/>
      <c r="I100" s="113"/>
      <c r="J100" s="113"/>
      <c r="K100" s="113"/>
      <c r="L100" s="113"/>
      <c r="M100" s="113"/>
      <c r="N100" s="113"/>
      <c r="O100" s="113"/>
      <c r="P100" s="113"/>
      <c r="Q100" s="113"/>
    </row>
    <row r="101" spans="1:20" ht="18.75">
      <c r="A101" s="2"/>
      <c r="B101" s="32"/>
      <c r="C101" s="116" t="s">
        <v>170</v>
      </c>
      <c r="D101" s="117"/>
      <c r="E101" s="113"/>
      <c r="F101" s="113"/>
      <c r="G101" s="113"/>
      <c r="H101" s="113"/>
      <c r="I101" s="113"/>
      <c r="J101" s="113"/>
      <c r="K101" s="113"/>
      <c r="L101" s="113"/>
      <c r="M101" s="113"/>
      <c r="N101" s="113"/>
      <c r="O101" s="113"/>
      <c r="P101" s="113"/>
      <c r="Q101" s="113"/>
    </row>
    <row r="102" spans="1:20" ht="18.75">
      <c r="A102" s="2"/>
      <c r="B102" s="32"/>
      <c r="C102" s="116" t="s">
        <v>54</v>
      </c>
      <c r="D102" s="117"/>
      <c r="E102" s="113"/>
      <c r="F102" s="113"/>
      <c r="G102" s="113"/>
      <c r="H102" s="113"/>
      <c r="I102" s="113"/>
      <c r="J102" s="113"/>
      <c r="K102" s="113"/>
      <c r="L102" s="113"/>
      <c r="M102" s="113"/>
      <c r="N102" s="113"/>
      <c r="O102" s="113"/>
      <c r="P102" s="113"/>
      <c r="Q102" s="113"/>
    </row>
    <row r="103" spans="1:20" ht="18.75">
      <c r="A103" s="2"/>
      <c r="B103" s="32"/>
      <c r="C103" s="116" t="s">
        <v>51</v>
      </c>
      <c r="D103" s="117"/>
      <c r="E103" s="113"/>
      <c r="F103" s="113"/>
      <c r="G103" s="113"/>
      <c r="H103" s="113"/>
      <c r="I103" s="113"/>
      <c r="J103" s="113"/>
      <c r="K103" s="113"/>
      <c r="L103" s="113"/>
      <c r="M103" s="113"/>
      <c r="N103" s="113"/>
      <c r="O103" s="113"/>
      <c r="P103" s="113"/>
      <c r="Q103" s="113"/>
    </row>
    <row r="104" spans="1:20" ht="18.75">
      <c r="A104" s="2"/>
      <c r="B104" s="32"/>
      <c r="C104" s="116" t="s">
        <v>35</v>
      </c>
      <c r="D104" s="117"/>
      <c r="E104" s="113"/>
      <c r="F104" s="113"/>
      <c r="G104" s="113"/>
      <c r="H104" s="113"/>
      <c r="I104" s="113"/>
      <c r="J104" s="113"/>
      <c r="K104" s="113"/>
      <c r="L104" s="113"/>
      <c r="M104" s="113"/>
      <c r="N104" s="113"/>
      <c r="O104" s="113"/>
      <c r="P104" s="113"/>
      <c r="Q104" s="113"/>
    </row>
    <row r="105" spans="1:20" ht="18.75">
      <c r="A105" s="2"/>
      <c r="B105" s="32"/>
      <c r="C105" s="116" t="s">
        <v>41</v>
      </c>
      <c r="D105" s="117"/>
      <c r="E105" s="113"/>
      <c r="F105" s="113"/>
      <c r="G105" s="113"/>
      <c r="H105" s="113"/>
      <c r="I105" s="113"/>
      <c r="J105" s="113"/>
      <c r="K105" s="113"/>
      <c r="L105" s="113"/>
      <c r="M105" s="113"/>
      <c r="N105" s="113"/>
      <c r="O105" s="113"/>
      <c r="P105" s="113"/>
      <c r="Q105" s="113"/>
    </row>
    <row r="106" spans="1:20" ht="18.75">
      <c r="A106" s="2"/>
      <c r="B106" s="32"/>
      <c r="C106" s="108" t="s">
        <v>367</v>
      </c>
      <c r="D106" s="117"/>
      <c r="E106" s="113"/>
      <c r="F106" s="113"/>
      <c r="G106" s="113"/>
      <c r="H106" s="113"/>
      <c r="I106" s="113"/>
      <c r="J106" s="113"/>
      <c r="K106" s="113"/>
      <c r="L106" s="113"/>
      <c r="M106" s="113"/>
      <c r="N106" s="113"/>
      <c r="O106" s="113"/>
      <c r="P106" s="113"/>
      <c r="Q106" s="113"/>
    </row>
    <row r="107" spans="1:20" ht="18.75">
      <c r="A107" s="2"/>
      <c r="B107" s="32"/>
      <c r="C107" s="116" t="s">
        <v>373</v>
      </c>
      <c r="D107" s="117"/>
      <c r="E107" s="113"/>
      <c r="F107" s="113"/>
      <c r="G107" s="113"/>
      <c r="H107" s="113"/>
      <c r="I107" s="113"/>
      <c r="J107" s="113"/>
      <c r="K107" s="113"/>
      <c r="L107" s="113"/>
      <c r="M107" s="113"/>
      <c r="N107" s="113"/>
      <c r="O107" s="113"/>
      <c r="P107" s="113"/>
      <c r="Q107" s="113"/>
    </row>
    <row r="108" spans="1:20" s="118" customFormat="1" ht="18.75">
      <c r="B108" s="32"/>
      <c r="C108" s="108" t="s">
        <v>372</v>
      </c>
      <c r="D108" s="119"/>
      <c r="E108" s="120"/>
      <c r="F108" s="121"/>
      <c r="G108" s="121"/>
      <c r="H108" s="121"/>
      <c r="I108" s="121"/>
      <c r="J108" s="121"/>
      <c r="K108" s="121"/>
      <c r="L108" s="121"/>
      <c r="M108" s="121"/>
      <c r="N108" s="121"/>
      <c r="O108" s="121"/>
      <c r="P108" s="121"/>
      <c r="Q108" s="121"/>
      <c r="R108" s="5"/>
      <c r="S108" s="5"/>
      <c r="T108" s="5"/>
    </row>
    <row r="109" spans="1:20" s="118" customFormat="1" ht="18.75">
      <c r="B109" s="32"/>
      <c r="C109" s="116" t="s">
        <v>58</v>
      </c>
      <c r="D109" s="119"/>
      <c r="E109" s="120"/>
      <c r="F109" s="121"/>
      <c r="G109" s="121"/>
      <c r="H109" s="121"/>
      <c r="I109" s="121"/>
      <c r="J109" s="121"/>
      <c r="K109" s="121"/>
      <c r="L109" s="121"/>
      <c r="M109" s="121"/>
      <c r="N109" s="121"/>
      <c r="O109" s="121"/>
      <c r="P109" s="121"/>
      <c r="Q109" s="121"/>
      <c r="R109" s="5"/>
      <c r="S109" s="5"/>
      <c r="T109" s="5"/>
    </row>
    <row r="110" spans="1:20" s="118" customFormat="1" ht="18.75">
      <c r="B110" s="32"/>
      <c r="C110" s="108" t="s">
        <v>378</v>
      </c>
      <c r="D110" s="119"/>
      <c r="E110" s="120"/>
      <c r="F110" s="121"/>
      <c r="G110" s="121"/>
      <c r="H110" s="121"/>
      <c r="I110" s="121"/>
      <c r="J110" s="121"/>
      <c r="K110" s="121"/>
      <c r="L110" s="121"/>
      <c r="M110" s="121"/>
      <c r="N110" s="121"/>
      <c r="O110" s="121"/>
      <c r="P110" s="121"/>
      <c r="Q110" s="121"/>
      <c r="R110" s="5"/>
      <c r="S110" s="5"/>
      <c r="T110" s="5"/>
    </row>
    <row r="111" spans="1:20" s="118" customFormat="1" ht="18.75">
      <c r="B111" s="32"/>
      <c r="C111" s="110" t="s">
        <v>380</v>
      </c>
      <c r="D111" s="119"/>
      <c r="E111" s="120"/>
      <c r="F111" s="121"/>
      <c r="G111" s="121"/>
      <c r="H111" s="121"/>
      <c r="I111" s="121"/>
      <c r="J111" s="121"/>
      <c r="K111" s="121"/>
      <c r="L111" s="121"/>
      <c r="M111" s="121"/>
      <c r="N111" s="121"/>
      <c r="O111" s="121"/>
      <c r="P111" s="121"/>
      <c r="Q111" s="121"/>
      <c r="R111" s="5"/>
      <c r="S111" s="5"/>
      <c r="T111" s="5"/>
    </row>
    <row r="112" spans="1:20" s="118" customFormat="1" ht="18.75">
      <c r="B112" s="32"/>
      <c r="C112" s="110" t="s">
        <v>379</v>
      </c>
      <c r="D112" s="119"/>
      <c r="E112" s="120"/>
      <c r="F112" s="121"/>
      <c r="G112" s="121"/>
      <c r="H112" s="121"/>
      <c r="I112" s="121"/>
      <c r="J112" s="121"/>
      <c r="K112" s="121"/>
      <c r="L112" s="121"/>
      <c r="M112" s="121"/>
      <c r="N112" s="121"/>
      <c r="O112" s="121"/>
      <c r="P112" s="121"/>
      <c r="Q112" s="121"/>
      <c r="R112" s="5"/>
      <c r="S112" s="5"/>
      <c r="T112" s="5"/>
    </row>
    <row r="113" spans="2:20" s="118" customFormat="1" ht="18.75">
      <c r="B113" s="32"/>
      <c r="C113" s="110" t="s">
        <v>377</v>
      </c>
      <c r="D113" s="119"/>
      <c r="E113" s="120"/>
      <c r="F113" s="121"/>
      <c r="G113" s="121"/>
      <c r="H113" s="121"/>
      <c r="I113" s="121"/>
      <c r="J113" s="121"/>
      <c r="K113" s="121"/>
      <c r="L113" s="121"/>
      <c r="M113" s="121"/>
      <c r="N113" s="121"/>
      <c r="O113" s="121"/>
      <c r="P113" s="121"/>
      <c r="Q113" s="121"/>
      <c r="R113" s="5"/>
      <c r="S113" s="5"/>
      <c r="T113" s="5"/>
    </row>
    <row r="114" spans="2:20" s="118" customFormat="1" ht="18.75">
      <c r="B114" s="32"/>
      <c r="C114" s="116" t="s">
        <v>375</v>
      </c>
      <c r="D114" s="119"/>
      <c r="E114" s="120"/>
      <c r="F114" s="121"/>
      <c r="G114" s="121"/>
      <c r="H114" s="121"/>
      <c r="I114" s="121"/>
      <c r="J114" s="121"/>
      <c r="K114" s="121"/>
      <c r="L114" s="121"/>
      <c r="M114" s="121"/>
      <c r="N114" s="121"/>
      <c r="O114" s="121"/>
      <c r="P114" s="121"/>
      <c r="Q114" s="121"/>
      <c r="R114" s="5"/>
      <c r="S114" s="5"/>
      <c r="T114" s="5"/>
    </row>
    <row r="115" spans="2:20" s="118" customFormat="1" ht="18.75">
      <c r="B115" s="32"/>
      <c r="C115" s="108" t="s">
        <v>371</v>
      </c>
      <c r="D115" s="119"/>
      <c r="E115" s="120"/>
      <c r="F115" s="121"/>
      <c r="G115" s="121"/>
      <c r="H115" s="121"/>
      <c r="I115" s="121"/>
      <c r="J115" s="121"/>
      <c r="K115" s="121"/>
      <c r="L115" s="121"/>
      <c r="M115" s="121"/>
      <c r="N115" s="121"/>
      <c r="O115" s="121"/>
      <c r="P115" s="121"/>
      <c r="Q115" s="121"/>
      <c r="R115" s="5"/>
      <c r="S115" s="5"/>
      <c r="T115" s="5"/>
    </row>
    <row r="116" spans="2:20" s="118" customFormat="1" ht="18.75">
      <c r="B116" s="32"/>
      <c r="C116" s="116" t="s">
        <v>39</v>
      </c>
      <c r="D116" s="119"/>
      <c r="E116" s="120"/>
      <c r="F116" s="121"/>
      <c r="G116" s="121"/>
      <c r="H116" s="121"/>
      <c r="I116" s="121"/>
      <c r="J116" s="121"/>
      <c r="K116" s="121"/>
      <c r="L116" s="121"/>
      <c r="M116" s="121"/>
      <c r="N116" s="121"/>
      <c r="O116" s="121"/>
      <c r="P116" s="121"/>
      <c r="Q116" s="121"/>
      <c r="R116" s="5"/>
      <c r="S116" s="5"/>
      <c r="T116" s="5"/>
    </row>
    <row r="117" spans="2:20" s="118" customFormat="1" ht="18.75">
      <c r="B117" s="32"/>
      <c r="C117" s="108" t="s">
        <v>370</v>
      </c>
      <c r="D117" s="119"/>
      <c r="E117" s="120"/>
      <c r="F117" s="121"/>
      <c r="G117" s="121"/>
      <c r="H117" s="121"/>
      <c r="I117" s="121"/>
      <c r="J117" s="121"/>
      <c r="K117" s="121"/>
      <c r="L117" s="121"/>
      <c r="M117" s="121"/>
      <c r="N117" s="121"/>
      <c r="O117" s="121"/>
      <c r="P117" s="121"/>
      <c r="Q117" s="121"/>
      <c r="R117" s="5"/>
      <c r="S117" s="5"/>
      <c r="T117" s="5"/>
    </row>
    <row r="118" spans="2:20" s="118" customFormat="1" ht="18.75">
      <c r="B118" s="32"/>
      <c r="C118" s="116" t="s">
        <v>52</v>
      </c>
      <c r="D118" s="119"/>
      <c r="E118" s="120"/>
      <c r="F118" s="121"/>
      <c r="G118" s="121"/>
      <c r="H118" s="121"/>
      <c r="I118" s="121"/>
      <c r="J118" s="121"/>
      <c r="K118" s="121"/>
      <c r="L118" s="121"/>
      <c r="M118" s="121"/>
      <c r="N118" s="121"/>
      <c r="O118" s="121"/>
      <c r="P118" s="121"/>
      <c r="Q118" s="121"/>
      <c r="R118" s="5"/>
      <c r="S118" s="5"/>
      <c r="T118" s="5"/>
    </row>
    <row r="119" spans="2:20" s="118" customFormat="1" ht="18.75">
      <c r="B119" s="32"/>
      <c r="C119" s="116" t="s">
        <v>46</v>
      </c>
      <c r="D119" s="119"/>
      <c r="E119" s="120"/>
      <c r="F119" s="121"/>
      <c r="G119" s="121"/>
      <c r="H119" s="121"/>
      <c r="I119" s="121"/>
      <c r="J119" s="121"/>
      <c r="K119" s="121"/>
      <c r="L119" s="121"/>
      <c r="M119" s="121"/>
      <c r="N119" s="121"/>
      <c r="O119" s="121"/>
      <c r="P119" s="121"/>
      <c r="Q119" s="121"/>
      <c r="R119" s="5"/>
      <c r="S119" s="5"/>
      <c r="T119" s="5"/>
    </row>
    <row r="120" spans="2:20" s="118" customFormat="1" ht="18.75">
      <c r="B120" s="32"/>
      <c r="C120" s="116" t="s">
        <v>56</v>
      </c>
      <c r="D120" s="119"/>
      <c r="E120" s="120"/>
      <c r="F120" s="121"/>
      <c r="G120" s="121"/>
      <c r="H120" s="121"/>
      <c r="I120" s="121"/>
      <c r="J120" s="121"/>
      <c r="K120" s="121"/>
      <c r="L120" s="121"/>
      <c r="M120" s="121"/>
      <c r="N120" s="121"/>
      <c r="O120" s="121"/>
      <c r="P120" s="121"/>
      <c r="Q120" s="121"/>
      <c r="R120" s="5"/>
      <c r="S120" s="5"/>
      <c r="T120" s="5"/>
    </row>
    <row r="121" spans="2:20" s="118" customFormat="1" ht="18.75">
      <c r="B121" s="32"/>
      <c r="C121" s="116" t="s">
        <v>55</v>
      </c>
      <c r="D121" s="119"/>
      <c r="E121" s="120"/>
      <c r="F121" s="121"/>
      <c r="G121" s="121"/>
      <c r="H121" s="121"/>
      <c r="I121" s="121"/>
      <c r="J121" s="121"/>
      <c r="K121" s="121"/>
      <c r="L121" s="121"/>
      <c r="M121" s="121"/>
      <c r="N121" s="121"/>
      <c r="O121" s="121"/>
      <c r="P121" s="121"/>
      <c r="Q121" s="121"/>
      <c r="R121" s="5"/>
      <c r="S121" s="5"/>
      <c r="T121" s="5"/>
    </row>
    <row r="122" spans="2:20" s="118" customFormat="1" ht="18.75">
      <c r="B122" s="32"/>
      <c r="C122" s="116" t="s">
        <v>42</v>
      </c>
      <c r="D122" s="119"/>
      <c r="E122" s="120"/>
      <c r="F122" s="121"/>
      <c r="G122" s="121"/>
      <c r="H122" s="121"/>
      <c r="I122" s="121"/>
      <c r="J122" s="121"/>
      <c r="K122" s="121"/>
      <c r="L122" s="121"/>
      <c r="M122" s="121"/>
      <c r="N122" s="121"/>
      <c r="O122" s="121"/>
      <c r="P122" s="121"/>
      <c r="Q122" s="121"/>
      <c r="R122" s="5"/>
      <c r="S122" s="5"/>
      <c r="T122" s="5"/>
    </row>
    <row r="123" spans="2:20" s="118" customFormat="1" ht="18.75">
      <c r="B123" s="32"/>
      <c r="C123" s="108" t="s">
        <v>368</v>
      </c>
      <c r="D123" s="119"/>
      <c r="E123" s="120"/>
      <c r="F123" s="121"/>
      <c r="G123" s="121"/>
      <c r="H123" s="121"/>
      <c r="I123" s="121"/>
      <c r="J123" s="121"/>
      <c r="K123" s="121"/>
      <c r="L123" s="121"/>
      <c r="M123" s="121"/>
      <c r="N123" s="121"/>
      <c r="O123" s="121"/>
      <c r="P123" s="121"/>
      <c r="Q123" s="121"/>
      <c r="R123" s="5"/>
      <c r="S123" s="5"/>
      <c r="T123" s="5"/>
    </row>
    <row r="124" spans="2:20" s="118" customFormat="1" ht="18.75">
      <c r="B124" s="32"/>
      <c r="C124" s="116" t="s">
        <v>33</v>
      </c>
      <c r="D124" s="119"/>
      <c r="E124" s="120"/>
      <c r="F124" s="121"/>
      <c r="G124" s="121"/>
      <c r="H124" s="121"/>
      <c r="I124" s="121"/>
      <c r="J124" s="121"/>
      <c r="K124" s="121"/>
      <c r="L124" s="121"/>
      <c r="M124" s="121"/>
      <c r="N124" s="121"/>
      <c r="O124" s="121"/>
      <c r="P124" s="121"/>
      <c r="Q124" s="121"/>
      <c r="R124" s="5"/>
      <c r="S124" s="5"/>
      <c r="T124" s="5"/>
    </row>
    <row r="125" spans="2:20" s="118" customFormat="1" ht="18.75">
      <c r="B125" s="32"/>
      <c r="C125" s="116" t="s">
        <v>57</v>
      </c>
      <c r="D125" s="119"/>
      <c r="E125" s="120"/>
      <c r="F125" s="121"/>
      <c r="G125" s="121"/>
      <c r="H125" s="121"/>
      <c r="I125" s="121"/>
      <c r="J125" s="121"/>
      <c r="K125" s="121"/>
      <c r="L125" s="121"/>
      <c r="M125" s="121"/>
      <c r="N125" s="121"/>
      <c r="O125" s="121"/>
      <c r="P125" s="121"/>
      <c r="Q125" s="121"/>
      <c r="R125" s="5"/>
      <c r="S125" s="5"/>
      <c r="T125" s="5"/>
    </row>
    <row r="126" spans="2:20" s="118" customFormat="1" ht="18.75">
      <c r="B126" s="32"/>
      <c r="C126" s="116" t="s">
        <v>36</v>
      </c>
      <c r="D126" s="121"/>
      <c r="E126" s="121"/>
      <c r="F126" s="121"/>
      <c r="G126" s="121"/>
      <c r="H126" s="121"/>
      <c r="I126" s="121"/>
      <c r="J126" s="121"/>
      <c r="K126" s="121"/>
      <c r="L126" s="121"/>
      <c r="M126" s="121"/>
      <c r="N126" s="121"/>
      <c r="O126" s="121"/>
      <c r="P126" s="121"/>
      <c r="Q126" s="121"/>
      <c r="R126" s="5"/>
      <c r="S126" s="5"/>
      <c r="T126" s="5"/>
    </row>
    <row r="127" spans="2:20" s="118" customFormat="1" ht="18.75">
      <c r="B127" s="32"/>
      <c r="C127" s="116" t="s">
        <v>38</v>
      </c>
      <c r="D127" s="121"/>
      <c r="E127" s="121"/>
      <c r="F127" s="121"/>
      <c r="G127" s="121"/>
      <c r="H127" s="121"/>
      <c r="I127" s="121"/>
      <c r="J127" s="121"/>
      <c r="K127" s="121"/>
      <c r="L127" s="121"/>
      <c r="M127" s="121"/>
      <c r="N127" s="121"/>
      <c r="O127" s="121"/>
      <c r="P127" s="121"/>
      <c r="Q127" s="121"/>
      <c r="R127" s="5"/>
      <c r="S127" s="5"/>
      <c r="T127" s="5"/>
    </row>
    <row r="128" spans="2:20" s="118" customFormat="1" ht="18.75">
      <c r="B128" s="32"/>
      <c r="C128" s="116" t="s">
        <v>44</v>
      </c>
      <c r="D128" s="121"/>
      <c r="E128" s="121"/>
      <c r="F128" s="121"/>
      <c r="G128" s="121"/>
      <c r="H128" s="121"/>
      <c r="I128" s="121"/>
      <c r="J128" s="121"/>
      <c r="K128" s="121"/>
      <c r="L128" s="121"/>
      <c r="M128" s="121"/>
      <c r="N128" s="121"/>
      <c r="O128" s="121"/>
      <c r="P128" s="121"/>
      <c r="Q128" s="121"/>
      <c r="R128" s="5"/>
      <c r="S128" s="5"/>
      <c r="T128" s="5"/>
    </row>
    <row r="129" spans="1:20" s="118" customFormat="1" ht="18.75">
      <c r="B129" s="32"/>
      <c r="C129" s="116" t="s">
        <v>47</v>
      </c>
      <c r="D129" s="121"/>
      <c r="E129" s="121"/>
      <c r="F129" s="121"/>
      <c r="G129" s="121"/>
      <c r="H129" s="121"/>
      <c r="I129" s="121"/>
      <c r="J129" s="121"/>
      <c r="K129" s="121"/>
      <c r="L129" s="121"/>
      <c r="M129" s="121"/>
      <c r="N129" s="121"/>
      <c r="O129" s="121"/>
      <c r="P129" s="121"/>
      <c r="Q129" s="121"/>
      <c r="R129" s="5"/>
      <c r="S129" s="5"/>
      <c r="T129" s="5"/>
    </row>
    <row r="130" spans="1:20" s="118" customFormat="1" ht="18.75">
      <c r="B130" s="32"/>
      <c r="C130" s="116" t="s">
        <v>43</v>
      </c>
      <c r="D130" s="121"/>
      <c r="E130" s="121"/>
      <c r="F130" s="121"/>
      <c r="G130" s="121"/>
      <c r="H130" s="121"/>
      <c r="I130" s="121"/>
      <c r="J130" s="121"/>
      <c r="K130" s="121"/>
      <c r="L130" s="121"/>
      <c r="M130" s="121"/>
      <c r="N130" s="121"/>
      <c r="O130" s="121"/>
      <c r="P130" s="121"/>
      <c r="Q130" s="121"/>
      <c r="R130" s="5"/>
      <c r="S130" s="5"/>
      <c r="T130" s="5"/>
    </row>
    <row r="131" spans="1:20" s="118" customFormat="1" ht="18.75">
      <c r="B131" s="32"/>
      <c r="C131" s="116" t="s">
        <v>34</v>
      </c>
      <c r="D131" s="121"/>
      <c r="E131" s="121"/>
      <c r="F131" s="121"/>
      <c r="G131" s="121"/>
      <c r="H131" s="121"/>
      <c r="I131" s="121"/>
      <c r="J131" s="121"/>
      <c r="K131" s="121"/>
      <c r="L131" s="121"/>
      <c r="M131" s="121"/>
      <c r="N131" s="121"/>
      <c r="O131" s="121"/>
      <c r="P131" s="121"/>
      <c r="Q131" s="121"/>
      <c r="R131" s="5"/>
      <c r="S131" s="5"/>
      <c r="T131" s="5"/>
    </row>
    <row r="132" spans="1:20" s="118" customFormat="1" ht="18.75">
      <c r="B132" s="32"/>
      <c r="C132" s="116" t="s">
        <v>50</v>
      </c>
      <c r="D132" s="121"/>
      <c r="E132" s="121"/>
      <c r="F132" s="121"/>
      <c r="G132" s="121"/>
      <c r="H132" s="121"/>
      <c r="I132" s="121"/>
      <c r="J132" s="121"/>
      <c r="K132" s="121"/>
      <c r="L132" s="121"/>
      <c r="M132" s="121"/>
      <c r="N132" s="121"/>
      <c r="O132" s="121"/>
      <c r="P132" s="121"/>
      <c r="Q132" s="121"/>
      <c r="R132" s="5"/>
      <c r="S132" s="5"/>
      <c r="T132" s="5"/>
    </row>
    <row r="133" spans="1:20" s="118" customFormat="1" ht="18.75">
      <c r="B133" s="32"/>
      <c r="C133" s="108" t="s">
        <v>374</v>
      </c>
      <c r="D133" s="121"/>
      <c r="E133" s="121"/>
      <c r="F133" s="121"/>
      <c r="G133" s="121"/>
      <c r="H133" s="121"/>
      <c r="I133" s="121"/>
      <c r="J133" s="121"/>
      <c r="K133" s="121"/>
      <c r="L133" s="121"/>
      <c r="M133" s="121"/>
      <c r="N133" s="121"/>
      <c r="O133" s="121"/>
      <c r="P133" s="121"/>
      <c r="Q133" s="121"/>
      <c r="R133" s="5"/>
      <c r="S133" s="5"/>
      <c r="T133" s="5"/>
    </row>
    <row r="134" spans="1:20" s="118" customFormat="1" ht="18.75">
      <c r="B134" s="32"/>
      <c r="C134" s="116" t="s">
        <v>220</v>
      </c>
      <c r="D134" s="119"/>
      <c r="E134" s="120"/>
      <c r="F134" s="122"/>
      <c r="G134" s="122"/>
      <c r="H134" s="122"/>
      <c r="I134" s="121"/>
      <c r="J134" s="121"/>
      <c r="K134" s="121"/>
      <c r="L134" s="121"/>
      <c r="M134" s="121"/>
      <c r="N134" s="121"/>
      <c r="O134" s="121"/>
      <c r="P134" s="121"/>
      <c r="Q134" s="121"/>
      <c r="R134" s="5"/>
      <c r="S134" s="5"/>
      <c r="T134" s="5"/>
    </row>
    <row r="135" spans="1:20" s="118" customFormat="1" ht="18.75">
      <c r="B135" s="32"/>
      <c r="C135" s="116" t="s">
        <v>221</v>
      </c>
      <c r="D135" s="119"/>
      <c r="E135" s="120"/>
      <c r="F135" s="122"/>
      <c r="G135" s="122"/>
      <c r="H135" s="122"/>
      <c r="I135" s="121"/>
      <c r="J135" s="121"/>
      <c r="K135" s="121"/>
      <c r="L135" s="121"/>
      <c r="M135" s="121"/>
      <c r="N135" s="121"/>
      <c r="O135" s="121"/>
      <c r="P135" s="121"/>
      <c r="Q135" s="121"/>
      <c r="R135" s="5"/>
      <c r="S135" s="5"/>
      <c r="T135" s="5"/>
    </row>
    <row r="136" spans="1:20" s="118" customFormat="1" ht="18.75">
      <c r="B136" s="32"/>
      <c r="C136" s="116" t="s">
        <v>222</v>
      </c>
      <c r="D136" s="120"/>
      <c r="E136" s="120"/>
      <c r="F136" s="122"/>
      <c r="G136" s="121"/>
      <c r="H136" s="121"/>
      <c r="I136" s="121"/>
      <c r="J136" s="121"/>
      <c r="K136" s="121"/>
      <c r="L136" s="121"/>
      <c r="M136" s="121"/>
      <c r="N136" s="121"/>
      <c r="O136" s="121"/>
      <c r="P136" s="121"/>
      <c r="Q136" s="121"/>
      <c r="R136" s="5"/>
      <c r="S136" s="5"/>
      <c r="T136" s="5"/>
    </row>
    <row r="137" spans="1:20" s="118" customFormat="1" ht="18.75">
      <c r="B137" s="32"/>
      <c r="C137" s="116"/>
      <c r="D137" s="120"/>
      <c r="E137" s="120"/>
      <c r="F137" s="122"/>
      <c r="G137" s="121"/>
      <c r="H137" s="121"/>
      <c r="I137" s="121"/>
      <c r="J137" s="121"/>
      <c r="K137" s="121"/>
      <c r="L137" s="121"/>
      <c r="M137" s="121"/>
      <c r="N137" s="121"/>
      <c r="O137" s="121"/>
      <c r="P137" s="121"/>
      <c r="Q137" s="121"/>
      <c r="R137" s="5"/>
      <c r="S137" s="5"/>
      <c r="T137" s="5"/>
    </row>
    <row r="138" spans="1:20" ht="16.5" customHeight="1"/>
    <row r="139" spans="1:20" s="118" customFormat="1" ht="33">
      <c r="A139" s="80">
        <f>(ROW())</f>
        <v>139</v>
      </c>
      <c r="B139" s="81" t="s">
        <v>174</v>
      </c>
      <c r="C139" s="81"/>
      <c r="D139" s="81"/>
      <c r="E139" s="81"/>
      <c r="F139" s="81"/>
      <c r="G139" s="81"/>
      <c r="H139" s="81"/>
      <c r="I139" s="81"/>
      <c r="J139" s="81"/>
      <c r="K139" s="81"/>
      <c r="L139" s="81"/>
      <c r="M139" s="81"/>
      <c r="N139" s="81"/>
      <c r="O139" s="81"/>
      <c r="P139" s="81"/>
      <c r="Q139" s="81"/>
      <c r="R139" s="5"/>
      <c r="S139" s="5"/>
      <c r="T139" s="5"/>
    </row>
    <row r="140" spans="1:20" s="118" customFormat="1" ht="20.100000000000001" customHeight="1">
      <c r="B140" s="123"/>
      <c r="C140" s="123"/>
      <c r="D140" s="123"/>
      <c r="E140" s="31"/>
      <c r="F140" s="31"/>
      <c r="G140" s="123"/>
      <c r="H140" s="123"/>
      <c r="I140" s="123"/>
      <c r="J140" s="123"/>
      <c r="K140" s="123"/>
      <c r="L140" s="2"/>
      <c r="M140" s="2"/>
      <c r="N140" s="2"/>
      <c r="O140" s="2"/>
      <c r="P140" s="2"/>
      <c r="Q140" s="2"/>
      <c r="R140" s="5"/>
      <c r="S140" s="5"/>
      <c r="T140" s="5"/>
    </row>
    <row r="141" spans="1:20" s="118" customFormat="1" ht="20.100000000000001" customHeight="1">
      <c r="B141" s="123"/>
      <c r="C141" s="124" t="s">
        <v>21</v>
      </c>
      <c r="D141" s="124"/>
      <c r="E141" s="124"/>
      <c r="F141" s="124"/>
      <c r="G141" s="124"/>
      <c r="H141" s="123"/>
      <c r="I141" s="123"/>
      <c r="J141" s="123"/>
      <c r="K141" s="123"/>
      <c r="L141" s="2"/>
      <c r="M141" s="2"/>
      <c r="N141" s="2"/>
      <c r="O141" s="2"/>
      <c r="P141" s="2"/>
      <c r="Q141" s="2"/>
      <c r="R141" s="5"/>
      <c r="S141" s="5"/>
      <c r="T141" s="5"/>
    </row>
    <row r="142" spans="1:20" s="118" customFormat="1" ht="20.100000000000001" customHeight="1">
      <c r="B142" s="123"/>
      <c r="C142" s="124"/>
      <c r="D142" s="124"/>
      <c r="E142" s="124"/>
      <c r="F142" s="124"/>
      <c r="G142" s="124"/>
      <c r="H142" s="123"/>
      <c r="I142" s="123"/>
      <c r="J142" s="123"/>
      <c r="K142" s="123"/>
      <c r="L142" s="2"/>
      <c r="M142" s="2"/>
      <c r="N142" s="2"/>
      <c r="O142" s="2"/>
      <c r="P142" s="2"/>
      <c r="Q142" s="2"/>
      <c r="R142" s="5"/>
      <c r="S142" s="5"/>
      <c r="T142" s="5"/>
    </row>
    <row r="143" spans="1:20" s="118" customFormat="1" ht="20.100000000000001" customHeight="1">
      <c r="B143" s="123"/>
      <c r="C143" s="125" t="s">
        <v>174</v>
      </c>
      <c r="D143" s="125"/>
      <c r="E143" s="125"/>
      <c r="F143" s="125"/>
      <c r="G143" s="125"/>
      <c r="H143" s="123"/>
      <c r="I143" s="123"/>
      <c r="J143" s="123"/>
      <c r="K143" s="123"/>
      <c r="L143" s="2"/>
      <c r="M143" s="2"/>
      <c r="N143" s="2"/>
      <c r="O143" s="2"/>
      <c r="P143" s="2"/>
      <c r="Q143" s="2"/>
      <c r="R143" s="5"/>
      <c r="S143" s="5"/>
      <c r="T143" s="5"/>
    </row>
    <row r="144" spans="1:20" s="118" customFormat="1" ht="20.100000000000001" customHeight="1">
      <c r="B144" s="123"/>
      <c r="C144" s="126"/>
      <c r="D144" s="126"/>
      <c r="E144" s="126"/>
      <c r="F144" s="126"/>
      <c r="G144" s="127"/>
      <c r="H144" s="123"/>
      <c r="I144" s="123"/>
      <c r="J144" s="123"/>
      <c r="K144" s="123"/>
      <c r="L144" s="2"/>
      <c r="M144" s="2"/>
      <c r="N144" s="2"/>
      <c r="O144" s="2"/>
      <c r="P144" s="2"/>
      <c r="Q144" s="2"/>
      <c r="R144" s="5"/>
      <c r="S144" s="5"/>
      <c r="T144" s="5"/>
    </row>
    <row r="145" spans="1:20" s="118" customFormat="1" ht="20.100000000000001" customHeight="1">
      <c r="B145" s="123"/>
      <c r="C145" s="44" t="s">
        <v>175</v>
      </c>
      <c r="D145" s="44"/>
      <c r="E145" s="44"/>
      <c r="F145" s="44"/>
      <c r="G145" s="2"/>
      <c r="H145" s="123"/>
      <c r="I145" s="123"/>
      <c r="J145" s="123"/>
      <c r="K145" s="123"/>
      <c r="L145" s="2"/>
      <c r="M145" s="2"/>
      <c r="N145" s="2"/>
      <c r="O145" s="2"/>
      <c r="P145" s="2"/>
      <c r="Q145" s="2"/>
      <c r="R145" s="5"/>
      <c r="S145" s="5"/>
      <c r="T145" s="5"/>
    </row>
    <row r="146" spans="1:20" s="118" customFormat="1" ht="20.100000000000001" customHeight="1">
      <c r="B146" s="123"/>
      <c r="C146" s="44"/>
      <c r="D146" s="44"/>
      <c r="E146" s="44"/>
      <c r="F146" s="44"/>
      <c r="G146" s="2"/>
      <c r="H146" s="123"/>
      <c r="I146" s="123"/>
      <c r="J146" s="123"/>
      <c r="K146" s="123"/>
      <c r="L146" s="2"/>
      <c r="M146" s="2"/>
      <c r="N146" s="2"/>
      <c r="O146" s="2"/>
      <c r="P146" s="2"/>
      <c r="Q146" s="2"/>
      <c r="R146" s="5"/>
      <c r="S146" s="5"/>
      <c r="T146" s="5"/>
    </row>
    <row r="147" spans="1:20" s="118" customFormat="1" ht="20.100000000000001" customHeight="1">
      <c r="B147" s="123"/>
      <c r="C147" s="44" t="s">
        <v>176</v>
      </c>
      <c r="D147" s="44"/>
      <c r="E147" s="44"/>
      <c r="F147" s="44"/>
      <c r="G147" s="2"/>
      <c r="H147" s="123"/>
      <c r="I147" s="123"/>
      <c r="J147" s="123"/>
      <c r="K147" s="123"/>
      <c r="L147" s="2"/>
      <c r="M147" s="2"/>
      <c r="N147" s="2"/>
      <c r="O147" s="2"/>
      <c r="P147" s="2"/>
      <c r="Q147" s="2"/>
      <c r="R147" s="5"/>
      <c r="S147" s="5"/>
      <c r="T147" s="5"/>
    </row>
    <row r="148" spans="1:20" s="118" customFormat="1" ht="20.100000000000001" customHeight="1">
      <c r="B148" s="123"/>
      <c r="C148" s="44"/>
      <c r="D148" s="44"/>
      <c r="E148" s="44"/>
      <c r="F148" s="44"/>
      <c r="G148" s="2"/>
      <c r="H148" s="123"/>
      <c r="I148" s="123"/>
      <c r="J148" s="123"/>
      <c r="K148" s="123"/>
      <c r="L148" s="2"/>
      <c r="M148" s="2"/>
      <c r="N148" s="2"/>
      <c r="O148" s="2"/>
      <c r="P148" s="2"/>
      <c r="Q148" s="2"/>
      <c r="R148" s="5"/>
      <c r="S148" s="5"/>
      <c r="T148" s="5"/>
    </row>
    <row r="149" spans="1:20" s="118" customFormat="1" ht="20.100000000000001" customHeight="1">
      <c r="B149" s="123"/>
      <c r="C149" s="25" t="s">
        <v>177</v>
      </c>
      <c r="D149" s="2"/>
      <c r="E149" s="2"/>
      <c r="F149" s="2"/>
      <c r="G149" s="2"/>
      <c r="H149" s="123"/>
      <c r="I149" s="123"/>
      <c r="J149" s="123"/>
      <c r="K149" s="123"/>
      <c r="L149" s="2"/>
      <c r="M149" s="2"/>
      <c r="N149" s="2"/>
      <c r="O149" s="2"/>
      <c r="P149" s="2"/>
      <c r="Q149" s="2"/>
      <c r="R149" s="5"/>
      <c r="S149" s="5"/>
      <c r="T149" s="5"/>
    </row>
    <row r="150" spans="1:20" s="118" customFormat="1" ht="20.100000000000001" customHeight="1">
      <c r="B150" s="123"/>
      <c r="C150" s="25"/>
      <c r="D150" s="2"/>
      <c r="E150" s="2"/>
      <c r="F150" s="2"/>
      <c r="G150" s="2"/>
      <c r="H150" s="123"/>
      <c r="I150" s="123"/>
      <c r="J150" s="123"/>
      <c r="K150" s="123"/>
      <c r="L150" s="2"/>
      <c r="M150" s="2"/>
      <c r="N150" s="2"/>
      <c r="O150" s="2"/>
      <c r="P150" s="2"/>
      <c r="Q150" s="2"/>
      <c r="R150" s="5"/>
      <c r="S150" s="5"/>
      <c r="T150" s="5"/>
    </row>
    <row r="151" spans="1:20" s="118" customFormat="1" ht="20.100000000000001" customHeight="1">
      <c r="B151" s="123"/>
      <c r="C151" s="25" t="s">
        <v>178</v>
      </c>
      <c r="D151" s="2"/>
      <c r="E151" s="2"/>
      <c r="F151" s="2"/>
      <c r="G151" s="2"/>
      <c r="H151" s="123"/>
      <c r="I151" s="123"/>
      <c r="J151" s="123"/>
      <c r="K151" s="123"/>
      <c r="L151" s="2"/>
      <c r="M151" s="2"/>
      <c r="N151" s="2"/>
      <c r="O151" s="2"/>
      <c r="P151" s="2"/>
      <c r="Q151" s="2"/>
      <c r="R151" s="5"/>
      <c r="S151" s="5"/>
      <c r="T151" s="5"/>
    </row>
    <row r="152" spans="1:20" s="118" customFormat="1" ht="20.100000000000001" customHeight="1">
      <c r="B152" s="123"/>
      <c r="C152" s="123"/>
      <c r="D152" s="2"/>
      <c r="E152" s="2"/>
      <c r="F152" s="2"/>
      <c r="G152" s="2"/>
      <c r="H152" s="123"/>
      <c r="I152" s="123"/>
      <c r="J152" s="123"/>
      <c r="K152" s="123"/>
      <c r="L152" s="2"/>
      <c r="M152" s="2"/>
      <c r="N152" s="2"/>
      <c r="O152" s="2"/>
      <c r="P152" s="2"/>
      <c r="Q152" s="2"/>
      <c r="R152" s="5"/>
      <c r="S152" s="5"/>
      <c r="T152" s="5"/>
    </row>
    <row r="153" spans="1:20" s="118" customFormat="1" ht="20.100000000000001" customHeight="1">
      <c r="B153" s="123"/>
      <c r="C153" s="25" t="s">
        <v>179</v>
      </c>
      <c r="D153" s="2"/>
      <c r="E153" s="2"/>
      <c r="F153" s="2"/>
      <c r="G153" s="2"/>
      <c r="H153" s="123"/>
      <c r="I153" s="123"/>
      <c r="J153" s="123"/>
      <c r="K153" s="123"/>
      <c r="L153" s="2"/>
      <c r="M153" s="2"/>
      <c r="N153" s="2"/>
      <c r="O153" s="2"/>
      <c r="P153" s="2"/>
      <c r="Q153" s="2"/>
      <c r="R153" s="5"/>
      <c r="S153" s="5"/>
      <c r="T153" s="5"/>
    </row>
    <row r="154" spans="1:20" s="118" customFormat="1" ht="20.100000000000001" customHeight="1">
      <c r="B154" s="123"/>
      <c r="C154" s="25"/>
      <c r="D154" s="2"/>
      <c r="E154" s="2"/>
      <c r="F154" s="2"/>
      <c r="G154" s="2"/>
      <c r="H154" s="123"/>
      <c r="I154" s="123"/>
      <c r="J154" s="123"/>
      <c r="K154" s="123"/>
      <c r="L154" s="2"/>
      <c r="M154" s="2"/>
      <c r="N154" s="2"/>
      <c r="O154" s="2"/>
      <c r="P154" s="2"/>
      <c r="Q154" s="2"/>
      <c r="R154" s="5"/>
      <c r="S154" s="5"/>
      <c r="T154" s="5"/>
    </row>
    <row r="155" spans="1:20" s="118" customFormat="1" ht="20.100000000000001" customHeight="1">
      <c r="B155" s="123"/>
      <c r="C155" s="25"/>
      <c r="D155" s="2"/>
      <c r="E155" s="2"/>
      <c r="F155" s="2"/>
      <c r="G155" s="2"/>
      <c r="H155" s="123"/>
      <c r="I155" s="123"/>
      <c r="J155" s="123"/>
      <c r="K155" s="123"/>
      <c r="L155" s="2"/>
      <c r="M155" s="2"/>
      <c r="N155" s="2"/>
      <c r="O155" s="2"/>
      <c r="P155" s="2"/>
      <c r="Q155" s="2"/>
      <c r="R155" s="5"/>
      <c r="S155" s="5"/>
      <c r="T155" s="5"/>
    </row>
    <row r="156" spans="1:20" s="118" customFormat="1" ht="20.100000000000001" customHeight="1">
      <c r="B156" s="123"/>
      <c r="C156" s="25"/>
      <c r="D156" s="2"/>
      <c r="E156" s="2"/>
      <c r="F156" s="2"/>
      <c r="G156" s="2"/>
      <c r="H156" s="123"/>
      <c r="I156" s="123"/>
      <c r="J156" s="123"/>
      <c r="K156" s="123"/>
      <c r="L156" s="2"/>
      <c r="M156" s="2"/>
      <c r="N156" s="2"/>
      <c r="O156" s="2"/>
      <c r="P156" s="2"/>
      <c r="Q156" s="2"/>
      <c r="R156" s="5"/>
      <c r="S156" s="5"/>
      <c r="T156" s="5"/>
    </row>
    <row r="157" spans="1:20" s="118" customFormat="1" ht="20.100000000000001" customHeight="1">
      <c r="B157" s="123"/>
      <c r="C157" s="25"/>
      <c r="D157" s="2"/>
      <c r="E157" s="2"/>
      <c r="F157" s="2"/>
      <c r="G157" s="2"/>
      <c r="H157" s="123"/>
      <c r="I157" s="123"/>
      <c r="J157" s="123"/>
      <c r="K157" s="123"/>
      <c r="L157" s="2"/>
      <c r="M157" s="2"/>
      <c r="N157" s="2"/>
      <c r="O157" s="2"/>
      <c r="P157" s="2"/>
      <c r="Q157" s="2"/>
      <c r="R157" s="5"/>
      <c r="S157" s="5"/>
      <c r="T157" s="5"/>
    </row>
    <row r="158" spans="1:20" s="118" customFormat="1" ht="20.100000000000001" customHeight="1">
      <c r="B158" s="123"/>
      <c r="C158" s="25"/>
      <c r="D158" s="2"/>
      <c r="E158" s="2"/>
      <c r="F158" s="2"/>
      <c r="G158" s="2"/>
      <c r="H158" s="123"/>
      <c r="I158" s="123"/>
      <c r="J158" s="123"/>
      <c r="K158" s="123"/>
      <c r="L158" s="2"/>
      <c r="M158" s="2"/>
      <c r="N158" s="2"/>
      <c r="O158" s="2"/>
      <c r="P158" s="2"/>
      <c r="Q158" s="2"/>
      <c r="R158" s="5"/>
      <c r="S158" s="5"/>
      <c r="T158" s="5"/>
    </row>
    <row r="159" spans="1:20" s="118" customFormat="1" ht="75.75" customHeight="1">
      <c r="B159" s="123"/>
      <c r="C159" s="123"/>
      <c r="D159" s="123"/>
      <c r="E159" s="31"/>
      <c r="F159" s="31"/>
      <c r="G159" s="123"/>
      <c r="H159" s="123"/>
      <c r="I159" s="123"/>
      <c r="J159" s="123"/>
      <c r="K159" s="123"/>
      <c r="L159" s="2"/>
      <c r="M159" s="2"/>
      <c r="N159" s="2"/>
      <c r="O159" s="2"/>
      <c r="P159" s="2"/>
      <c r="Q159" s="2"/>
      <c r="R159" s="5"/>
      <c r="S159" s="5"/>
      <c r="T159" s="5"/>
    </row>
    <row r="160" spans="1:20" s="118" customFormat="1" ht="33">
      <c r="A160" s="80">
        <f>(ROW())</f>
        <v>160</v>
      </c>
      <c r="B160" s="81" t="s">
        <v>183</v>
      </c>
      <c r="C160" s="81"/>
      <c r="D160" s="81"/>
      <c r="E160" s="81"/>
      <c r="F160" s="81"/>
      <c r="G160" s="81"/>
      <c r="H160" s="81"/>
      <c r="I160" s="81"/>
      <c r="J160" s="81"/>
      <c r="K160" s="81"/>
      <c r="L160" s="81"/>
      <c r="M160" s="81"/>
      <c r="N160" s="81"/>
      <c r="O160" s="81"/>
      <c r="P160" s="81"/>
      <c r="Q160" s="81"/>
      <c r="R160" s="5"/>
      <c r="S160" s="5"/>
      <c r="T160" s="5"/>
    </row>
    <row r="161" spans="2:20" s="118" customFormat="1" ht="20.100000000000001" customHeight="1">
      <c r="B161" s="123"/>
      <c r="C161" s="123"/>
      <c r="D161" s="123"/>
      <c r="E161" s="31"/>
      <c r="F161" s="31"/>
      <c r="G161" s="123"/>
      <c r="H161" s="123"/>
      <c r="I161" s="123"/>
      <c r="J161" s="123"/>
      <c r="K161" s="123"/>
      <c r="L161" s="2"/>
      <c r="M161" s="2"/>
      <c r="N161" s="2"/>
      <c r="O161" s="2"/>
      <c r="P161" s="2"/>
      <c r="Q161" s="2"/>
      <c r="R161" s="5"/>
      <c r="S161" s="5"/>
      <c r="T161" s="5"/>
    </row>
    <row r="162" spans="2:20" s="118" customFormat="1" ht="20.100000000000001" customHeight="1">
      <c r="B162" s="123"/>
      <c r="C162" s="128" t="s">
        <v>194</v>
      </c>
      <c r="D162" s="128"/>
      <c r="E162" s="31"/>
      <c r="F162" s="31"/>
      <c r="G162" s="123"/>
      <c r="H162" s="123"/>
      <c r="I162" s="123"/>
      <c r="J162" s="123"/>
      <c r="K162" s="123"/>
      <c r="L162" s="2"/>
      <c r="M162" s="2"/>
      <c r="N162" s="2"/>
      <c r="O162" s="2"/>
      <c r="P162" s="2"/>
      <c r="Q162" s="2"/>
      <c r="R162" s="5"/>
      <c r="S162" s="5"/>
      <c r="T162" s="5"/>
    </row>
    <row r="163" spans="2:20" s="118" customFormat="1" ht="20.100000000000001" customHeight="1">
      <c r="B163" s="123"/>
      <c r="C163" s="128"/>
      <c r="D163" s="128"/>
      <c r="E163" s="31"/>
      <c r="F163" s="31"/>
      <c r="G163" s="123"/>
      <c r="H163" s="123"/>
      <c r="I163" s="123"/>
      <c r="J163" s="123"/>
      <c r="K163" s="123"/>
      <c r="L163" s="2"/>
      <c r="M163" s="2"/>
      <c r="N163" s="2"/>
      <c r="O163" s="2"/>
      <c r="P163" s="2"/>
      <c r="Q163" s="2"/>
      <c r="R163" s="5"/>
      <c r="S163" s="5"/>
      <c r="T163" s="5"/>
    </row>
    <row r="164" spans="2:20" s="118" customFormat="1" ht="20.100000000000001" customHeight="1">
      <c r="B164" s="123"/>
      <c r="C164" s="128" t="s">
        <v>185</v>
      </c>
      <c r="D164" s="128"/>
      <c r="E164" s="31"/>
      <c r="F164" s="31"/>
      <c r="G164" s="123"/>
      <c r="H164" s="123"/>
      <c r="I164" s="2"/>
      <c r="J164" s="2"/>
      <c r="K164" s="2"/>
      <c r="L164" s="2"/>
      <c r="M164" s="2"/>
      <c r="N164" s="2"/>
      <c r="O164" s="2"/>
      <c r="P164" s="2"/>
      <c r="Q164" s="2"/>
      <c r="R164" s="5"/>
      <c r="S164" s="5"/>
      <c r="T164" s="5"/>
    </row>
    <row r="165" spans="2:20" s="118" customFormat="1" ht="20.100000000000001" customHeight="1">
      <c r="B165" s="123"/>
      <c r="C165" s="128"/>
      <c r="D165" s="128"/>
      <c r="E165" s="31"/>
      <c r="F165" s="123"/>
      <c r="G165" s="123"/>
      <c r="H165" s="123"/>
      <c r="I165" s="123"/>
      <c r="J165" s="123"/>
      <c r="K165" s="123"/>
      <c r="L165" s="123"/>
      <c r="M165" s="123"/>
      <c r="N165" s="123"/>
      <c r="O165" s="123"/>
      <c r="P165" s="2"/>
      <c r="Q165" s="2"/>
      <c r="R165" s="5"/>
      <c r="S165" s="5"/>
      <c r="T165" s="5"/>
    </row>
    <row r="166" spans="2:20" s="118" customFormat="1" ht="20.100000000000001" customHeight="1">
      <c r="B166" s="123"/>
      <c r="C166" s="123"/>
      <c r="D166" s="129" t="s">
        <v>184</v>
      </c>
      <c r="E166" s="130"/>
      <c r="F166" s="130" t="s">
        <v>186</v>
      </c>
      <c r="G166" s="130"/>
      <c r="H166" s="130" t="s">
        <v>187</v>
      </c>
      <c r="I166" s="130"/>
      <c r="J166" s="43" t="s">
        <v>188</v>
      </c>
      <c r="K166" s="43"/>
      <c r="L166" s="123"/>
      <c r="M166" s="43" t="s">
        <v>189</v>
      </c>
      <c r="N166" s="2"/>
      <c r="O166" s="2"/>
      <c r="P166" s="2"/>
      <c r="Q166" s="2"/>
      <c r="R166" s="5"/>
      <c r="S166" s="5"/>
      <c r="T166" s="5"/>
    </row>
    <row r="167" spans="2:20" s="118" customFormat="1" ht="20.100000000000001" customHeight="1">
      <c r="B167" s="123"/>
      <c r="C167" s="123"/>
      <c r="D167" s="123"/>
      <c r="E167" s="31"/>
      <c r="F167" s="31"/>
      <c r="G167" s="123"/>
      <c r="H167" s="123"/>
      <c r="I167" s="123"/>
      <c r="J167" s="123"/>
      <c r="K167" s="123"/>
      <c r="L167" s="2"/>
      <c r="M167" s="2"/>
      <c r="N167" s="2"/>
      <c r="O167" s="2"/>
      <c r="P167" s="2"/>
      <c r="Q167" s="2"/>
      <c r="R167" s="5"/>
      <c r="S167" s="5"/>
      <c r="T167" s="5"/>
    </row>
    <row r="168" spans="2:20" s="118" customFormat="1" ht="20.100000000000001" customHeight="1">
      <c r="B168" s="123"/>
      <c r="C168" s="123"/>
      <c r="D168" s="129" t="s">
        <v>190</v>
      </c>
      <c r="E168" s="31"/>
      <c r="F168" s="130" t="s">
        <v>191</v>
      </c>
      <c r="G168" s="123"/>
      <c r="H168" s="95" t="s">
        <v>192</v>
      </c>
      <c r="I168" s="123"/>
      <c r="J168" s="123"/>
      <c r="K168" s="123"/>
      <c r="L168" s="2"/>
      <c r="M168" s="2"/>
      <c r="N168" s="2"/>
      <c r="O168" s="2"/>
      <c r="P168" s="2"/>
      <c r="Q168" s="2"/>
      <c r="R168" s="5"/>
      <c r="S168" s="5"/>
      <c r="T168" s="5"/>
    </row>
    <row r="169" spans="2:20" s="118" customFormat="1" ht="20.100000000000001" customHeight="1">
      <c r="B169" s="123"/>
      <c r="C169" s="123"/>
      <c r="D169" s="123"/>
      <c r="E169" s="31"/>
      <c r="F169" s="31"/>
      <c r="G169" s="123"/>
      <c r="H169" s="123"/>
      <c r="I169" s="123"/>
      <c r="J169" s="123"/>
      <c r="K169" s="123"/>
      <c r="L169" s="2"/>
      <c r="M169" s="2"/>
      <c r="N169" s="2"/>
      <c r="O169" s="2"/>
      <c r="P169" s="2"/>
      <c r="Q169" s="2"/>
      <c r="R169" s="5"/>
      <c r="S169" s="5"/>
      <c r="T169" s="5"/>
    </row>
    <row r="170" spans="2:20" s="118" customFormat="1" ht="20.100000000000001" customHeight="1">
      <c r="B170" s="123"/>
      <c r="C170" s="123"/>
      <c r="D170" s="123"/>
      <c r="E170" s="31"/>
      <c r="F170" s="129" t="s">
        <v>193</v>
      </c>
      <c r="G170" s="123"/>
      <c r="H170" s="123"/>
      <c r="I170" s="123"/>
      <c r="J170" s="123"/>
      <c r="K170" s="123"/>
      <c r="L170" s="2"/>
      <c r="M170" s="2"/>
      <c r="N170" s="2"/>
      <c r="O170" s="2"/>
      <c r="P170" s="2"/>
      <c r="Q170" s="2"/>
      <c r="R170" s="5"/>
      <c r="S170" s="5"/>
      <c r="T170" s="5"/>
    </row>
    <row r="171" spans="2:20" s="118" customFormat="1" ht="20.100000000000001" customHeight="1">
      <c r="B171" s="123"/>
      <c r="C171" s="123"/>
      <c r="D171" s="123"/>
      <c r="E171" s="31"/>
      <c r="F171" s="31"/>
      <c r="G171" s="123"/>
      <c r="H171" s="123"/>
      <c r="I171" s="123"/>
      <c r="J171" s="123"/>
      <c r="K171" s="123"/>
      <c r="L171" s="2"/>
      <c r="M171" s="2"/>
      <c r="N171" s="2"/>
      <c r="O171" s="2"/>
      <c r="P171" s="2"/>
      <c r="Q171" s="2"/>
      <c r="R171" s="5"/>
      <c r="S171" s="5"/>
      <c r="T171" s="5"/>
    </row>
    <row r="172" spans="2:20" s="118" customFormat="1" ht="20.100000000000001" customHeight="1">
      <c r="B172" s="123"/>
      <c r="C172" s="123"/>
      <c r="D172" s="123"/>
      <c r="E172" s="31"/>
      <c r="F172" s="31"/>
      <c r="G172" s="123"/>
      <c r="H172" s="123"/>
      <c r="I172" s="123"/>
      <c r="J172" s="123"/>
      <c r="K172" s="123"/>
      <c r="L172" s="2"/>
      <c r="M172" s="2"/>
      <c r="N172" s="131" t="s">
        <v>22</v>
      </c>
      <c r="O172" s="132"/>
      <c r="P172" s="132"/>
      <c r="Q172" s="133"/>
      <c r="R172" s="5"/>
      <c r="S172" s="5"/>
      <c r="T172" s="5"/>
    </row>
    <row r="173" spans="2:20" s="118" customFormat="1" ht="20.100000000000001" customHeight="1">
      <c r="B173" s="123"/>
      <c r="C173" s="123"/>
      <c r="D173" s="123"/>
      <c r="E173" s="31"/>
      <c r="F173" s="31"/>
      <c r="G173" s="123"/>
      <c r="H173" s="123"/>
      <c r="I173" s="123"/>
      <c r="J173" s="123"/>
      <c r="K173" s="123"/>
      <c r="L173" s="2"/>
      <c r="M173" s="2"/>
      <c r="N173" s="134"/>
      <c r="O173" s="135"/>
      <c r="P173" s="135"/>
      <c r="Q173" s="136"/>
      <c r="R173" s="5"/>
      <c r="S173" s="5"/>
      <c r="T173" s="5"/>
    </row>
    <row r="174" spans="2:20" s="118" customFormat="1" ht="20.100000000000001" customHeight="1">
      <c r="B174" s="123"/>
      <c r="C174" s="123"/>
      <c r="D174" s="123"/>
      <c r="E174" s="31"/>
      <c r="F174" s="31"/>
      <c r="G174" s="123"/>
      <c r="H174" s="123"/>
      <c r="I174" s="123"/>
      <c r="J174" s="123"/>
      <c r="K174" s="123"/>
      <c r="L174" s="2"/>
      <c r="M174" s="2"/>
      <c r="N174" s="134"/>
      <c r="O174" s="135"/>
      <c r="P174" s="135"/>
      <c r="Q174" s="136"/>
      <c r="R174" s="5"/>
      <c r="S174" s="5"/>
      <c r="T174" s="5"/>
    </row>
    <row r="175" spans="2:20" s="118" customFormat="1" ht="20.100000000000001" customHeight="1">
      <c r="B175" s="123"/>
      <c r="C175" s="123"/>
      <c r="D175" s="123"/>
      <c r="E175" s="31"/>
      <c r="F175" s="31"/>
      <c r="G175" s="123"/>
      <c r="H175" s="123"/>
      <c r="I175" s="123"/>
      <c r="J175" s="123"/>
      <c r="K175" s="123"/>
      <c r="L175" s="2"/>
      <c r="M175" s="2"/>
      <c r="N175" s="137"/>
      <c r="O175" s="138"/>
      <c r="P175" s="138"/>
      <c r="Q175" s="139"/>
      <c r="R175" s="5"/>
      <c r="S175" s="5"/>
      <c r="T175" s="5"/>
    </row>
    <row r="176" spans="2:20" s="118" customFormat="1" ht="20.100000000000001" customHeight="1">
      <c r="B176" s="123"/>
      <c r="C176" s="123"/>
      <c r="D176" s="123"/>
      <c r="E176" s="31"/>
      <c r="F176" s="31"/>
      <c r="G176" s="123"/>
      <c r="H176" s="123"/>
      <c r="I176" s="123"/>
      <c r="J176" s="123"/>
      <c r="K176" s="123"/>
      <c r="L176" s="2"/>
      <c r="M176" s="2"/>
      <c r="N176" s="2"/>
      <c r="O176" s="2"/>
      <c r="P176" s="2"/>
      <c r="Q176" s="2"/>
      <c r="R176" s="5"/>
      <c r="S176" s="5"/>
      <c r="T176" s="5"/>
    </row>
    <row r="177" spans="2:20" s="118" customFormat="1" ht="20.100000000000001" customHeight="1">
      <c r="B177" s="123"/>
      <c r="C177" s="123"/>
      <c r="D177" s="123"/>
      <c r="E177" s="31"/>
      <c r="F177" s="31"/>
      <c r="G177" s="123"/>
      <c r="H177" s="123"/>
      <c r="I177" s="123"/>
      <c r="J177" s="123"/>
      <c r="K177" s="123"/>
      <c r="L177" s="2"/>
      <c r="M177" s="2"/>
      <c r="N177" s="2"/>
      <c r="O177" s="2"/>
      <c r="P177" s="2"/>
      <c r="Q177" s="2"/>
      <c r="R177" s="5"/>
      <c r="S177" s="5"/>
      <c r="T177" s="5"/>
    </row>
    <row r="178" spans="2:20" s="118" customFormat="1" ht="20.100000000000001" customHeight="1">
      <c r="B178" s="123"/>
      <c r="C178" s="123"/>
      <c r="D178" s="123"/>
      <c r="E178" s="31"/>
      <c r="F178" s="31"/>
      <c r="G178" s="123"/>
      <c r="H178" s="123"/>
      <c r="I178" s="123"/>
      <c r="J178" s="123"/>
      <c r="K178" s="123"/>
      <c r="L178" s="2"/>
      <c r="M178" s="2"/>
      <c r="N178" s="2"/>
      <c r="O178" s="2"/>
      <c r="P178" s="2"/>
      <c r="Q178" s="2"/>
      <c r="R178" s="5"/>
      <c r="S178" s="5"/>
      <c r="T178" s="5"/>
    </row>
    <row r="179" spans="2:20" s="118" customFormat="1" ht="20.100000000000001" customHeight="1">
      <c r="B179" s="123"/>
      <c r="C179" s="123"/>
      <c r="D179" s="123"/>
      <c r="E179" s="31"/>
      <c r="F179" s="31"/>
      <c r="G179" s="123"/>
      <c r="H179" s="123"/>
      <c r="I179" s="123"/>
      <c r="J179" s="123"/>
      <c r="K179" s="123"/>
      <c r="L179" s="2"/>
      <c r="M179" s="2"/>
      <c r="N179" s="2"/>
      <c r="O179" s="2"/>
      <c r="P179" s="2"/>
      <c r="Q179" s="2"/>
      <c r="R179" s="5"/>
      <c r="S179" s="5"/>
      <c r="T179" s="5"/>
    </row>
    <row r="180" spans="2:20" s="118" customFormat="1" ht="20.100000000000001" customHeight="1">
      <c r="B180" s="123"/>
      <c r="C180" s="123"/>
      <c r="D180" s="123"/>
      <c r="E180" s="31"/>
      <c r="F180" s="31"/>
      <c r="G180" s="123"/>
      <c r="H180" s="123"/>
      <c r="I180" s="123"/>
      <c r="J180" s="123"/>
      <c r="K180" s="123"/>
      <c r="L180" s="2"/>
      <c r="M180" s="2"/>
      <c r="N180" s="2"/>
      <c r="O180" s="2"/>
      <c r="P180" s="2"/>
      <c r="Q180" s="2"/>
      <c r="R180" s="5"/>
      <c r="S180" s="5"/>
      <c r="T180" s="5"/>
    </row>
    <row r="181" spans="2:20" s="118" customFormat="1" ht="20.100000000000001" customHeight="1">
      <c r="B181" s="123"/>
      <c r="C181" s="123"/>
      <c r="D181" s="123"/>
      <c r="E181" s="31"/>
      <c r="F181" s="31"/>
      <c r="G181" s="123"/>
      <c r="H181" s="123"/>
      <c r="I181" s="123"/>
      <c r="J181" s="123"/>
      <c r="K181" s="123"/>
      <c r="L181" s="2"/>
      <c r="M181" s="2"/>
      <c r="N181" s="2"/>
      <c r="O181" s="2"/>
      <c r="P181" s="2"/>
      <c r="Q181" s="2"/>
      <c r="R181" s="5"/>
      <c r="S181" s="5"/>
      <c r="T181" s="5"/>
    </row>
    <row r="182" spans="2:20" s="118" customFormat="1" ht="20.100000000000001" customHeight="1">
      <c r="B182" s="123"/>
      <c r="C182" s="123"/>
      <c r="D182" s="123"/>
      <c r="E182" s="31"/>
      <c r="F182" s="31"/>
      <c r="G182" s="123"/>
      <c r="H182" s="123"/>
      <c r="I182" s="123"/>
      <c r="J182" s="123"/>
      <c r="K182" s="123"/>
      <c r="L182" s="2"/>
      <c r="M182" s="2"/>
      <c r="N182" s="2"/>
      <c r="O182" s="2"/>
      <c r="P182" s="2"/>
      <c r="Q182" s="2"/>
      <c r="R182" s="5"/>
      <c r="S182" s="5"/>
      <c r="T182" s="5"/>
    </row>
    <row r="183" spans="2:20" s="118" customFormat="1" ht="20.100000000000001" customHeight="1">
      <c r="B183" s="123"/>
      <c r="C183" s="123"/>
      <c r="D183" s="123"/>
      <c r="E183" s="31"/>
      <c r="F183" s="31"/>
      <c r="G183" s="123"/>
      <c r="H183" s="123"/>
      <c r="I183" s="123"/>
      <c r="J183" s="123"/>
      <c r="K183" s="123"/>
      <c r="L183" s="2"/>
      <c r="M183" s="2"/>
      <c r="N183" s="2"/>
      <c r="O183" s="2"/>
      <c r="P183" s="2"/>
      <c r="Q183" s="2"/>
      <c r="R183" s="5"/>
      <c r="S183" s="5"/>
      <c r="T183" s="5"/>
    </row>
    <row r="184" spans="2:20" s="118" customFormat="1" ht="20.100000000000001" customHeight="1">
      <c r="B184" s="123"/>
      <c r="C184" s="123"/>
      <c r="D184" s="123"/>
      <c r="E184" s="31"/>
      <c r="F184" s="31"/>
      <c r="G184" s="123"/>
      <c r="H184" s="123"/>
      <c r="I184" s="123"/>
      <c r="J184" s="123"/>
      <c r="K184" s="123"/>
      <c r="L184" s="2"/>
      <c r="M184" s="2"/>
      <c r="N184" s="2"/>
      <c r="O184" s="2"/>
      <c r="P184" s="2"/>
      <c r="Q184" s="2"/>
      <c r="R184" s="5"/>
      <c r="S184" s="5"/>
      <c r="T184" s="5"/>
    </row>
    <row r="185" spans="2:20" s="118" customFormat="1" ht="20.100000000000001" customHeight="1">
      <c r="B185" s="123"/>
      <c r="C185" s="123"/>
      <c r="D185" s="123"/>
      <c r="E185" s="31"/>
      <c r="F185" s="31"/>
      <c r="G185" s="123"/>
      <c r="H185" s="123"/>
      <c r="I185" s="123"/>
      <c r="J185" s="123"/>
      <c r="K185" s="123"/>
      <c r="L185" s="2"/>
      <c r="M185" s="2"/>
      <c r="N185" s="2"/>
      <c r="O185" s="2"/>
      <c r="P185" s="2"/>
      <c r="Q185" s="2"/>
      <c r="R185" s="5"/>
      <c r="S185" s="5"/>
      <c r="T185" s="5"/>
    </row>
    <row r="186" spans="2:20" s="118" customFormat="1" ht="20.100000000000001" customHeight="1">
      <c r="B186" s="123"/>
      <c r="C186" s="123"/>
      <c r="D186" s="123"/>
      <c r="E186" s="31"/>
      <c r="F186" s="31"/>
      <c r="G186" s="123"/>
      <c r="H186" s="123"/>
      <c r="I186" s="123"/>
      <c r="J186" s="123"/>
      <c r="K186" s="123"/>
      <c r="L186" s="2"/>
      <c r="M186" s="2"/>
      <c r="N186" s="2"/>
      <c r="O186" s="2"/>
      <c r="P186" s="2"/>
      <c r="Q186" s="2"/>
      <c r="R186" s="5"/>
      <c r="S186" s="5"/>
      <c r="T186" s="5"/>
    </row>
    <row r="187" spans="2:20" s="118" customFormat="1" ht="20.100000000000001" customHeight="1">
      <c r="B187" s="123"/>
      <c r="C187" s="123"/>
      <c r="D187" s="123"/>
      <c r="E187" s="123"/>
      <c r="F187" s="123"/>
      <c r="G187" s="123"/>
      <c r="H187" s="123"/>
      <c r="I187" s="123"/>
      <c r="J187" s="123"/>
      <c r="K187" s="123"/>
      <c r="L187" s="2"/>
      <c r="M187" s="2"/>
      <c r="N187" s="2"/>
      <c r="O187" s="2"/>
      <c r="P187" s="2"/>
      <c r="Q187" s="2"/>
      <c r="R187" s="5"/>
      <c r="S187" s="5"/>
      <c r="T187" s="5"/>
    </row>
    <row r="188" spans="2:20" s="118" customFormat="1" ht="20.100000000000001" customHeight="1">
      <c r="B188" s="123"/>
      <c r="C188" s="123"/>
      <c r="D188" s="123"/>
      <c r="E188" s="31"/>
      <c r="F188" s="31"/>
      <c r="G188" s="123"/>
      <c r="H188" s="123"/>
      <c r="I188" s="123"/>
      <c r="J188" s="123"/>
      <c r="K188" s="123"/>
      <c r="L188" s="2"/>
      <c r="M188" s="2"/>
      <c r="N188" s="2"/>
      <c r="O188" s="2"/>
      <c r="P188" s="2"/>
      <c r="Q188" s="2"/>
      <c r="R188" s="5"/>
      <c r="S188" s="5"/>
      <c r="T188" s="5"/>
    </row>
    <row r="189" spans="2:20" s="118" customFormat="1" ht="20.100000000000001" customHeight="1">
      <c r="B189" s="123"/>
      <c r="C189" s="123"/>
      <c r="D189" s="123"/>
      <c r="E189" s="31"/>
      <c r="F189" s="31"/>
      <c r="G189" s="123"/>
      <c r="H189" s="123"/>
      <c r="I189" s="123"/>
      <c r="J189" s="140" t="s">
        <v>213</v>
      </c>
      <c r="K189" s="141" t="s">
        <v>214</v>
      </c>
      <c r="L189" s="142"/>
      <c r="M189" s="2"/>
      <c r="N189" s="58" t="s">
        <v>216</v>
      </c>
      <c r="O189" s="58"/>
      <c r="P189" s="58"/>
      <c r="Q189" s="2"/>
      <c r="R189" s="5"/>
      <c r="S189" s="5"/>
      <c r="T189" s="5"/>
    </row>
    <row r="190" spans="2:20" s="118" customFormat="1" ht="20.100000000000001" customHeight="1">
      <c r="B190" s="123"/>
      <c r="C190" s="123"/>
      <c r="D190" s="123"/>
      <c r="E190" s="31"/>
      <c r="F190" s="31"/>
      <c r="G190" s="123"/>
      <c r="H190" s="123"/>
      <c r="I190" s="123"/>
      <c r="J190" s="123"/>
      <c r="K190" s="123"/>
      <c r="L190" s="2"/>
      <c r="M190" s="2"/>
      <c r="N190" s="58"/>
      <c r="O190" s="58"/>
      <c r="P190" s="58"/>
      <c r="Q190" s="2"/>
      <c r="R190" s="5"/>
      <c r="S190" s="5"/>
      <c r="T190" s="5"/>
    </row>
    <row r="191" spans="2:20" s="118" customFormat="1" ht="20.100000000000001" customHeight="1">
      <c r="B191" s="123"/>
      <c r="C191" s="123"/>
      <c r="D191" s="123"/>
      <c r="E191" s="31"/>
      <c r="F191" s="31"/>
      <c r="G191" s="123"/>
      <c r="H191" s="123"/>
      <c r="I191" s="123"/>
      <c r="J191" s="123"/>
      <c r="K191" s="123"/>
      <c r="L191" s="2"/>
      <c r="M191" s="2"/>
      <c r="N191" s="2"/>
      <c r="O191" s="2"/>
      <c r="P191" s="2"/>
      <c r="Q191" s="2"/>
      <c r="R191" s="5"/>
      <c r="S191" s="5"/>
      <c r="T191" s="5"/>
    </row>
    <row r="192" spans="2:20" s="118" customFormat="1" ht="20.100000000000001" customHeight="1">
      <c r="B192" s="123"/>
      <c r="C192" s="143" t="s">
        <v>159</v>
      </c>
      <c r="D192" s="88" t="s">
        <v>181</v>
      </c>
      <c r="E192" s="88"/>
      <c r="F192" s="88"/>
      <c r="G192" s="88"/>
      <c r="H192" s="88"/>
      <c r="I192" s="123"/>
      <c r="J192" s="123"/>
      <c r="K192" s="123"/>
      <c r="L192" s="2"/>
      <c r="M192" s="2"/>
      <c r="N192" s="2"/>
      <c r="O192" s="2"/>
      <c r="P192" s="2"/>
      <c r="Q192" s="2"/>
      <c r="R192" s="5"/>
      <c r="S192" s="5"/>
      <c r="T192" s="5"/>
    </row>
    <row r="193" spans="1:20" s="118" customFormat="1" ht="20.100000000000001" customHeight="1">
      <c r="B193" s="123"/>
      <c r="C193" s="123"/>
      <c r="D193" s="123"/>
      <c r="E193" s="123"/>
      <c r="F193" s="123"/>
      <c r="G193" s="123"/>
      <c r="H193" s="123"/>
      <c r="I193" s="123"/>
      <c r="J193" s="123"/>
      <c r="K193" s="123"/>
      <c r="L193" s="2"/>
      <c r="M193" s="2"/>
      <c r="N193" s="2"/>
      <c r="O193" s="2"/>
      <c r="P193" s="2"/>
      <c r="Q193" s="2"/>
      <c r="R193" s="5"/>
      <c r="S193" s="5"/>
      <c r="T193" s="5"/>
    </row>
    <row r="194" spans="1:20" s="118" customFormat="1" ht="20.100000000000001" customHeight="1">
      <c r="B194" s="123"/>
      <c r="C194" s="143" t="s">
        <v>159</v>
      </c>
      <c r="D194" s="92" t="s">
        <v>204</v>
      </c>
      <c r="E194" s="92"/>
      <c r="F194" s="92"/>
      <c r="G194" s="92"/>
      <c r="H194" s="92"/>
      <c r="I194" s="123"/>
      <c r="J194" s="123"/>
      <c r="K194" s="123"/>
      <c r="L194" s="2"/>
      <c r="M194" s="2"/>
      <c r="N194" s="2"/>
      <c r="O194" s="2"/>
      <c r="P194" s="2"/>
      <c r="Q194" s="2"/>
      <c r="R194" s="5"/>
      <c r="S194" s="5"/>
      <c r="T194" s="5"/>
    </row>
    <row r="195" spans="1:20" s="118" customFormat="1" ht="20.100000000000001" customHeight="1">
      <c r="B195" s="123"/>
      <c r="C195" s="123"/>
      <c r="D195" s="123"/>
      <c r="E195" s="123"/>
      <c r="F195" s="123"/>
      <c r="G195" s="123"/>
      <c r="H195" s="123"/>
      <c r="I195" s="123"/>
      <c r="J195" s="123"/>
      <c r="K195" s="123"/>
      <c r="L195" s="2"/>
      <c r="M195" s="2"/>
      <c r="N195" s="2"/>
      <c r="O195" s="2"/>
      <c r="P195" s="2"/>
      <c r="Q195" s="2"/>
      <c r="R195" s="5"/>
      <c r="S195" s="5"/>
      <c r="T195" s="5"/>
    </row>
    <row r="196" spans="1:20" s="118" customFormat="1" ht="20.100000000000001" customHeight="1">
      <c r="B196" s="123"/>
      <c r="C196" s="143" t="s">
        <v>159</v>
      </c>
      <c r="D196" s="92" t="s">
        <v>195</v>
      </c>
      <c r="E196" s="92"/>
      <c r="F196" s="92"/>
      <c r="G196" s="92"/>
      <c r="H196" s="92"/>
      <c r="I196" s="123"/>
      <c r="J196" s="123"/>
      <c r="K196" s="123"/>
      <c r="L196" s="2"/>
      <c r="M196" s="2"/>
      <c r="N196" s="2"/>
      <c r="O196" s="2"/>
      <c r="P196" s="2"/>
      <c r="Q196" s="2"/>
      <c r="R196" s="5"/>
      <c r="S196" s="5"/>
      <c r="T196" s="5"/>
    </row>
    <row r="197" spans="1:20" s="118" customFormat="1" ht="20.100000000000001" customHeight="1">
      <c r="A197" s="123"/>
      <c r="B197" s="123"/>
      <c r="C197" s="123"/>
      <c r="D197" s="123"/>
      <c r="E197" s="123"/>
      <c r="F197" s="123"/>
      <c r="G197" s="123"/>
      <c r="H197" s="123"/>
      <c r="I197" s="123"/>
      <c r="J197" s="123"/>
      <c r="K197" s="123"/>
      <c r="L197" s="2"/>
      <c r="M197" s="2"/>
      <c r="N197" s="2"/>
      <c r="O197" s="2"/>
      <c r="P197" s="2"/>
      <c r="Q197" s="2"/>
      <c r="R197" s="5"/>
      <c r="S197" s="5"/>
      <c r="T197" s="5"/>
    </row>
    <row r="198" spans="1:20" s="118" customFormat="1" ht="20.100000000000001" customHeight="1">
      <c r="B198" s="123"/>
      <c r="C198" s="143" t="s">
        <v>159</v>
      </c>
      <c r="D198" s="88" t="s">
        <v>197</v>
      </c>
      <c r="E198" s="88"/>
      <c r="F198" s="88"/>
      <c r="G198" s="88"/>
      <c r="H198" s="88"/>
      <c r="J198" s="123"/>
      <c r="K198" s="144" t="s">
        <v>215</v>
      </c>
      <c r="L198" s="144"/>
      <c r="M198" s="2"/>
      <c r="N198" s="5"/>
      <c r="O198" s="45" t="s">
        <v>217</v>
      </c>
      <c r="P198" s="2"/>
      <c r="Q198" s="2"/>
      <c r="R198" s="5"/>
      <c r="S198" s="5"/>
      <c r="T198" s="5"/>
    </row>
    <row r="199" spans="1:20" s="118" customFormat="1" ht="20.100000000000001" customHeight="1">
      <c r="B199" s="123"/>
      <c r="C199" s="123"/>
      <c r="D199" s="123"/>
      <c r="E199" s="123"/>
      <c r="F199" s="123"/>
      <c r="G199" s="123"/>
      <c r="H199" s="123"/>
      <c r="I199" s="123"/>
      <c r="J199" s="123"/>
      <c r="K199" s="123"/>
      <c r="L199" s="2"/>
      <c r="M199" s="2"/>
      <c r="N199" s="2"/>
      <c r="O199" s="2"/>
      <c r="P199" s="2"/>
      <c r="Q199" s="2"/>
      <c r="R199" s="5"/>
      <c r="S199" s="5"/>
      <c r="T199" s="5"/>
    </row>
    <row r="200" spans="1:20" s="118" customFormat="1" ht="20.100000000000001" customHeight="1">
      <c r="B200" s="123"/>
      <c r="C200" s="143" t="s">
        <v>159</v>
      </c>
      <c r="D200" s="88" t="s">
        <v>196</v>
      </c>
      <c r="E200" s="88"/>
      <c r="F200" s="88"/>
      <c r="G200" s="88"/>
      <c r="H200" s="88"/>
      <c r="I200" s="123"/>
      <c r="J200" s="123"/>
      <c r="K200" s="123"/>
      <c r="L200" s="2"/>
      <c r="M200" s="2"/>
      <c r="N200" s="2"/>
      <c r="O200" s="2"/>
      <c r="P200" s="2"/>
      <c r="Q200" s="2"/>
      <c r="R200" s="5"/>
      <c r="S200" s="5"/>
      <c r="T200" s="5"/>
    </row>
    <row r="201" spans="1:20" s="118" customFormat="1" ht="20.100000000000001" customHeight="1">
      <c r="B201" s="123"/>
      <c r="C201" s="123"/>
      <c r="D201" s="145" t="s">
        <v>203</v>
      </c>
      <c r="E201" s="146"/>
      <c r="F201" s="123"/>
      <c r="G201" s="123"/>
      <c r="H201" s="123"/>
      <c r="I201" s="123"/>
      <c r="J201" s="123"/>
      <c r="K201" s="123"/>
      <c r="L201" s="2"/>
      <c r="M201" s="2"/>
      <c r="N201" s="2"/>
      <c r="O201" s="2"/>
      <c r="P201" s="2"/>
      <c r="Q201" s="2"/>
      <c r="R201" s="5"/>
      <c r="S201" s="5"/>
      <c r="T201" s="5"/>
    </row>
    <row r="202" spans="1:20" s="118" customFormat="1" ht="20.100000000000001" customHeight="1">
      <c r="B202" s="123"/>
      <c r="C202" s="143" t="s">
        <v>159</v>
      </c>
      <c r="D202" s="88" t="s">
        <v>202</v>
      </c>
      <c r="E202" s="88"/>
      <c r="F202" s="88"/>
      <c r="G202" s="88"/>
      <c r="H202" s="88"/>
      <c r="I202" s="88"/>
      <c r="J202" s="123"/>
      <c r="K202" s="123"/>
      <c r="L202" s="2"/>
      <c r="M202" s="2"/>
      <c r="N202" s="2"/>
      <c r="O202" s="2"/>
      <c r="P202" s="2"/>
      <c r="Q202" s="2"/>
      <c r="R202" s="5"/>
      <c r="S202" s="5"/>
      <c r="T202" s="5"/>
    </row>
    <row r="203" spans="1:20" s="118" customFormat="1" ht="20.100000000000001" customHeight="1">
      <c r="B203" s="123"/>
      <c r="C203" s="123"/>
      <c r="D203" s="123"/>
      <c r="E203" s="31"/>
      <c r="F203" s="31"/>
      <c r="G203" s="123"/>
      <c r="H203" s="123"/>
      <c r="I203" s="123"/>
      <c r="J203" s="123"/>
      <c r="K203" s="123"/>
      <c r="L203" s="2"/>
      <c r="M203" s="2"/>
      <c r="N203" s="2"/>
      <c r="O203" s="2"/>
      <c r="P203" s="2"/>
      <c r="Q203" s="2"/>
      <c r="R203" s="5"/>
      <c r="S203" s="5"/>
      <c r="T203" s="5"/>
    </row>
    <row r="204" spans="1:20" s="118" customFormat="1" ht="33">
      <c r="A204" s="80">
        <f>(ROW())</f>
        <v>204</v>
      </c>
      <c r="B204" s="81" t="s">
        <v>394</v>
      </c>
      <c r="C204" s="81"/>
      <c r="D204" s="81"/>
      <c r="E204" s="81"/>
      <c r="F204" s="81"/>
      <c r="G204" s="81"/>
      <c r="H204" s="81"/>
      <c r="I204" s="81"/>
      <c r="J204" s="81"/>
      <c r="K204" s="81"/>
      <c r="L204" s="81"/>
      <c r="M204" s="81"/>
      <c r="N204" s="81"/>
      <c r="O204" s="81"/>
      <c r="P204" s="81"/>
      <c r="Q204" s="81"/>
      <c r="R204" s="5"/>
      <c r="S204" s="5"/>
      <c r="T204" s="5"/>
    </row>
    <row r="206" spans="1:20" s="96" customFormat="1" ht="18" customHeight="1">
      <c r="A206" s="95"/>
      <c r="B206" s="147"/>
      <c r="C206" s="147"/>
      <c r="D206" s="147"/>
      <c r="E206" s="147"/>
      <c r="F206" s="147"/>
      <c r="G206" s="147"/>
      <c r="H206" s="147"/>
      <c r="I206" s="147"/>
      <c r="J206" s="147"/>
      <c r="K206" s="95"/>
      <c r="L206" s="95"/>
      <c r="M206" s="95"/>
      <c r="N206" s="95"/>
      <c r="O206" s="95"/>
      <c r="P206" s="95"/>
      <c r="Q206" s="95"/>
      <c r="R206" s="5"/>
      <c r="S206" s="5"/>
      <c r="T206" s="5"/>
    </row>
    <row r="207" spans="1:20" s="96" customFormat="1" ht="18" customHeight="1">
      <c r="A207" s="95"/>
      <c r="B207" s="147"/>
      <c r="C207" s="147"/>
      <c r="D207" s="147"/>
      <c r="E207" s="147"/>
      <c r="F207" s="147"/>
      <c r="G207" s="147"/>
      <c r="H207" s="147"/>
      <c r="I207" s="147"/>
      <c r="J207" s="147"/>
      <c r="K207" s="95"/>
      <c r="L207" s="95"/>
      <c r="M207" s="95"/>
      <c r="N207" s="95"/>
      <c r="O207" s="95"/>
      <c r="P207" s="95"/>
      <c r="Q207" s="95"/>
      <c r="R207" s="5"/>
      <c r="S207" s="5"/>
      <c r="T207" s="5"/>
    </row>
    <row r="208" spans="1:20" s="96" customFormat="1" ht="18" customHeight="1">
      <c r="A208" s="95"/>
      <c r="B208" s="147"/>
      <c r="C208" s="147"/>
      <c r="D208" s="147"/>
      <c r="E208" s="147"/>
      <c r="F208" s="147"/>
      <c r="G208" s="147"/>
      <c r="H208" s="147"/>
      <c r="I208" s="147"/>
      <c r="J208" s="147"/>
      <c r="K208" s="95"/>
      <c r="L208" s="95"/>
      <c r="M208" s="95"/>
      <c r="N208" s="95"/>
      <c r="O208" s="95"/>
      <c r="P208" s="95"/>
      <c r="Q208" s="95"/>
      <c r="R208" s="5"/>
      <c r="S208" s="5"/>
      <c r="T208" s="5"/>
    </row>
    <row r="209" spans="1:20" s="96" customFormat="1" ht="18" customHeight="1">
      <c r="A209" s="95"/>
      <c r="B209" s="147"/>
      <c r="C209" s="147"/>
      <c r="D209" s="147"/>
      <c r="E209" s="147"/>
      <c r="F209" s="147"/>
      <c r="G209" s="147"/>
      <c r="H209" s="147"/>
      <c r="I209" s="147"/>
      <c r="J209" s="147"/>
      <c r="K209" s="95"/>
      <c r="L209" s="95"/>
      <c r="M209" s="95"/>
      <c r="N209" s="95"/>
      <c r="O209" s="95"/>
      <c r="P209" s="95"/>
      <c r="Q209" s="95"/>
      <c r="R209" s="5"/>
      <c r="S209" s="5"/>
      <c r="T209" s="5"/>
    </row>
    <row r="210" spans="1:20" s="96" customFormat="1" ht="18" customHeight="1">
      <c r="A210" s="95"/>
      <c r="B210" s="147"/>
      <c r="C210" s="147"/>
      <c r="D210" s="147"/>
      <c r="E210" s="147"/>
      <c r="F210" s="147"/>
      <c r="G210" s="147"/>
      <c r="H210" s="147"/>
      <c r="I210" s="147"/>
      <c r="J210" s="147"/>
      <c r="K210" s="95"/>
      <c r="L210" s="95"/>
      <c r="M210" s="95"/>
      <c r="N210" s="95"/>
      <c r="O210" s="95"/>
      <c r="P210" s="95"/>
      <c r="Q210" s="95"/>
      <c r="R210" s="5"/>
      <c r="S210" s="5"/>
      <c r="T210" s="5"/>
    </row>
    <row r="211" spans="1:20" s="96" customFormat="1" ht="18" customHeight="1">
      <c r="A211" s="95"/>
      <c r="B211" s="147"/>
      <c r="C211" s="147"/>
      <c r="D211" s="147"/>
      <c r="E211" s="147"/>
      <c r="F211" s="147"/>
      <c r="G211" s="147"/>
      <c r="H211" s="147"/>
      <c r="I211" s="147"/>
      <c r="J211" s="147"/>
      <c r="K211" s="95"/>
      <c r="L211" s="95"/>
      <c r="M211" s="95"/>
      <c r="N211" s="95"/>
      <c r="O211" s="95"/>
      <c r="P211" s="95"/>
      <c r="Q211" s="95"/>
      <c r="R211" s="5"/>
      <c r="S211" s="5"/>
      <c r="T211" s="5"/>
    </row>
    <row r="212" spans="1:20" s="96" customFormat="1" ht="18" customHeight="1">
      <c r="A212" s="95"/>
      <c r="B212" s="147"/>
      <c r="C212" s="147"/>
      <c r="D212" s="147"/>
      <c r="E212" s="147"/>
      <c r="F212" s="147"/>
      <c r="G212" s="147"/>
      <c r="H212" s="147"/>
      <c r="I212" s="147"/>
      <c r="J212" s="147"/>
      <c r="K212" s="95"/>
      <c r="L212" s="95"/>
      <c r="M212" s="95"/>
      <c r="N212" s="95"/>
      <c r="O212" s="95"/>
      <c r="P212" s="95"/>
      <c r="Q212" s="95"/>
      <c r="R212" s="5"/>
      <c r="S212" s="5"/>
      <c r="T212" s="5"/>
    </row>
    <row r="213" spans="1:20" s="96" customFormat="1" ht="18" customHeight="1">
      <c r="A213" s="95"/>
      <c r="B213" s="147"/>
      <c r="C213" s="147"/>
      <c r="D213" s="147"/>
      <c r="E213" s="147"/>
      <c r="F213" s="147"/>
      <c r="G213" s="147"/>
      <c r="H213" s="147"/>
      <c r="I213" s="147"/>
      <c r="J213" s="147"/>
      <c r="K213" s="95"/>
      <c r="L213" s="95"/>
      <c r="M213" s="95"/>
      <c r="N213" s="95"/>
      <c r="O213" s="95"/>
      <c r="P213" s="95"/>
      <c r="Q213" s="95"/>
      <c r="R213" s="5"/>
      <c r="S213" s="5"/>
      <c r="T213" s="5"/>
    </row>
    <row r="214" spans="1:20" s="96" customFormat="1" ht="18" customHeight="1">
      <c r="A214" s="95"/>
      <c r="B214" s="147"/>
      <c r="C214" s="147"/>
      <c r="D214" s="147"/>
      <c r="E214" s="147"/>
      <c r="F214" s="147"/>
      <c r="G214" s="147"/>
      <c r="H214" s="147"/>
      <c r="I214" s="147"/>
      <c r="J214" s="147"/>
      <c r="K214" s="95"/>
      <c r="L214" s="95"/>
      <c r="M214" s="95"/>
      <c r="N214" s="95"/>
      <c r="O214" s="95"/>
      <c r="P214" s="95"/>
      <c r="Q214" s="95"/>
      <c r="R214" s="5"/>
      <c r="S214" s="5"/>
      <c r="T214" s="5"/>
    </row>
    <row r="215" spans="1:20" s="96" customFormat="1" ht="18" customHeight="1">
      <c r="A215" s="95"/>
      <c r="B215" s="147"/>
      <c r="C215" s="147"/>
      <c r="D215" s="147"/>
      <c r="E215" s="147"/>
      <c r="F215" s="147"/>
      <c r="G215" s="147"/>
      <c r="H215" s="147"/>
      <c r="I215" s="147"/>
      <c r="J215" s="147"/>
      <c r="K215" s="95"/>
      <c r="L215" s="95"/>
      <c r="M215" s="95"/>
      <c r="N215" s="95"/>
      <c r="O215" s="95"/>
      <c r="P215" s="95"/>
      <c r="Q215" s="95"/>
      <c r="R215" s="5"/>
      <c r="S215" s="5"/>
      <c r="T215" s="5"/>
    </row>
    <row r="216" spans="1:20" s="96" customFormat="1" ht="18" customHeight="1">
      <c r="A216" s="95"/>
      <c r="B216" s="147"/>
      <c r="C216" s="147"/>
      <c r="D216" s="147"/>
      <c r="E216" s="147"/>
      <c r="F216" s="147"/>
      <c r="G216" s="147"/>
      <c r="H216" s="147"/>
      <c r="I216" s="147"/>
      <c r="J216" s="147"/>
      <c r="K216" s="95"/>
      <c r="L216" s="95"/>
      <c r="M216" s="95"/>
      <c r="N216" s="95"/>
      <c r="O216" s="95"/>
      <c r="P216" s="95"/>
      <c r="Q216" s="95"/>
      <c r="R216" s="5"/>
      <c r="S216" s="5"/>
      <c r="T216" s="5"/>
    </row>
    <row r="217" spans="1:20" s="96" customFormat="1" ht="18" customHeight="1">
      <c r="A217" s="95"/>
      <c r="B217" s="147"/>
      <c r="C217" s="147"/>
      <c r="D217" s="147"/>
      <c r="E217" s="147"/>
      <c r="F217" s="147"/>
      <c r="G217" s="147"/>
      <c r="H217" s="147"/>
      <c r="I217" s="147"/>
      <c r="J217" s="147"/>
      <c r="K217" s="95"/>
      <c r="L217" s="95"/>
      <c r="M217" s="95"/>
      <c r="N217" s="95"/>
      <c r="O217" s="95"/>
      <c r="P217" s="95"/>
      <c r="Q217" s="95"/>
      <c r="R217" s="5"/>
      <c r="S217" s="5"/>
      <c r="T217" s="5"/>
    </row>
    <row r="218" spans="1:20" s="96" customFormat="1" ht="18" customHeight="1">
      <c r="A218" s="95"/>
      <c r="B218" s="147"/>
      <c r="C218" s="147"/>
      <c r="D218" s="147"/>
      <c r="E218" s="147"/>
      <c r="F218" s="147"/>
      <c r="G218" s="147"/>
      <c r="H218" s="147"/>
      <c r="I218" s="147"/>
      <c r="J218" s="147"/>
      <c r="K218" s="95"/>
      <c r="L218" s="95"/>
      <c r="M218" s="95"/>
      <c r="N218" s="95"/>
      <c r="O218" s="95"/>
      <c r="P218" s="95"/>
      <c r="Q218" s="95"/>
      <c r="R218" s="5"/>
      <c r="S218" s="5"/>
      <c r="T218" s="5"/>
    </row>
    <row r="219" spans="1:20" s="96" customFormat="1" ht="18" customHeight="1">
      <c r="A219" s="95"/>
      <c r="B219" s="147"/>
      <c r="C219" s="147"/>
      <c r="D219" s="147"/>
      <c r="E219" s="147"/>
      <c r="F219" s="147"/>
      <c r="G219" s="147"/>
      <c r="H219" s="147"/>
      <c r="I219" s="147"/>
      <c r="J219" s="147"/>
      <c r="K219" s="95"/>
      <c r="L219" s="95"/>
      <c r="M219" s="95"/>
      <c r="N219" s="95"/>
      <c r="O219" s="95"/>
      <c r="P219" s="95"/>
      <c r="Q219" s="95"/>
      <c r="R219" s="5"/>
      <c r="S219" s="5"/>
      <c r="T219" s="5"/>
    </row>
    <row r="220" spans="1:20" s="96" customFormat="1" ht="18" customHeight="1">
      <c r="A220" s="95"/>
      <c r="B220" s="147"/>
      <c r="C220" s="147"/>
      <c r="D220" s="147"/>
      <c r="E220" s="147"/>
      <c r="F220" s="147"/>
      <c r="G220" s="147"/>
      <c r="H220" s="147"/>
      <c r="I220" s="147"/>
      <c r="J220" s="147"/>
      <c r="K220" s="95"/>
      <c r="L220" s="95"/>
      <c r="M220" s="95"/>
      <c r="N220" s="95"/>
      <c r="O220" s="95"/>
      <c r="P220" s="95"/>
      <c r="Q220" s="95"/>
      <c r="R220" s="5"/>
      <c r="S220" s="5"/>
      <c r="T220" s="5"/>
    </row>
    <row r="221" spans="1:20" s="96" customFormat="1" ht="18" customHeight="1">
      <c r="A221" s="95"/>
      <c r="B221" s="147"/>
      <c r="C221" s="147"/>
      <c r="D221" s="147"/>
      <c r="E221" s="147"/>
      <c r="F221" s="147"/>
      <c r="G221" s="147"/>
      <c r="H221" s="147"/>
      <c r="I221" s="147"/>
      <c r="J221" s="147"/>
      <c r="K221" s="95"/>
      <c r="L221" s="95"/>
      <c r="M221" s="95"/>
      <c r="N221" s="95"/>
      <c r="O221" s="95"/>
      <c r="P221" s="95"/>
      <c r="Q221" s="95"/>
      <c r="R221" s="5"/>
      <c r="S221" s="5"/>
      <c r="T221" s="5"/>
    </row>
    <row r="222" spans="1:20" s="96" customFormat="1" ht="18" customHeight="1">
      <c r="A222" s="95"/>
      <c r="B222" s="147"/>
      <c r="C222" s="147"/>
      <c r="D222" s="147"/>
      <c r="E222" s="147"/>
      <c r="F222" s="147"/>
      <c r="G222" s="147"/>
      <c r="H222" s="147"/>
      <c r="I222" s="147"/>
      <c r="J222" s="147"/>
      <c r="K222" s="95"/>
      <c r="L222" s="95"/>
      <c r="M222" s="95"/>
      <c r="N222" s="95"/>
      <c r="O222" s="95"/>
      <c r="P222" s="95"/>
      <c r="Q222" s="95"/>
      <c r="R222" s="5"/>
      <c r="S222" s="5"/>
      <c r="T222" s="5"/>
    </row>
    <row r="223" spans="1:20" s="96" customFormat="1" ht="18.75">
      <c r="A223" s="148"/>
      <c r="B223" s="148"/>
      <c r="C223" s="148"/>
      <c r="D223" s="148"/>
      <c r="E223" s="148"/>
      <c r="F223" s="148"/>
      <c r="G223" s="148"/>
      <c r="H223" s="148"/>
      <c r="I223" s="148"/>
      <c r="J223" s="148"/>
      <c r="K223" s="148"/>
      <c r="L223" s="148"/>
      <c r="M223" s="148"/>
      <c r="N223" s="148"/>
      <c r="O223" s="148"/>
      <c r="P223" s="148"/>
      <c r="Q223" s="148"/>
      <c r="R223" s="5"/>
      <c r="S223" s="5"/>
      <c r="T223" s="5"/>
    </row>
    <row r="224" spans="1:20" s="96" customFormat="1" ht="18" customHeight="1">
      <c r="A224" s="95"/>
      <c r="B224" s="147"/>
      <c r="C224" s="147"/>
      <c r="D224" s="147"/>
      <c r="E224" s="147"/>
      <c r="F224" s="147"/>
      <c r="G224" s="147"/>
      <c r="H224" s="147"/>
      <c r="I224" s="147"/>
      <c r="J224" s="147"/>
      <c r="K224" s="95"/>
      <c r="L224" s="95"/>
      <c r="M224" s="95"/>
      <c r="N224" s="95"/>
      <c r="O224" s="95"/>
      <c r="P224" s="95"/>
      <c r="Q224" s="95"/>
      <c r="R224" s="5"/>
      <c r="S224" s="5"/>
      <c r="T224" s="5"/>
    </row>
    <row r="225" spans="1:20" s="96" customFormat="1" ht="18" customHeight="1">
      <c r="A225" s="95"/>
      <c r="B225" s="149" t="s">
        <v>230</v>
      </c>
      <c r="C225" s="149"/>
      <c r="D225" s="149"/>
      <c r="E225" s="149"/>
      <c r="F225" s="149"/>
      <c r="G225" s="149"/>
      <c r="H225" s="149"/>
      <c r="I225" s="149"/>
      <c r="J225" s="149"/>
      <c r="K225" s="149"/>
      <c r="L225" s="149"/>
      <c r="M225" s="149"/>
      <c r="N225" s="149"/>
      <c r="O225" s="95"/>
      <c r="P225" s="95"/>
      <c r="Q225" s="95"/>
      <c r="R225" s="5"/>
      <c r="S225" s="5"/>
      <c r="T225" s="5"/>
    </row>
    <row r="226" spans="1:20" s="96" customFormat="1" ht="18" customHeight="1">
      <c r="A226" s="95"/>
      <c r="B226" s="150" t="str">
        <f>$B$249</f>
        <v>B249</v>
      </c>
      <c r="C226" s="151" t="s">
        <v>395</v>
      </c>
      <c r="D226" s="147"/>
      <c r="E226" s="147"/>
      <c r="F226" s="147"/>
      <c r="G226" s="123"/>
      <c r="H226" s="123"/>
      <c r="I226" s="123"/>
      <c r="J226" s="123"/>
      <c r="K226" s="123"/>
      <c r="L226" s="123"/>
      <c r="M226" s="123"/>
      <c r="N226" s="123"/>
      <c r="O226" s="95"/>
      <c r="P226" s="95"/>
      <c r="Q226" s="95"/>
      <c r="R226" s="5"/>
      <c r="S226" s="5"/>
      <c r="T226" s="5"/>
    </row>
    <row r="227" spans="1:20" s="96" customFormat="1" ht="18" customHeight="1">
      <c r="A227" s="95"/>
      <c r="B227" s="149"/>
      <c r="C227" s="147"/>
      <c r="D227" s="147"/>
      <c r="E227" s="147"/>
      <c r="F227" s="147"/>
      <c r="G227" s="147"/>
      <c r="H227" s="147"/>
      <c r="I227" s="147"/>
      <c r="J227" s="147"/>
      <c r="K227" s="95"/>
      <c r="L227" s="95"/>
      <c r="M227" s="95"/>
      <c r="N227" s="95"/>
      <c r="O227" s="95"/>
      <c r="P227" s="95"/>
      <c r="Q227" s="95"/>
      <c r="R227" s="5"/>
      <c r="S227" s="5"/>
      <c r="T227" s="5"/>
    </row>
    <row r="228" spans="1:20" s="96" customFormat="1" ht="18" customHeight="1">
      <c r="A228" s="95"/>
      <c r="B228" s="149" t="s">
        <v>396</v>
      </c>
      <c r="C228" s="149"/>
      <c r="D228" s="149"/>
      <c r="E228" s="149"/>
      <c r="F228" s="149"/>
      <c r="G228" s="149"/>
      <c r="H228" s="149"/>
      <c r="I228" s="149"/>
      <c r="J228" s="149"/>
      <c r="K228" s="149"/>
      <c r="L228" s="149"/>
      <c r="M228" s="149"/>
      <c r="N228" s="149"/>
      <c r="O228" s="95"/>
      <c r="P228" s="95"/>
      <c r="Q228" s="95"/>
      <c r="R228" s="5"/>
      <c r="S228" s="5"/>
      <c r="T228" s="5"/>
    </row>
    <row r="229" spans="1:20" s="96" customFormat="1" ht="18" customHeight="1">
      <c r="A229" s="95"/>
      <c r="B229" s="150" t="str">
        <f>$B$298</f>
        <v>B298</v>
      </c>
      <c r="C229" s="151" t="s">
        <v>395</v>
      </c>
      <c r="D229" s="147"/>
      <c r="E229" s="147"/>
      <c r="F229" s="147"/>
      <c r="G229" s="123"/>
      <c r="H229" s="123"/>
      <c r="I229" s="123"/>
      <c r="J229" s="123"/>
      <c r="K229" s="123"/>
      <c r="L229" s="123"/>
      <c r="M229" s="123"/>
      <c r="N229" s="123"/>
      <c r="O229" s="95"/>
      <c r="P229" s="95"/>
      <c r="Q229" s="95"/>
      <c r="R229" s="5"/>
      <c r="S229" s="5"/>
      <c r="T229" s="5"/>
    </row>
    <row r="230" spans="1:20" s="96" customFormat="1" ht="18" customHeight="1">
      <c r="A230" s="95"/>
      <c r="B230" s="149"/>
      <c r="C230" s="147"/>
      <c r="D230" s="147"/>
      <c r="E230" s="147"/>
      <c r="F230" s="147"/>
      <c r="G230" s="147"/>
      <c r="H230" s="147"/>
      <c r="I230" s="147"/>
      <c r="J230" s="147"/>
      <c r="K230" s="95"/>
      <c r="L230" s="95"/>
      <c r="M230" s="95"/>
      <c r="N230" s="95"/>
      <c r="O230" s="95"/>
      <c r="P230" s="95"/>
      <c r="Q230" s="95"/>
      <c r="R230" s="5"/>
      <c r="S230" s="5"/>
      <c r="T230" s="5"/>
    </row>
    <row r="231" spans="1:20" s="96" customFormat="1" ht="18" customHeight="1">
      <c r="A231" s="95"/>
      <c r="B231" s="149" t="s">
        <v>269</v>
      </c>
      <c r="C231" s="149"/>
      <c r="D231" s="149"/>
      <c r="E231" s="149"/>
      <c r="F231" s="149"/>
      <c r="G231" s="149"/>
      <c r="H231" s="149"/>
      <c r="I231" s="149"/>
      <c r="J231" s="149"/>
      <c r="K231" s="149"/>
      <c r="L231" s="149"/>
      <c r="M231" s="149"/>
      <c r="N231" s="149"/>
      <c r="O231" s="95"/>
      <c r="P231" s="95"/>
      <c r="Q231" s="95"/>
      <c r="R231" s="5"/>
      <c r="S231" s="5"/>
      <c r="T231" s="5"/>
    </row>
    <row r="232" spans="1:20" s="96" customFormat="1" ht="18" customHeight="1">
      <c r="A232" s="95"/>
      <c r="B232" s="150" t="str">
        <f>$B$396</f>
        <v>B396</v>
      </c>
      <c r="C232" s="151" t="s">
        <v>395</v>
      </c>
      <c r="D232" s="147"/>
      <c r="E232" s="147"/>
      <c r="F232" s="147"/>
      <c r="G232" s="123"/>
      <c r="H232" s="123"/>
      <c r="I232" s="123"/>
      <c r="J232" s="123"/>
      <c r="K232" s="123"/>
      <c r="L232" s="123"/>
      <c r="M232" s="123"/>
      <c r="N232" s="123"/>
      <c r="O232" s="95"/>
      <c r="P232" s="95"/>
      <c r="Q232" s="95"/>
      <c r="R232" s="5"/>
      <c r="S232" s="5"/>
      <c r="T232" s="5"/>
    </row>
    <row r="233" spans="1:20" s="96" customFormat="1" ht="18" customHeight="1">
      <c r="A233" s="95"/>
      <c r="B233" s="149"/>
      <c r="C233" s="147"/>
      <c r="D233" s="147"/>
      <c r="E233" s="147"/>
      <c r="F233" s="147"/>
      <c r="G233" s="147"/>
      <c r="H233" s="147"/>
      <c r="I233" s="147"/>
      <c r="J233" s="147"/>
      <c r="K233" s="95"/>
      <c r="L233" s="95"/>
      <c r="M233" s="95"/>
      <c r="N233" s="95"/>
      <c r="O233" s="95"/>
      <c r="P233" s="95"/>
      <c r="Q233" s="95"/>
      <c r="R233" s="5"/>
      <c r="S233" s="5"/>
      <c r="T233" s="5"/>
    </row>
    <row r="234" spans="1:20" s="96" customFormat="1" ht="18" customHeight="1">
      <c r="A234" s="95"/>
      <c r="B234" s="149" t="s">
        <v>277</v>
      </c>
      <c r="C234" s="149"/>
      <c r="D234" s="149"/>
      <c r="E234" s="149"/>
      <c r="F234" s="149"/>
      <c r="G234" s="149"/>
      <c r="H234" s="149"/>
      <c r="I234" s="149"/>
      <c r="J234" s="149"/>
      <c r="K234" s="149"/>
      <c r="L234" s="149"/>
      <c r="M234" s="149"/>
      <c r="N234" s="149"/>
      <c r="O234" s="95"/>
      <c r="P234" s="95"/>
      <c r="Q234" s="95"/>
      <c r="R234" s="5"/>
      <c r="S234" s="5"/>
      <c r="T234" s="5"/>
    </row>
    <row r="235" spans="1:20" s="96" customFormat="1" ht="18" customHeight="1">
      <c r="A235" s="95"/>
      <c r="B235" s="150" t="str">
        <f>$B$410</f>
        <v>B410</v>
      </c>
      <c r="C235" s="151" t="s">
        <v>395</v>
      </c>
      <c r="D235" s="147"/>
      <c r="E235" s="147"/>
      <c r="F235" s="147"/>
      <c r="G235" s="123"/>
      <c r="H235" s="123"/>
      <c r="I235" s="123"/>
      <c r="J235" s="123"/>
      <c r="K235" s="123"/>
      <c r="L235" s="123"/>
      <c r="M235" s="123"/>
      <c r="N235" s="123"/>
      <c r="O235" s="95"/>
      <c r="P235" s="95"/>
      <c r="Q235" s="95"/>
      <c r="R235" s="5"/>
      <c r="S235" s="5"/>
      <c r="T235" s="5"/>
    </row>
    <row r="236" spans="1:20" s="96" customFormat="1" ht="18" customHeight="1">
      <c r="A236" s="95"/>
      <c r="B236" s="149"/>
      <c r="C236" s="147"/>
      <c r="D236" s="147"/>
      <c r="E236" s="147"/>
      <c r="F236" s="147"/>
      <c r="G236" s="147"/>
      <c r="H236" s="147"/>
      <c r="I236" s="147"/>
      <c r="J236" s="147"/>
      <c r="K236" s="95"/>
      <c r="L236" s="95"/>
      <c r="M236" s="95"/>
      <c r="N236" s="95"/>
      <c r="O236" s="95"/>
      <c r="P236" s="95"/>
      <c r="Q236" s="95"/>
      <c r="R236" s="5"/>
      <c r="S236" s="5"/>
      <c r="T236" s="5"/>
    </row>
    <row r="237" spans="1:20" s="96" customFormat="1" ht="18" customHeight="1">
      <c r="A237" s="95"/>
      <c r="B237" s="149" t="s">
        <v>291</v>
      </c>
      <c r="C237" s="149"/>
      <c r="D237" s="149"/>
      <c r="E237" s="149"/>
      <c r="F237" s="149"/>
      <c r="G237" s="149"/>
      <c r="H237" s="149"/>
      <c r="I237" s="149"/>
      <c r="J237" s="149"/>
      <c r="K237" s="149"/>
      <c r="L237" s="149"/>
      <c r="M237" s="149"/>
      <c r="N237" s="149"/>
      <c r="O237" s="95"/>
      <c r="P237" s="95"/>
      <c r="Q237" s="95"/>
      <c r="R237" s="5"/>
      <c r="S237" s="5"/>
      <c r="T237" s="5"/>
    </row>
    <row r="238" spans="1:20" s="96" customFormat="1" ht="18" customHeight="1">
      <c r="A238" s="95"/>
      <c r="B238" s="150" t="str">
        <f>$B$437</f>
        <v>B437</v>
      </c>
      <c r="C238" s="151" t="s">
        <v>395</v>
      </c>
      <c r="D238" s="147"/>
      <c r="E238" s="147"/>
      <c r="F238" s="147"/>
      <c r="G238" s="123"/>
      <c r="H238" s="123"/>
      <c r="I238" s="123"/>
      <c r="J238" s="123"/>
      <c r="K238" s="123"/>
      <c r="L238" s="123"/>
      <c r="M238" s="123"/>
      <c r="N238" s="123"/>
      <c r="O238" s="95"/>
      <c r="P238" s="95"/>
      <c r="Q238" s="95"/>
      <c r="R238" s="5"/>
      <c r="S238" s="5"/>
      <c r="T238" s="5"/>
    </row>
    <row r="239" spans="1:20" s="96" customFormat="1" ht="18" customHeight="1">
      <c r="A239" s="95"/>
      <c r="B239" s="149"/>
      <c r="C239" s="147"/>
      <c r="D239" s="147"/>
      <c r="E239" s="147"/>
      <c r="F239" s="147"/>
      <c r="G239" s="147"/>
      <c r="H239" s="147"/>
      <c r="I239" s="147"/>
      <c r="J239" s="147"/>
      <c r="K239" s="95"/>
      <c r="L239" s="95"/>
      <c r="M239" s="95"/>
      <c r="N239" s="95"/>
      <c r="O239" s="95"/>
      <c r="P239" s="95"/>
      <c r="Q239" s="95"/>
      <c r="R239" s="5"/>
      <c r="S239" s="5"/>
      <c r="T239" s="5"/>
    </row>
    <row r="240" spans="1:20" s="96" customFormat="1" ht="18" customHeight="1">
      <c r="A240" s="95"/>
      <c r="B240" s="149" t="s">
        <v>397</v>
      </c>
      <c r="C240" s="149"/>
      <c r="D240" s="149"/>
      <c r="E240" s="149"/>
      <c r="F240" s="149"/>
      <c r="G240" s="149"/>
      <c r="H240" s="149"/>
      <c r="I240" s="149"/>
      <c r="J240" s="149"/>
      <c r="K240" s="149"/>
      <c r="L240" s="149"/>
      <c r="M240" s="149"/>
      <c r="N240" s="149"/>
      <c r="O240" s="95"/>
      <c r="P240" s="95"/>
      <c r="Q240" s="95"/>
      <c r="R240" s="5"/>
      <c r="S240" s="5"/>
      <c r="T240" s="5"/>
    </row>
    <row r="241" spans="1:20" s="96" customFormat="1" ht="18" customHeight="1">
      <c r="A241" s="95"/>
      <c r="B241" s="150" t="str">
        <f>$B$460</f>
        <v>B460</v>
      </c>
      <c r="C241" s="151" t="s">
        <v>395</v>
      </c>
      <c r="D241" s="147"/>
      <c r="E241" s="147"/>
      <c r="F241" s="147"/>
      <c r="G241" s="123"/>
      <c r="H241" s="123"/>
      <c r="I241" s="123"/>
      <c r="J241" s="123"/>
      <c r="K241" s="123"/>
      <c r="L241" s="123"/>
      <c r="M241" s="123"/>
      <c r="N241" s="123"/>
      <c r="O241" s="95"/>
      <c r="P241" s="95"/>
      <c r="Q241" s="95"/>
      <c r="R241" s="5"/>
      <c r="S241" s="5"/>
      <c r="T241" s="5"/>
    </row>
    <row r="242" spans="1:20" s="96" customFormat="1" ht="18" customHeight="1">
      <c r="A242" s="95"/>
      <c r="B242" s="149"/>
      <c r="C242" s="147"/>
      <c r="D242" s="147"/>
      <c r="E242" s="147"/>
      <c r="F242" s="147"/>
      <c r="G242" s="147"/>
      <c r="H242" s="147"/>
      <c r="I242" s="147"/>
      <c r="J242" s="147"/>
      <c r="K242" s="95"/>
      <c r="L242" s="95"/>
      <c r="M242" s="95"/>
      <c r="N242" s="95"/>
      <c r="O242" s="95"/>
      <c r="P242" s="95"/>
      <c r="Q242" s="95"/>
      <c r="R242" s="5"/>
      <c r="S242" s="5"/>
      <c r="T242" s="5"/>
    </row>
    <row r="243" spans="1:20" s="96" customFormat="1" ht="18" customHeight="1">
      <c r="A243" s="95"/>
      <c r="B243" s="149" t="s">
        <v>398</v>
      </c>
      <c r="C243" s="149"/>
      <c r="D243" s="149"/>
      <c r="E243" s="149"/>
      <c r="F243" s="149"/>
      <c r="G243" s="149"/>
      <c r="H243" s="149"/>
      <c r="I243" s="149"/>
      <c r="J243" s="149"/>
      <c r="K243" s="149"/>
      <c r="L243" s="149"/>
      <c r="M243" s="149"/>
      <c r="N243" s="149"/>
      <c r="O243" s="95"/>
      <c r="P243" s="95"/>
      <c r="Q243" s="95"/>
      <c r="R243" s="5"/>
      <c r="S243" s="5"/>
      <c r="T243" s="5"/>
    </row>
    <row r="244" spans="1:20" s="96" customFormat="1" ht="18" customHeight="1">
      <c r="A244" s="95"/>
      <c r="B244" s="150" t="str">
        <f>$B$472</f>
        <v>B472</v>
      </c>
      <c r="C244" s="151" t="s">
        <v>395</v>
      </c>
      <c r="D244" s="147"/>
      <c r="E244" s="147"/>
      <c r="F244" s="147"/>
      <c r="G244" s="123"/>
      <c r="H244" s="123"/>
      <c r="I244" s="123"/>
      <c r="J244" s="123"/>
      <c r="K244" s="123"/>
      <c r="L244" s="123"/>
      <c r="M244" s="123"/>
      <c r="N244" s="123"/>
      <c r="O244" s="95"/>
      <c r="P244" s="95"/>
      <c r="Q244" s="95"/>
      <c r="R244" s="5"/>
      <c r="S244" s="5"/>
      <c r="T244" s="5"/>
    </row>
    <row r="245" spans="1:20" s="96" customFormat="1" ht="18" customHeight="1">
      <c r="A245" s="95"/>
      <c r="B245" s="147"/>
      <c r="C245" s="147"/>
      <c r="D245" s="147"/>
      <c r="E245" s="147"/>
      <c r="F245" s="147"/>
      <c r="G245" s="147"/>
      <c r="H245" s="147"/>
      <c r="I245" s="147"/>
      <c r="J245" s="147"/>
      <c r="K245" s="95"/>
      <c r="L245" s="95"/>
      <c r="M245" s="95"/>
      <c r="N245" s="95"/>
      <c r="O245" s="95"/>
      <c r="P245" s="95"/>
      <c r="Q245" s="95"/>
      <c r="R245" s="5"/>
      <c r="S245" s="5"/>
      <c r="T245" s="5"/>
    </row>
    <row r="246" spans="1:20" s="96" customFormat="1" ht="18.75">
      <c r="A246" s="148"/>
      <c r="B246" s="148"/>
      <c r="C246" s="148"/>
      <c r="D246" s="148"/>
      <c r="E246" s="148"/>
      <c r="F246" s="148"/>
      <c r="G246" s="148"/>
      <c r="H246" s="148"/>
      <c r="I246" s="148"/>
      <c r="J246" s="148"/>
      <c r="K246" s="148"/>
      <c r="L246" s="148"/>
      <c r="M246" s="148"/>
      <c r="N246" s="148"/>
      <c r="O246" s="148"/>
      <c r="P246" s="148"/>
      <c r="Q246" s="148"/>
      <c r="R246" s="5"/>
      <c r="S246" s="5"/>
      <c r="T246" s="5"/>
    </row>
    <row r="247" spans="1:20" s="96" customFormat="1" ht="18" customHeight="1" thickBot="1">
      <c r="A247" s="95"/>
      <c r="B247" s="147"/>
      <c r="C247" s="147"/>
      <c r="D247" s="147"/>
      <c r="E247" s="147"/>
      <c r="F247" s="147"/>
      <c r="G247" s="147"/>
      <c r="H247" s="147"/>
      <c r="I247" s="147"/>
      <c r="J247" s="147"/>
      <c r="K247" s="95"/>
      <c r="L247" s="95"/>
      <c r="M247" s="95"/>
      <c r="N247" s="95"/>
      <c r="O247" s="95"/>
      <c r="P247" s="95"/>
      <c r="Q247" s="95"/>
      <c r="R247" s="5"/>
      <c r="S247" s="5"/>
      <c r="T247" s="5"/>
    </row>
    <row r="248" spans="1:20" s="96" customFormat="1" ht="18" customHeight="1">
      <c r="A248" s="152" t="s">
        <v>7</v>
      </c>
      <c r="B248" s="153" t="s">
        <v>230</v>
      </c>
      <c r="C248" s="154"/>
      <c r="D248" s="154"/>
      <c r="E248" s="154"/>
      <c r="F248" s="154"/>
      <c r="G248" s="154"/>
      <c r="H248" s="154"/>
      <c r="I248" s="154"/>
      <c r="J248" s="154"/>
      <c r="K248" s="154"/>
      <c r="L248" s="154"/>
      <c r="M248" s="154"/>
      <c r="N248" s="155"/>
      <c r="O248" s="95"/>
      <c r="P248" s="95"/>
      <c r="Q248" s="95"/>
      <c r="R248" s="5"/>
      <c r="S248" s="5"/>
      <c r="T248" s="5"/>
    </row>
    <row r="249" spans="1:20" s="96" customFormat="1" ht="18" customHeight="1">
      <c r="A249" s="156" t="str">
        <f>B248</f>
        <v>Vérifier si une valeur est comprise entre deux autres</v>
      </c>
      <c r="B249" s="157" t="str">
        <f>ADDRESS(ROW(),COLUMN(),4)</f>
        <v>B249</v>
      </c>
      <c r="C249" s="158" t="s">
        <v>395</v>
      </c>
      <c r="D249" s="159"/>
      <c r="E249" s="159"/>
      <c r="F249" s="159"/>
      <c r="G249" s="160"/>
      <c r="H249" s="160"/>
      <c r="I249" s="160"/>
      <c r="J249" s="160"/>
      <c r="K249" s="160"/>
      <c r="L249" s="160"/>
      <c r="M249" s="160"/>
      <c r="N249" s="161"/>
      <c r="O249" s="95"/>
      <c r="P249" s="95"/>
      <c r="Q249" s="95"/>
      <c r="R249" s="5"/>
      <c r="S249" s="5"/>
      <c r="T249" s="5"/>
    </row>
    <row r="250" spans="1:20" s="96" customFormat="1" ht="18" customHeight="1">
      <c r="A250" s="156"/>
      <c r="B250" s="162"/>
      <c r="C250" s="147"/>
      <c r="D250" s="147"/>
      <c r="E250" s="147"/>
      <c r="F250" s="147"/>
      <c r="G250" s="123"/>
      <c r="H250" s="123"/>
      <c r="I250" s="123"/>
      <c r="J250" s="123"/>
      <c r="K250" s="123"/>
      <c r="L250" s="123"/>
      <c r="M250" s="123"/>
      <c r="N250" s="163"/>
      <c r="O250" s="95"/>
      <c r="P250" s="95"/>
      <c r="Q250" s="95"/>
      <c r="R250" s="5"/>
      <c r="S250" s="5"/>
      <c r="T250" s="5"/>
    </row>
    <row r="251" spans="1:20" s="96" customFormat="1" ht="18" customHeight="1">
      <c r="A251" s="156"/>
      <c r="B251" s="164" t="str">
        <f t="shared" ref="B251" si="1">SUBSTITUTE(ADDRESS(1,COLUMN(),4),"1","")</f>
        <v>B</v>
      </c>
      <c r="C251" s="147"/>
      <c r="D251" s="147"/>
      <c r="E251" s="147"/>
      <c r="F251" s="147"/>
      <c r="G251" s="123"/>
      <c r="H251" s="123"/>
      <c r="I251" s="123"/>
      <c r="J251" s="123"/>
      <c r="K251" s="123"/>
      <c r="L251" s="123"/>
      <c r="M251" s="123"/>
      <c r="N251" s="163"/>
      <c r="O251" s="95"/>
      <c r="P251" s="95"/>
      <c r="Q251" s="95"/>
      <c r="R251" s="5"/>
      <c r="S251" s="5"/>
      <c r="T251" s="5"/>
    </row>
    <row r="252" spans="1:20" s="96" customFormat="1" ht="18" customHeight="1">
      <c r="A252" s="156"/>
      <c r="B252" s="165">
        <v>11</v>
      </c>
      <c r="C252" s="166" t="str">
        <f>IF(AND(B252&gt;=0,B252&lt;=10),"inférieur à 10","supérieur à 10")</f>
        <v>supérieur à 10</v>
      </c>
      <c r="D252" s="167"/>
      <c r="E252" s="168" t="s">
        <v>399</v>
      </c>
      <c r="F252" s="24" t="str">
        <f ca="1">_xlfn.FORMULATEXT(C252)</f>
        <v>=SI(ET(B252&gt;=0;B252&lt;=10);"inférieur à 10";"supérieur à 10")</v>
      </c>
      <c r="G252" s="123"/>
      <c r="H252" s="123"/>
      <c r="I252" s="123"/>
      <c r="J252" s="123"/>
      <c r="K252" s="123"/>
      <c r="L252" s="123"/>
      <c r="M252" s="123"/>
      <c r="N252" s="163"/>
      <c r="O252" s="95"/>
      <c r="P252" s="95"/>
      <c r="Q252" s="95"/>
      <c r="R252" s="5"/>
      <c r="S252" s="5"/>
      <c r="T252" s="5"/>
    </row>
    <row r="253" spans="1:20" s="96" customFormat="1" ht="18" customHeight="1">
      <c r="A253" s="156"/>
      <c r="B253" s="165">
        <v>5</v>
      </c>
      <c r="C253" s="166" t="str">
        <f>IF(AND(B253&gt;=0,B253&lt;=10),"inférieur à 10","supérieur à 10")</f>
        <v>inférieur à 10</v>
      </c>
      <c r="D253" s="167"/>
      <c r="E253" s="168" t="s">
        <v>399</v>
      </c>
      <c r="F253" s="24" t="str">
        <f ca="1">_xlfn.FORMULATEXT(C253)</f>
        <v>=SI(ET(B253&gt;=0;B253&lt;=10);"inférieur à 10";"supérieur à 10")</v>
      </c>
      <c r="G253" s="123"/>
      <c r="H253" s="123"/>
      <c r="I253" s="123"/>
      <c r="J253" s="123"/>
      <c r="K253" s="123"/>
      <c r="L253" s="123"/>
      <c r="M253" s="123"/>
      <c r="N253" s="163"/>
      <c r="O253" s="95"/>
      <c r="P253" s="95"/>
      <c r="Q253" s="95"/>
      <c r="R253" s="5"/>
      <c r="S253" s="5"/>
      <c r="T253" s="5"/>
    </row>
    <row r="254" spans="1:20" s="96" customFormat="1" ht="18" customHeight="1">
      <c r="A254" s="156"/>
      <c r="B254" s="169"/>
      <c r="C254" s="170">
        <f>IF(AND(B253&gt;=0,B253&lt;=10),1,0)</f>
        <v>1</v>
      </c>
      <c r="D254" s="167"/>
      <c r="E254" s="168" t="s">
        <v>399</v>
      </c>
      <c r="F254" s="24" t="str">
        <f ca="1">_xlfn.FORMULATEXT(C254)</f>
        <v>=SI(ET(B253&gt;=0;B253&lt;=10);1;0)</v>
      </c>
      <c r="G254" s="123"/>
      <c r="H254" s="123"/>
      <c r="I254" s="171" t="s">
        <v>400</v>
      </c>
      <c r="J254" s="123"/>
      <c r="K254" s="123"/>
      <c r="L254" s="123"/>
      <c r="M254" s="123"/>
      <c r="N254" s="163"/>
      <c r="O254" s="95"/>
      <c r="P254" s="95"/>
      <c r="Q254" s="95"/>
      <c r="R254" s="5"/>
      <c r="S254" s="5"/>
      <c r="T254" s="5"/>
    </row>
    <row r="255" spans="1:20" s="96" customFormat="1" ht="18" customHeight="1">
      <c r="A255" s="156"/>
      <c r="B255" s="172"/>
      <c r="C255" s="167"/>
      <c r="D255" s="167"/>
      <c r="E255" s="173"/>
      <c r="F255" s="174"/>
      <c r="G255" s="123"/>
      <c r="H255" s="123"/>
      <c r="I255" s="123"/>
      <c r="J255" s="123"/>
      <c r="K255" s="123"/>
      <c r="L255" s="123"/>
      <c r="M255" s="123"/>
      <c r="N255" s="163"/>
      <c r="O255" s="95"/>
      <c r="P255" s="95"/>
      <c r="Q255" s="95"/>
      <c r="R255" s="5"/>
      <c r="S255" s="5"/>
      <c r="T255" s="5"/>
    </row>
    <row r="256" spans="1:20" s="96" customFormat="1" ht="18" customHeight="1">
      <c r="A256" s="156"/>
      <c r="B256" s="162"/>
      <c r="C256" s="147"/>
      <c r="D256" s="147"/>
      <c r="E256" s="147"/>
      <c r="F256" s="147"/>
      <c r="G256" s="123"/>
      <c r="H256" s="123"/>
      <c r="I256" s="123"/>
      <c r="J256" s="123"/>
      <c r="K256" s="123"/>
      <c r="L256" s="123"/>
      <c r="M256" s="123"/>
      <c r="N256" s="163"/>
      <c r="O256" s="95"/>
      <c r="P256" s="95"/>
      <c r="Q256" s="95"/>
      <c r="R256" s="5"/>
      <c r="S256" s="5"/>
      <c r="T256" s="5"/>
    </row>
    <row r="257" spans="1:20" s="96" customFormat="1" ht="18" customHeight="1">
      <c r="A257" s="156"/>
      <c r="B257" s="175" t="s">
        <v>231</v>
      </c>
      <c r="C257" s="147"/>
      <c r="D257" s="147"/>
      <c r="E257" s="147"/>
      <c r="F257" s="147"/>
      <c r="G257" s="123"/>
      <c r="H257" s="123"/>
      <c r="I257" s="123"/>
      <c r="J257" s="123"/>
      <c r="K257" s="123"/>
      <c r="L257" s="123"/>
      <c r="M257" s="123"/>
      <c r="N257" s="163"/>
      <c r="O257" s="95"/>
      <c r="P257" s="95"/>
      <c r="Q257" s="95"/>
      <c r="R257" s="5"/>
      <c r="S257" s="5"/>
      <c r="T257" s="5"/>
    </row>
    <row r="258" spans="1:20" s="96" customFormat="1" ht="18" customHeight="1">
      <c r="A258" s="156"/>
      <c r="B258" s="164" t="str">
        <f t="shared" ref="B258" si="2">SUBSTITUTE(ADDRESS(1,COLUMN(),4),"1","")</f>
        <v>B</v>
      </c>
      <c r="C258" s="147"/>
      <c r="D258" s="147"/>
      <c r="E258" s="147"/>
      <c r="F258" s="147"/>
      <c r="G258" s="123"/>
      <c r="H258" s="123"/>
      <c r="I258" s="123"/>
      <c r="J258" s="123"/>
      <c r="K258" s="123"/>
      <c r="L258" s="123"/>
      <c r="M258" s="123"/>
      <c r="N258" s="163"/>
      <c r="O258" s="95"/>
      <c r="P258" s="95"/>
      <c r="Q258" s="95"/>
      <c r="R258" s="5"/>
      <c r="S258" s="5"/>
      <c r="T258" s="5"/>
    </row>
    <row r="259" spans="1:20" s="96" customFormat="1" ht="18" customHeight="1">
      <c r="A259" s="156"/>
      <c r="B259" s="165">
        <v>12</v>
      </c>
      <c r="C259" s="170" t="b">
        <f>IF(ABS(B259)&lt;=10,TRUE,FALSE)</f>
        <v>0</v>
      </c>
      <c r="D259" s="147"/>
      <c r="E259" s="168" t="s">
        <v>399</v>
      </c>
      <c r="F259" s="24" t="str">
        <f ca="1">_xlfn.FORMULATEXT(C259)</f>
        <v>=SI(ABS(B259)&lt;=10;VRAI;FAUX)</v>
      </c>
      <c r="G259" s="123"/>
      <c r="H259" s="123"/>
      <c r="I259" s="171" t="s">
        <v>323</v>
      </c>
      <c r="J259" s="123"/>
      <c r="K259" s="123"/>
      <c r="L259" s="123"/>
      <c r="M259" s="123"/>
      <c r="N259" s="163"/>
      <c r="O259" s="95"/>
      <c r="P259" s="95"/>
      <c r="Q259" s="95"/>
      <c r="R259" s="5"/>
      <c r="S259" s="5"/>
      <c r="T259" s="5"/>
    </row>
    <row r="260" spans="1:20" s="96" customFormat="1" ht="18" customHeight="1">
      <c r="A260" s="156"/>
      <c r="B260" s="165">
        <v>8</v>
      </c>
      <c r="C260" s="170" t="b">
        <f>IF(ABS(B260)&lt;=10,TRUE,FALSE)</f>
        <v>1</v>
      </c>
      <c r="D260" s="118"/>
      <c r="E260" s="168" t="s">
        <v>399</v>
      </c>
      <c r="F260" s="24" t="str">
        <f ca="1">_xlfn.FORMULATEXT(C260)</f>
        <v>=SI(ABS(B260)&lt;=10;VRAI;FAUX)</v>
      </c>
      <c r="G260" s="123"/>
      <c r="H260" s="123"/>
      <c r="I260" s="123"/>
      <c r="J260" s="123"/>
      <c r="K260" s="123"/>
      <c r="L260" s="123"/>
      <c r="M260" s="123"/>
      <c r="N260" s="163"/>
      <c r="O260" s="95"/>
      <c r="P260" s="95"/>
      <c r="Q260" s="95"/>
      <c r="R260" s="5"/>
      <c r="S260" s="5"/>
      <c r="T260" s="5"/>
    </row>
    <row r="261" spans="1:20" s="96" customFormat="1" ht="18" customHeight="1">
      <c r="A261" s="156"/>
      <c r="B261" s="162"/>
      <c r="C261" s="147"/>
      <c r="D261" s="147"/>
      <c r="E261" s="147"/>
      <c r="F261" s="147"/>
      <c r="G261" s="123"/>
      <c r="H261" s="123"/>
      <c r="I261" s="123"/>
      <c r="J261" s="123"/>
      <c r="K261" s="123"/>
      <c r="L261" s="123"/>
      <c r="M261" s="123"/>
      <c r="N261" s="163"/>
      <c r="O261" s="95"/>
      <c r="P261" s="95"/>
      <c r="Q261" s="95"/>
      <c r="R261" s="5"/>
      <c r="S261" s="5"/>
      <c r="T261" s="5"/>
    </row>
    <row r="262" spans="1:20" s="96" customFormat="1" ht="18" customHeight="1">
      <c r="A262" s="156"/>
      <c r="B262" s="175" t="s">
        <v>232</v>
      </c>
      <c r="C262" s="147"/>
      <c r="D262" s="147"/>
      <c r="E262" s="147"/>
      <c r="F262" s="147"/>
      <c r="G262" s="123"/>
      <c r="H262" s="123"/>
      <c r="I262" s="123"/>
      <c r="J262" s="123"/>
      <c r="K262" s="123"/>
      <c r="L262" s="123"/>
      <c r="M262" s="123"/>
      <c r="N262" s="163"/>
      <c r="O262" s="95"/>
      <c r="P262" s="95"/>
      <c r="Q262" s="95"/>
      <c r="R262" s="5"/>
      <c r="S262" s="5"/>
      <c r="T262" s="5"/>
    </row>
    <row r="263" spans="1:20" s="96" customFormat="1" ht="18" customHeight="1">
      <c r="A263" s="156"/>
      <c r="B263" s="164" t="str">
        <f t="shared" ref="B263" si="3">SUBSTITUTE(ADDRESS(1,COLUMN(),4),"1","")</f>
        <v>B</v>
      </c>
      <c r="C263" s="147"/>
      <c r="D263" s="147"/>
      <c r="E263" s="147"/>
      <c r="F263" s="147"/>
      <c r="G263" s="123"/>
      <c r="H263" s="123"/>
      <c r="I263" s="123"/>
      <c r="J263" s="123"/>
      <c r="K263" s="123"/>
      <c r="L263" s="123"/>
      <c r="M263" s="123"/>
      <c r="N263" s="163"/>
      <c r="O263" s="95"/>
      <c r="P263" s="95"/>
      <c r="Q263" s="95"/>
      <c r="R263" s="5"/>
      <c r="S263" s="5"/>
      <c r="T263" s="5"/>
    </row>
    <row r="264" spans="1:20" s="96" customFormat="1" ht="18" customHeight="1">
      <c r="A264" s="156"/>
      <c r="B264" s="165">
        <v>2</v>
      </c>
      <c r="C264" s="170" t="b">
        <f>ABS(B264)&lt;=10</f>
        <v>1</v>
      </c>
      <c r="D264" s="147"/>
      <c r="E264" s="168" t="s">
        <v>399</v>
      </c>
      <c r="F264" s="24" t="str">
        <f ca="1">_xlfn.FORMULATEXT(C264)</f>
        <v>=ABS(B264)&lt;=10</v>
      </c>
      <c r="G264" s="123"/>
      <c r="H264" s="171" t="s">
        <v>323</v>
      </c>
      <c r="I264" s="123"/>
      <c r="J264" s="123"/>
      <c r="K264" s="123"/>
      <c r="L264" s="123"/>
      <c r="M264" s="123"/>
      <c r="N264" s="163"/>
      <c r="O264" s="95"/>
      <c r="P264" s="95"/>
      <c r="Q264" s="95"/>
      <c r="R264" s="5"/>
      <c r="S264" s="5"/>
      <c r="T264" s="5"/>
    </row>
    <row r="265" spans="1:20" s="96" customFormat="1" ht="18" customHeight="1">
      <c r="A265" s="156"/>
      <c r="B265" s="165">
        <v>12</v>
      </c>
      <c r="C265" s="170" t="b">
        <f>ABS(B265)&lt;=10</f>
        <v>0</v>
      </c>
      <c r="D265" s="147"/>
      <c r="E265" s="168" t="s">
        <v>399</v>
      </c>
      <c r="F265" s="24" t="str">
        <f ca="1">_xlfn.FORMULATEXT(C265)</f>
        <v>=ABS(B265)&lt;=10</v>
      </c>
      <c r="G265" s="123"/>
      <c r="H265" s="171" t="s">
        <v>323</v>
      </c>
      <c r="I265" s="123"/>
      <c r="J265" s="123"/>
      <c r="K265" s="123"/>
      <c r="L265" s="123"/>
      <c r="M265" s="123"/>
      <c r="N265" s="163"/>
      <c r="O265" s="95"/>
      <c r="P265" s="95"/>
      <c r="Q265" s="95"/>
      <c r="R265" s="5"/>
      <c r="S265" s="5"/>
      <c r="T265" s="5"/>
    </row>
    <row r="266" spans="1:20" s="96" customFormat="1" ht="18" customHeight="1">
      <c r="A266" s="156"/>
      <c r="B266" s="162"/>
      <c r="C266" s="147"/>
      <c r="D266" s="147"/>
      <c r="E266" s="147"/>
      <c r="F266" s="147"/>
      <c r="G266" s="123"/>
      <c r="H266" s="123"/>
      <c r="I266" s="123"/>
      <c r="J266" s="123"/>
      <c r="K266" s="123"/>
      <c r="L266" s="123"/>
      <c r="M266" s="123"/>
      <c r="N266" s="163"/>
      <c r="O266" s="95"/>
      <c r="P266" s="95"/>
      <c r="Q266" s="95"/>
      <c r="R266" s="5"/>
      <c r="S266" s="5"/>
      <c r="T266" s="5"/>
    </row>
    <row r="267" spans="1:20" s="96" customFormat="1" ht="18" customHeight="1">
      <c r="A267" s="156"/>
      <c r="B267" s="176" t="s">
        <v>233</v>
      </c>
      <c r="C267" s="177"/>
      <c r="D267" s="147"/>
      <c r="E267" s="147"/>
      <c r="F267" s="147"/>
      <c r="G267" s="123"/>
      <c r="H267" s="123"/>
      <c r="I267" s="123"/>
      <c r="J267" s="123"/>
      <c r="K267" s="123"/>
      <c r="L267" s="123"/>
      <c r="M267" s="123"/>
      <c r="N267" s="163"/>
      <c r="O267" s="95"/>
      <c r="P267" s="95"/>
      <c r="Q267" s="95"/>
      <c r="R267" s="5"/>
      <c r="S267" s="5"/>
      <c r="T267" s="5"/>
    </row>
    <row r="268" spans="1:20" s="96" customFormat="1" ht="18" customHeight="1">
      <c r="A268" s="156"/>
      <c r="B268" s="164" t="str">
        <f t="shared" ref="B268" si="4">SUBSTITUTE(ADDRESS(1,COLUMN(),4),"1","")</f>
        <v>B</v>
      </c>
      <c r="C268" s="177"/>
      <c r="D268" s="147"/>
      <c r="E268" s="147"/>
      <c r="F268" s="147"/>
      <c r="G268" s="123"/>
      <c r="H268" s="123"/>
      <c r="I268" s="123"/>
      <c r="J268" s="123"/>
      <c r="K268" s="123"/>
      <c r="L268" s="123"/>
      <c r="M268" s="123"/>
      <c r="N268" s="163"/>
      <c r="O268" s="95"/>
      <c r="P268" s="95"/>
      <c r="Q268" s="95"/>
      <c r="R268" s="5"/>
      <c r="S268" s="5"/>
      <c r="T268" s="5"/>
    </row>
    <row r="269" spans="1:20" s="96" customFormat="1" ht="18" customHeight="1">
      <c r="A269" s="156"/>
      <c r="B269" s="165">
        <v>15</v>
      </c>
      <c r="C269" s="170" t="b">
        <f>IF((ABS(B269)&lt;=10)*(B269&lt;&gt;""),TRUE)</f>
        <v>0</v>
      </c>
      <c r="D269" s="147"/>
      <c r="E269" s="168" t="s">
        <v>399</v>
      </c>
      <c r="F269" s="24" t="str">
        <f ca="1">_xlfn.FORMULATEXT(C269)</f>
        <v>=SI((ABS(B269)&lt;=10)*(B269&lt;&gt;"");VRAI)</v>
      </c>
      <c r="G269" s="123"/>
      <c r="H269" s="123"/>
      <c r="I269" s="123"/>
      <c r="J269" s="171" t="s">
        <v>323</v>
      </c>
      <c r="K269" s="123"/>
      <c r="L269" s="123"/>
      <c r="M269" s="123"/>
      <c r="N269" s="163"/>
      <c r="O269" s="95"/>
      <c r="P269" s="95"/>
      <c r="Q269" s="95"/>
      <c r="R269" s="5"/>
      <c r="S269" s="5"/>
      <c r="T269" s="5"/>
    </row>
    <row r="270" spans="1:20" s="96" customFormat="1" ht="18" customHeight="1">
      <c r="A270" s="156"/>
      <c r="B270" s="165">
        <v>5</v>
      </c>
      <c r="C270" s="170" t="b">
        <f>IF((ABS(B270)&lt;=10)*(B270&lt;&gt;""),TRUE)</f>
        <v>1</v>
      </c>
      <c r="D270" s="147"/>
      <c r="E270" s="168" t="s">
        <v>399</v>
      </c>
      <c r="F270" s="24" t="str">
        <f ca="1">_xlfn.FORMULATEXT(C270)</f>
        <v>=SI((ABS(B270)&lt;=10)*(B270&lt;&gt;"");VRAI)</v>
      </c>
      <c r="G270" s="123"/>
      <c r="H270" s="123"/>
      <c r="I270" s="123"/>
      <c r="J270" s="171" t="s">
        <v>323</v>
      </c>
      <c r="K270" s="123"/>
      <c r="L270" s="123"/>
      <c r="M270" s="123"/>
      <c r="N270" s="163"/>
      <c r="O270" s="95"/>
      <c r="P270" s="95"/>
      <c r="Q270" s="95"/>
      <c r="R270" s="5"/>
      <c r="S270" s="5"/>
      <c r="T270" s="5"/>
    </row>
    <row r="271" spans="1:20" s="96" customFormat="1" ht="18" customHeight="1" thickBot="1">
      <c r="A271" s="156"/>
      <c r="B271" s="178"/>
      <c r="C271" s="179"/>
      <c r="D271" s="179"/>
      <c r="E271" s="180"/>
      <c r="F271" s="180"/>
      <c r="G271" s="180"/>
      <c r="H271" s="180"/>
      <c r="I271" s="180"/>
      <c r="J271" s="180"/>
      <c r="K271" s="180"/>
      <c r="L271" s="180"/>
      <c r="M271" s="180"/>
      <c r="N271" s="181"/>
      <c r="O271" s="95"/>
      <c r="P271" s="95"/>
      <c r="Q271" s="95"/>
      <c r="R271" s="5"/>
      <c r="S271" s="5"/>
      <c r="T271" s="5"/>
    </row>
    <row r="272" spans="1:20" s="96" customFormat="1" ht="18" customHeight="1">
      <c r="A272" s="95"/>
      <c r="B272" s="147"/>
      <c r="C272" s="147"/>
      <c r="D272" s="147"/>
      <c r="E272" s="147"/>
      <c r="F272" s="147"/>
      <c r="G272" s="147"/>
      <c r="H272" s="147"/>
      <c r="I272" s="147"/>
      <c r="J272" s="147"/>
      <c r="K272" s="95"/>
      <c r="L272" s="95"/>
      <c r="M272" s="95"/>
      <c r="N272" s="95"/>
      <c r="O272" s="95"/>
      <c r="P272" s="95"/>
      <c r="Q272" s="95"/>
      <c r="R272" s="5"/>
      <c r="S272" s="5"/>
      <c r="T272" s="5"/>
    </row>
    <row r="273" spans="1:20" s="96" customFormat="1" ht="18" customHeight="1">
      <c r="A273" s="95"/>
      <c r="B273" s="147"/>
      <c r="C273" s="147"/>
      <c r="D273" s="147"/>
      <c r="E273" s="147"/>
      <c r="F273" s="147"/>
      <c r="G273" s="147"/>
      <c r="H273" s="147"/>
      <c r="I273" s="147"/>
      <c r="J273" s="147"/>
      <c r="K273" s="95"/>
      <c r="L273" s="95"/>
      <c r="M273" s="95"/>
      <c r="N273" s="95"/>
      <c r="O273" s="95"/>
      <c r="P273" s="95"/>
      <c r="Q273" s="95"/>
      <c r="R273" s="5"/>
      <c r="S273" s="5"/>
      <c r="T273" s="5"/>
    </row>
    <row r="274" spans="1:20" s="96" customFormat="1" ht="18.75">
      <c r="A274" s="148"/>
      <c r="B274" s="148"/>
      <c r="C274" s="148"/>
      <c r="D274" s="148"/>
      <c r="E274" s="148"/>
      <c r="F274" s="148"/>
      <c r="G274" s="148"/>
      <c r="H274" s="148"/>
      <c r="I274" s="148"/>
      <c r="J274" s="148"/>
      <c r="K274" s="148"/>
      <c r="L274" s="148"/>
      <c r="M274" s="148"/>
      <c r="N274" s="148"/>
      <c r="O274" s="148"/>
      <c r="P274" s="148"/>
      <c r="Q274" s="148"/>
      <c r="R274" s="5"/>
      <c r="S274" s="5"/>
      <c r="T274" s="5"/>
    </row>
    <row r="275" spans="1:20" s="96" customFormat="1" ht="18" customHeight="1" thickBot="1">
      <c r="A275" s="95"/>
      <c r="B275" s="95"/>
      <c r="C275" s="95"/>
      <c r="D275" s="95"/>
      <c r="E275" s="95"/>
      <c r="F275" s="95"/>
      <c r="G275" s="95"/>
      <c r="H275" s="95"/>
      <c r="I275" s="95"/>
      <c r="J275" s="95"/>
      <c r="K275" s="95"/>
      <c r="L275" s="95"/>
      <c r="M275" s="95"/>
      <c r="N275" s="95"/>
      <c r="O275" s="95"/>
      <c r="P275" s="95"/>
      <c r="Q275" s="95"/>
      <c r="R275" s="5"/>
      <c r="S275" s="5"/>
      <c r="T275" s="5"/>
    </row>
    <row r="276" spans="1:20" s="96" customFormat="1" ht="18" customHeight="1">
      <c r="A276" s="152" t="s">
        <v>7</v>
      </c>
      <c r="B276" s="153" t="s">
        <v>230</v>
      </c>
      <c r="C276" s="154"/>
      <c r="D276" s="154"/>
      <c r="E276" s="154"/>
      <c r="F276" s="154"/>
      <c r="G276" s="154"/>
      <c r="H276" s="154"/>
      <c r="I276" s="154"/>
      <c r="J276" s="154"/>
      <c r="K276" s="154"/>
      <c r="L276" s="154"/>
      <c r="M276" s="154"/>
      <c r="N276" s="155"/>
      <c r="O276" s="95"/>
      <c r="P276" s="95"/>
      <c r="Q276" s="95"/>
      <c r="R276" s="5"/>
      <c r="S276" s="5"/>
      <c r="T276" s="5"/>
    </row>
    <row r="277" spans="1:20" s="96" customFormat="1" ht="18" customHeight="1">
      <c r="A277" s="59" t="str">
        <f>B276</f>
        <v>Vérifier si une valeur est comprise entre deux autres</v>
      </c>
      <c r="B277" s="157" t="str">
        <f>ADDRESS(ROW(),COLUMN(),4)</f>
        <v>B277</v>
      </c>
      <c r="C277" s="158" t="s">
        <v>395</v>
      </c>
      <c r="D277" s="159"/>
      <c r="E277" s="159"/>
      <c r="F277" s="159"/>
      <c r="G277" s="160"/>
      <c r="H277" s="160"/>
      <c r="I277" s="160"/>
      <c r="J277" s="160"/>
      <c r="K277" s="160"/>
      <c r="L277" s="160"/>
      <c r="M277" s="160"/>
      <c r="N277" s="161"/>
      <c r="O277" s="95"/>
      <c r="P277" s="95"/>
      <c r="Q277" s="95"/>
      <c r="R277" s="5"/>
      <c r="S277" s="5"/>
      <c r="T277" s="5"/>
    </row>
    <row r="278" spans="1:20" s="96" customFormat="1" ht="18" customHeight="1">
      <c r="A278" s="59"/>
      <c r="B278" s="182"/>
      <c r="C278" s="151"/>
      <c r="D278" s="147"/>
      <c r="E278" s="147"/>
      <c r="F278" s="147"/>
      <c r="G278" s="123"/>
      <c r="H278" s="123"/>
      <c r="I278" s="123"/>
      <c r="J278" s="123"/>
      <c r="K278" s="123"/>
      <c r="L278" s="123"/>
      <c r="M278" s="123"/>
      <c r="N278" s="163"/>
      <c r="O278" s="95"/>
      <c r="P278" s="95"/>
      <c r="Q278" s="95"/>
      <c r="R278" s="5"/>
      <c r="S278" s="5"/>
      <c r="T278" s="5"/>
    </row>
    <row r="279" spans="1:20" s="96" customFormat="1" ht="18" customHeight="1">
      <c r="A279" s="59"/>
      <c r="B279" s="183"/>
      <c r="C279" s="149"/>
      <c r="D279" s="149"/>
      <c r="E279" s="184"/>
      <c r="F279" s="185" t="s">
        <v>234</v>
      </c>
      <c r="G279" s="186"/>
      <c r="H279" s="186"/>
      <c r="I279" s="186"/>
      <c r="J279" s="123"/>
      <c r="K279" s="123"/>
      <c r="L279" s="123"/>
      <c r="M279" s="123"/>
      <c r="N279" s="163"/>
      <c r="O279" s="95"/>
      <c r="P279" s="95"/>
      <c r="Q279" s="95"/>
      <c r="R279" s="5"/>
      <c r="S279" s="5"/>
      <c r="T279" s="5"/>
    </row>
    <row r="280" spans="1:20" s="96" customFormat="1" ht="18" customHeight="1">
      <c r="A280" s="59"/>
      <c r="B280" s="162"/>
      <c r="C280" s="147"/>
      <c r="D280" s="147"/>
      <c r="E280" s="147"/>
      <c r="F280" s="147"/>
      <c r="G280" s="123"/>
      <c r="H280" s="123"/>
      <c r="I280" s="123"/>
      <c r="J280" s="123"/>
      <c r="K280" s="123"/>
      <c r="L280" s="123"/>
      <c r="M280" s="123"/>
      <c r="N280" s="163"/>
      <c r="O280" s="95"/>
      <c r="P280" s="95"/>
      <c r="Q280" s="95"/>
      <c r="R280" s="5"/>
      <c r="S280" s="5"/>
      <c r="T280" s="5"/>
    </row>
    <row r="281" spans="1:20" s="96" customFormat="1" ht="18" customHeight="1">
      <c r="A281" s="59"/>
      <c r="B281" s="175" t="s">
        <v>401</v>
      </c>
      <c r="C281" s="147"/>
      <c r="D281" s="147"/>
      <c r="E281" s="147"/>
      <c r="F281" s="147"/>
      <c r="G281" s="123"/>
      <c r="H281" s="123"/>
      <c r="I281" s="123"/>
      <c r="J281" s="123"/>
      <c r="K281" s="123"/>
      <c r="L281" s="123"/>
      <c r="M281" s="123"/>
      <c r="N281" s="163"/>
      <c r="O281" s="95"/>
      <c r="P281" s="95"/>
      <c r="Q281" s="95"/>
      <c r="R281" s="5"/>
      <c r="S281" s="5"/>
      <c r="T281" s="5"/>
    </row>
    <row r="282" spans="1:20" s="96" customFormat="1" ht="18" customHeight="1">
      <c r="A282" s="59"/>
      <c r="B282" s="175"/>
      <c r="C282" s="187"/>
      <c r="D282" s="187"/>
      <c r="E282" s="147"/>
      <c r="F282" s="147"/>
      <c r="G282" s="123"/>
      <c r="H282" s="123"/>
      <c r="I282" s="123"/>
      <c r="J282" s="123"/>
      <c r="K282" s="123"/>
      <c r="L282" s="123"/>
      <c r="M282" s="123"/>
      <c r="N282" s="163"/>
      <c r="O282" s="95"/>
      <c r="P282" s="95"/>
      <c r="Q282" s="95"/>
      <c r="R282" s="5"/>
      <c r="S282" s="5"/>
      <c r="T282" s="5"/>
    </row>
    <row r="283" spans="1:20" s="96" customFormat="1" ht="18" customHeight="1">
      <c r="A283" s="59"/>
      <c r="B283" s="164" t="str">
        <f t="shared" ref="B283" si="5">SUBSTITUTE(ADDRESS(1,COLUMN(),4),"1","")</f>
        <v>B</v>
      </c>
      <c r="C283" s="187"/>
      <c r="D283" s="187"/>
      <c r="E283" s="147"/>
      <c r="F283" s="147"/>
      <c r="G283" s="123"/>
      <c r="H283" s="123"/>
      <c r="I283" s="123"/>
      <c r="J283" s="123"/>
      <c r="K283" s="123"/>
      <c r="L283" s="123"/>
      <c r="M283" s="123"/>
      <c r="N283" s="163"/>
      <c r="O283" s="95"/>
      <c r="P283" s="95"/>
      <c r="Q283" s="95"/>
      <c r="R283" s="5"/>
      <c r="S283" s="5"/>
      <c r="T283" s="5"/>
    </row>
    <row r="284" spans="1:20" s="96" customFormat="1" ht="18" customHeight="1">
      <c r="A284" s="59"/>
      <c r="B284" s="165">
        <v>7</v>
      </c>
      <c r="C284" s="170">
        <f>IF(AND(B284&gt;5,B284&lt;10),1,0)</f>
        <v>1</v>
      </c>
      <c r="D284" s="167"/>
      <c r="E284" s="168" t="s">
        <v>399</v>
      </c>
      <c r="F284" s="24" t="str">
        <f ca="1">_xlfn.FORMULATEXT(C284)</f>
        <v>=SI(ET(B284&gt;5;B284&lt;10);1;0)</v>
      </c>
      <c r="G284" s="123"/>
      <c r="H284" s="123"/>
      <c r="I284" s="171" t="s">
        <v>323</v>
      </c>
      <c r="J284" s="123"/>
      <c r="K284" s="123"/>
      <c r="L284" s="123"/>
      <c r="M284" s="123"/>
      <c r="N284" s="163"/>
      <c r="O284" s="95"/>
      <c r="P284" s="95"/>
      <c r="Q284" s="95"/>
      <c r="R284" s="5"/>
      <c r="S284" s="5"/>
      <c r="T284" s="5"/>
    </row>
    <row r="285" spans="1:20" s="96" customFormat="1" ht="18" customHeight="1">
      <c r="A285" s="59"/>
      <c r="B285" s="165">
        <v>12</v>
      </c>
      <c r="C285" s="170">
        <f>IF(AND(B285&gt;5,B285&lt;10),1,0)</f>
        <v>0</v>
      </c>
      <c r="D285" s="187"/>
      <c r="E285" s="168" t="s">
        <v>399</v>
      </c>
      <c r="F285" s="24" t="str">
        <f ca="1">_xlfn.FORMULATEXT(C285)</f>
        <v>=SI(ET(B285&gt;5;B285&lt;10);1;0)</v>
      </c>
      <c r="G285" s="123"/>
      <c r="H285" s="123"/>
      <c r="I285" s="171" t="s">
        <v>323</v>
      </c>
      <c r="J285" s="123"/>
      <c r="K285" s="123"/>
      <c r="L285" s="123"/>
      <c r="M285" s="123"/>
      <c r="N285" s="163"/>
      <c r="O285" s="95"/>
      <c r="P285" s="95"/>
      <c r="Q285" s="95"/>
      <c r="R285" s="5"/>
      <c r="S285" s="5"/>
      <c r="T285" s="5"/>
    </row>
    <row r="286" spans="1:20" s="96" customFormat="1" ht="18" customHeight="1">
      <c r="A286" s="59"/>
      <c r="B286" s="162"/>
      <c r="C286" s="147"/>
      <c r="D286" s="147"/>
      <c r="E286" s="147"/>
      <c r="F286" s="147"/>
      <c r="G286" s="123"/>
      <c r="H286" s="123"/>
      <c r="I286" s="123"/>
      <c r="J286" s="123"/>
      <c r="K286" s="123"/>
      <c r="L286" s="123"/>
      <c r="M286" s="123"/>
      <c r="N286" s="163"/>
      <c r="O286" s="95"/>
      <c r="P286" s="95"/>
      <c r="Q286" s="95"/>
      <c r="R286" s="5"/>
      <c r="S286" s="5"/>
      <c r="T286" s="5"/>
    </row>
    <row r="287" spans="1:20" s="96" customFormat="1" ht="18" customHeight="1">
      <c r="A287" s="59"/>
      <c r="B287" s="175" t="s">
        <v>235</v>
      </c>
      <c r="C287" s="147"/>
      <c r="D287" s="147"/>
      <c r="E287" s="147"/>
      <c r="F287" s="147"/>
      <c r="G287" s="123"/>
      <c r="H287" s="123"/>
      <c r="I287" s="123"/>
      <c r="J287" s="123"/>
      <c r="K287" s="123"/>
      <c r="L287" s="123"/>
      <c r="M287" s="123"/>
      <c r="N287" s="163"/>
      <c r="O287" s="95"/>
      <c r="P287" s="95"/>
      <c r="Q287" s="95"/>
      <c r="R287" s="5"/>
      <c r="S287" s="5"/>
      <c r="T287" s="5"/>
    </row>
    <row r="288" spans="1:20" s="96" customFormat="1" ht="18" customHeight="1">
      <c r="A288" s="59"/>
      <c r="B288" s="188"/>
      <c r="C288" s="189" t="s">
        <v>236</v>
      </c>
      <c r="D288" s="147"/>
      <c r="E288" s="147"/>
      <c r="F288" s="147"/>
      <c r="G288" s="123"/>
      <c r="H288" s="123"/>
      <c r="I288" s="123"/>
      <c r="J288" s="123"/>
      <c r="K288" s="123"/>
      <c r="L288" s="123"/>
      <c r="M288" s="123"/>
      <c r="N288" s="163"/>
      <c r="O288" s="95"/>
      <c r="P288" s="95"/>
      <c r="Q288" s="95"/>
      <c r="R288" s="5"/>
      <c r="S288" s="5"/>
      <c r="T288" s="5"/>
    </row>
    <row r="289" spans="1:20" s="96" customFormat="1" ht="18" customHeight="1">
      <c r="A289" s="59"/>
      <c r="B289" s="164" t="str">
        <f t="shared" ref="B289" si="6">SUBSTITUTE(ADDRESS(1,COLUMN(),4),"1","")</f>
        <v>B</v>
      </c>
      <c r="C289" s="189"/>
      <c r="D289" s="147"/>
      <c r="E289" s="147"/>
      <c r="F289" s="147"/>
      <c r="G289" s="123"/>
      <c r="H289" s="123"/>
      <c r="I289" s="123"/>
      <c r="J289" s="123"/>
      <c r="K289" s="123"/>
      <c r="L289" s="123"/>
      <c r="M289" s="123"/>
      <c r="N289" s="163"/>
      <c r="O289" s="95"/>
      <c r="P289" s="95"/>
      <c r="Q289" s="95"/>
      <c r="R289" s="5"/>
      <c r="S289" s="5"/>
      <c r="T289" s="5"/>
    </row>
    <row r="290" spans="1:20" s="96" customFormat="1" ht="18" customHeight="1">
      <c r="A290" s="59"/>
      <c r="B290" s="165">
        <v>7</v>
      </c>
      <c r="C290" s="170" t="b">
        <f>AND(B290&gt;0,B290&lt;10)</f>
        <v>1</v>
      </c>
      <c r="D290" s="147"/>
      <c r="E290" s="168" t="s">
        <v>399</v>
      </c>
      <c r="F290" s="24" t="str">
        <f ca="1">_xlfn.FORMULATEXT(C290)</f>
        <v>=ET(B290&gt;0;B290&lt;10)</v>
      </c>
      <c r="G290" s="123"/>
      <c r="H290" s="123"/>
      <c r="I290" s="171" t="s">
        <v>323</v>
      </c>
      <c r="J290" s="123"/>
      <c r="K290" s="123"/>
      <c r="L290" s="123"/>
      <c r="M290" s="123"/>
      <c r="N290" s="163"/>
      <c r="O290" s="95"/>
      <c r="P290" s="95"/>
      <c r="Q290" s="95"/>
      <c r="R290" s="5"/>
      <c r="S290" s="5"/>
      <c r="T290" s="5"/>
    </row>
    <row r="291" spans="1:20" s="96" customFormat="1" ht="18" customHeight="1">
      <c r="A291" s="59"/>
      <c r="B291" s="165">
        <v>12</v>
      </c>
      <c r="C291" s="170" t="b">
        <f>AND(B291&gt;0,B291&lt;10)</f>
        <v>0</v>
      </c>
      <c r="D291" s="147"/>
      <c r="E291" s="168" t="s">
        <v>399</v>
      </c>
      <c r="F291" s="24" t="str">
        <f ca="1">_xlfn.FORMULATEXT(C291)</f>
        <v>=ET(B291&gt;0;B291&lt;10)</v>
      </c>
      <c r="G291" s="123"/>
      <c r="H291" s="123"/>
      <c r="I291" s="171" t="s">
        <v>323</v>
      </c>
      <c r="J291" s="123"/>
      <c r="K291" s="123"/>
      <c r="L291" s="123"/>
      <c r="M291" s="123"/>
      <c r="N291" s="163"/>
      <c r="O291" s="95"/>
      <c r="P291" s="95"/>
      <c r="Q291" s="95"/>
      <c r="R291" s="5"/>
      <c r="S291" s="5"/>
      <c r="T291" s="5"/>
    </row>
    <row r="292" spans="1:20" s="96" customFormat="1" ht="18" customHeight="1" thickBot="1">
      <c r="A292" s="59"/>
      <c r="B292" s="190"/>
      <c r="C292" s="191"/>
      <c r="D292" s="192"/>
      <c r="E292" s="192"/>
      <c r="F292" s="192"/>
      <c r="G292" s="180"/>
      <c r="H292" s="180"/>
      <c r="I292" s="180"/>
      <c r="J292" s="180"/>
      <c r="K292" s="180"/>
      <c r="L292" s="180"/>
      <c r="M292" s="180"/>
      <c r="N292" s="181"/>
      <c r="O292" s="95"/>
      <c r="P292" s="95"/>
      <c r="Q292" s="95"/>
      <c r="R292" s="5"/>
      <c r="S292" s="5"/>
      <c r="T292" s="5"/>
    </row>
    <row r="293" spans="1:20" s="96" customFormat="1" ht="18" customHeight="1">
      <c r="A293" s="95"/>
      <c r="B293" s="177"/>
      <c r="C293" s="177"/>
      <c r="D293" s="147"/>
      <c r="E293" s="147"/>
      <c r="F293" s="147"/>
      <c r="G293" s="147"/>
      <c r="H293" s="147"/>
      <c r="I293" s="147"/>
      <c r="J293" s="147"/>
      <c r="K293" s="95"/>
      <c r="L293" s="95"/>
      <c r="M293" s="95"/>
      <c r="N293" s="95"/>
      <c r="O293" s="95"/>
      <c r="P293" s="95"/>
      <c r="Q293" s="95"/>
      <c r="R293" s="5"/>
      <c r="S293" s="5"/>
      <c r="T293" s="5"/>
    </row>
    <row r="294" spans="1:20" s="96" customFormat="1" ht="18" customHeight="1">
      <c r="A294" s="95"/>
      <c r="B294" s="177"/>
      <c r="C294" s="177"/>
      <c r="D294" s="147"/>
      <c r="E294" s="147"/>
      <c r="F294" s="147"/>
      <c r="G294" s="147"/>
      <c r="H294" s="147"/>
      <c r="I294" s="147"/>
      <c r="J294" s="147"/>
      <c r="K294" s="95"/>
      <c r="L294" s="95"/>
      <c r="M294" s="95"/>
      <c r="N294" s="95"/>
      <c r="O294" s="95"/>
      <c r="P294" s="95"/>
      <c r="Q294" s="95"/>
      <c r="R294" s="5"/>
      <c r="S294" s="5"/>
      <c r="T294" s="5"/>
    </row>
    <row r="295" spans="1:20" s="96" customFormat="1" ht="18.75">
      <c r="A295" s="148"/>
      <c r="B295" s="148"/>
      <c r="C295" s="148"/>
      <c r="D295" s="148"/>
      <c r="E295" s="148"/>
      <c r="F295" s="148"/>
      <c r="G295" s="148"/>
      <c r="H295" s="148"/>
      <c r="I295" s="148"/>
      <c r="J295" s="148"/>
      <c r="K295" s="148"/>
      <c r="L295" s="148"/>
      <c r="M295" s="148"/>
      <c r="N295" s="148"/>
      <c r="O295" s="148"/>
      <c r="P295" s="148"/>
      <c r="Q295" s="148"/>
      <c r="R295" s="5"/>
      <c r="S295" s="5"/>
      <c r="T295" s="5"/>
    </row>
    <row r="296" spans="1:20" s="96" customFormat="1" ht="18" customHeight="1" thickBot="1">
      <c r="A296" s="95"/>
      <c r="B296" s="147"/>
      <c r="C296" s="147"/>
      <c r="D296" s="147"/>
      <c r="E296" s="147"/>
      <c r="F296" s="147"/>
      <c r="G296" s="147"/>
      <c r="H296" s="147"/>
      <c r="I296" s="147"/>
      <c r="J296" s="147"/>
      <c r="K296" s="95"/>
      <c r="L296" s="95"/>
      <c r="M296" s="95"/>
      <c r="N296" s="95"/>
      <c r="O296" s="95"/>
      <c r="P296" s="95"/>
      <c r="Q296" s="95"/>
      <c r="R296" s="5"/>
      <c r="S296" s="5"/>
      <c r="T296" s="5"/>
    </row>
    <row r="297" spans="1:20" s="96" customFormat="1" ht="18" customHeight="1">
      <c r="A297" s="152" t="s">
        <v>7</v>
      </c>
      <c r="B297" s="153" t="s">
        <v>396</v>
      </c>
      <c r="C297" s="154"/>
      <c r="D297" s="154"/>
      <c r="E297" s="154"/>
      <c r="F297" s="154"/>
      <c r="G297" s="154"/>
      <c r="H297" s="154"/>
      <c r="I297" s="154"/>
      <c r="J297" s="154"/>
      <c r="K297" s="154"/>
      <c r="L297" s="154"/>
      <c r="M297" s="154"/>
      <c r="N297" s="155"/>
      <c r="O297" s="95"/>
      <c r="P297" s="95"/>
      <c r="Q297" s="95"/>
      <c r="R297" s="5"/>
      <c r="S297" s="5"/>
      <c r="T297" s="5"/>
    </row>
    <row r="298" spans="1:20" s="96" customFormat="1" ht="18" customHeight="1">
      <c r="A298" s="59" t="str">
        <f>B297</f>
        <v xml:space="preserve">La (MFC) Mise en Forme Conditionnelle </v>
      </c>
      <c r="B298" s="193" t="str">
        <f>ADDRESS(ROW(),COLUMN(),4)</f>
        <v>B298</v>
      </c>
      <c r="C298" s="151" t="s">
        <v>395</v>
      </c>
      <c r="D298" s="147"/>
      <c r="E298" s="147"/>
      <c r="F298" s="147"/>
      <c r="G298" s="123"/>
      <c r="H298" s="123"/>
      <c r="I298" s="123"/>
      <c r="J298" s="123"/>
      <c r="K298" s="123"/>
      <c r="L298" s="123"/>
      <c r="M298" s="123"/>
      <c r="N298" s="163"/>
      <c r="O298" s="95"/>
      <c r="P298" s="95"/>
      <c r="Q298" s="95"/>
      <c r="R298" s="5"/>
      <c r="S298" s="5"/>
      <c r="T298" s="5"/>
    </row>
    <row r="299" spans="1:20" s="96" customFormat="1" ht="18" customHeight="1">
      <c r="A299" s="59"/>
      <c r="B299" s="183" t="s">
        <v>244</v>
      </c>
      <c r="C299" s="147"/>
      <c r="D299" s="147"/>
      <c r="E299" s="147"/>
      <c r="F299" s="147"/>
      <c r="G299" s="147"/>
      <c r="H299" s="147"/>
      <c r="I299" s="123"/>
      <c r="J299" s="123"/>
      <c r="K299" s="123"/>
      <c r="L299" s="123"/>
      <c r="M299" s="123"/>
      <c r="N299" s="163"/>
      <c r="O299" s="95"/>
      <c r="P299" s="95"/>
      <c r="Q299" s="95"/>
      <c r="R299" s="5"/>
      <c r="S299" s="5"/>
      <c r="T299" s="5"/>
    </row>
    <row r="300" spans="1:20" s="96" customFormat="1" ht="18" customHeight="1">
      <c r="A300" s="59"/>
      <c r="B300" s="175" t="s">
        <v>245</v>
      </c>
      <c r="C300" s="147"/>
      <c r="D300" s="147"/>
      <c r="E300" s="147"/>
      <c r="F300" s="147"/>
      <c r="G300" s="147"/>
      <c r="H300" s="147"/>
      <c r="I300" s="123"/>
      <c r="J300" s="123"/>
      <c r="K300" s="123"/>
      <c r="L300" s="123"/>
      <c r="M300" s="123"/>
      <c r="N300" s="163"/>
      <c r="O300" s="95"/>
      <c r="P300" s="95"/>
      <c r="Q300" s="95"/>
      <c r="R300" s="5"/>
      <c r="S300" s="5"/>
      <c r="T300" s="5"/>
    </row>
    <row r="301" spans="1:20" s="96" customFormat="1" ht="18" customHeight="1">
      <c r="A301" s="59"/>
      <c r="B301" s="175" t="s">
        <v>246</v>
      </c>
      <c r="C301" s="147"/>
      <c r="D301" s="147"/>
      <c r="E301" s="147"/>
      <c r="F301" s="147"/>
      <c r="G301" s="147"/>
      <c r="H301" s="147"/>
      <c r="I301" s="123"/>
      <c r="J301" s="123"/>
      <c r="K301" s="123"/>
      <c r="L301" s="123"/>
      <c r="M301" s="123"/>
      <c r="N301" s="163"/>
      <c r="O301" s="95"/>
      <c r="P301" s="95"/>
      <c r="Q301" s="95"/>
      <c r="R301" s="5"/>
      <c r="S301" s="5"/>
      <c r="T301" s="5"/>
    </row>
    <row r="302" spans="1:20" s="96" customFormat="1" ht="18" customHeight="1">
      <c r="A302" s="59"/>
      <c r="B302" s="175" t="s">
        <v>247</v>
      </c>
      <c r="C302" s="147"/>
      <c r="D302" s="147"/>
      <c r="E302" s="147"/>
      <c r="F302" s="147"/>
      <c r="G302" s="147"/>
      <c r="H302" s="147"/>
      <c r="I302" s="123"/>
      <c r="J302" s="123"/>
      <c r="K302" s="123"/>
      <c r="L302" s="123"/>
      <c r="M302" s="123"/>
      <c r="N302" s="163"/>
      <c r="O302" s="95"/>
      <c r="P302" s="95"/>
      <c r="Q302" s="95"/>
      <c r="R302" s="5"/>
      <c r="S302" s="5"/>
      <c r="T302" s="5"/>
    </row>
    <row r="303" spans="1:20" s="96" customFormat="1" ht="18" customHeight="1">
      <c r="A303" s="59"/>
      <c r="B303" s="175" t="s">
        <v>248</v>
      </c>
      <c r="C303" s="147"/>
      <c r="D303" s="147"/>
      <c r="E303" s="147"/>
      <c r="F303" s="147"/>
      <c r="G303" s="147"/>
      <c r="H303" s="147"/>
      <c r="I303" s="123"/>
      <c r="J303" s="123"/>
      <c r="K303" s="123"/>
      <c r="L303" s="123"/>
      <c r="M303" s="123"/>
      <c r="N303" s="163"/>
      <c r="O303" s="95"/>
      <c r="P303" s="95"/>
      <c r="Q303" s="95"/>
      <c r="R303" s="5"/>
      <c r="S303" s="5"/>
      <c r="T303" s="5"/>
    </row>
    <row r="304" spans="1:20" s="96" customFormat="1" ht="18" customHeight="1">
      <c r="A304" s="59"/>
      <c r="B304" s="164" t="str">
        <f t="shared" ref="B304:C304" si="7">SUBSTITUTE(ADDRESS(1,COLUMN(),4),"1","")</f>
        <v>B</v>
      </c>
      <c r="C304" s="194" t="str">
        <f t="shared" si="7"/>
        <v>C</v>
      </c>
      <c r="D304" s="147"/>
      <c r="E304" s="147"/>
      <c r="F304" s="147"/>
      <c r="G304" s="147"/>
      <c r="H304" s="147"/>
      <c r="I304" s="123"/>
      <c r="J304" s="123"/>
      <c r="K304" s="123"/>
      <c r="L304" s="123"/>
      <c r="M304" s="123"/>
      <c r="N304" s="163"/>
      <c r="O304" s="95"/>
      <c r="P304" s="95"/>
      <c r="Q304" s="95"/>
      <c r="R304" s="5"/>
      <c r="S304" s="5"/>
      <c r="T304" s="5"/>
    </row>
    <row r="305" spans="1:20" s="96" customFormat="1" ht="18" customHeight="1">
      <c r="A305" s="59"/>
      <c r="B305" s="165">
        <v>16</v>
      </c>
      <c r="C305" s="195">
        <v>12</v>
      </c>
      <c r="D305" s="196">
        <f>(B305&lt;&gt;"")*(C305&lt;&gt;"")*(B305&lt;&gt;C305)</f>
        <v>1</v>
      </c>
      <c r="E305" s="168" t="s">
        <v>399</v>
      </c>
      <c r="F305" s="197" t="str">
        <f ca="1">_xlfn.FORMULATEXT(D305)</f>
        <v>=(B305&lt;&gt;"")*(C305&lt;&gt;"")*(B305&lt;&gt;C305)</v>
      </c>
      <c r="G305" s="147"/>
      <c r="H305" s="147"/>
      <c r="I305" s="171"/>
      <c r="J305" s="171" t="s">
        <v>323</v>
      </c>
      <c r="K305" s="123"/>
      <c r="L305" s="123"/>
      <c r="M305" s="123"/>
      <c r="N305" s="163"/>
      <c r="O305" s="95"/>
      <c r="P305" s="95"/>
      <c r="Q305" s="95"/>
      <c r="R305" s="5"/>
      <c r="S305" s="5"/>
      <c r="T305" s="5"/>
    </row>
    <row r="306" spans="1:20" s="96" customFormat="1" ht="18" customHeight="1">
      <c r="A306" s="59"/>
      <c r="B306" s="165">
        <v>12</v>
      </c>
      <c r="C306" s="195">
        <v>14</v>
      </c>
      <c r="D306" s="170">
        <f>(B306&lt;&gt;"")*(C306&lt;&gt;"")*(B306&lt;&gt;C306)</f>
        <v>1</v>
      </c>
      <c r="E306" s="168" t="s">
        <v>399</v>
      </c>
      <c r="F306" s="197" t="str">
        <f ca="1">_xlfn.FORMULATEXT(D306)</f>
        <v>=(B306&lt;&gt;"")*(C306&lt;&gt;"")*(B306&lt;&gt;C306)</v>
      </c>
      <c r="G306" s="147"/>
      <c r="H306" s="147"/>
      <c r="I306" s="171"/>
      <c r="J306" s="171" t="s">
        <v>323</v>
      </c>
      <c r="K306" s="123"/>
      <c r="L306" s="123"/>
      <c r="M306" s="123"/>
      <c r="N306" s="163"/>
      <c r="O306" s="95"/>
      <c r="P306" s="95"/>
      <c r="Q306" s="95"/>
      <c r="R306" s="5"/>
      <c r="S306" s="5"/>
      <c r="T306" s="5"/>
    </row>
    <row r="307" spans="1:20" s="96" customFormat="1" ht="18" customHeight="1">
      <c r="A307" s="59"/>
      <c r="B307" s="165"/>
      <c r="C307" s="195"/>
      <c r="D307" s="170"/>
      <c r="E307" s="168"/>
      <c r="F307" s="197"/>
      <c r="G307" s="147"/>
      <c r="H307" s="147"/>
      <c r="I307" s="123"/>
      <c r="J307" s="123"/>
      <c r="K307" s="123"/>
      <c r="L307" s="123"/>
      <c r="M307" s="123"/>
      <c r="N307" s="163"/>
      <c r="O307" s="95"/>
      <c r="P307" s="95"/>
      <c r="Q307" s="95"/>
      <c r="R307" s="5"/>
      <c r="S307" s="5"/>
      <c r="T307" s="5"/>
    </row>
    <row r="308" spans="1:20" s="96" customFormat="1" ht="18" customHeight="1">
      <c r="A308" s="59"/>
      <c r="B308" s="198"/>
      <c r="C308" s="199"/>
      <c r="D308" s="97" t="s">
        <v>402</v>
      </c>
      <c r="E308" s="123"/>
      <c r="F308" s="123"/>
      <c r="G308" s="123"/>
      <c r="H308" s="123"/>
      <c r="I308" s="123"/>
      <c r="J308" s="123"/>
      <c r="K308" s="123"/>
      <c r="L308" s="123"/>
      <c r="M308" s="123"/>
      <c r="N308" s="163"/>
      <c r="O308" s="95"/>
      <c r="P308" s="95"/>
      <c r="Q308" s="95"/>
      <c r="R308" s="5"/>
      <c r="S308" s="5"/>
      <c r="T308" s="5"/>
    </row>
    <row r="309" spans="1:20" s="96" customFormat="1" ht="18" customHeight="1">
      <c r="A309" s="59"/>
      <c r="B309" s="198"/>
      <c r="C309" s="199"/>
      <c r="D309" s="200" t="s">
        <v>403</v>
      </c>
      <c r="E309" s="194" t="str">
        <f>B304</f>
        <v>B</v>
      </c>
      <c r="F309" s="200" t="s">
        <v>251</v>
      </c>
      <c r="G309" s="194" t="str">
        <f>C304</f>
        <v>C</v>
      </c>
      <c r="H309" s="97" t="s">
        <v>404</v>
      </c>
      <c r="I309" s="123"/>
      <c r="J309" s="123"/>
      <c r="K309" s="123"/>
      <c r="L309" s="194" t="str">
        <f>B304</f>
        <v>B</v>
      </c>
      <c r="M309" s="201" t="s">
        <v>81</v>
      </c>
      <c r="N309" s="202" t="str">
        <f>C304</f>
        <v>C</v>
      </c>
      <c r="O309" s="95"/>
      <c r="P309" s="95"/>
      <c r="Q309" s="95"/>
      <c r="R309" s="5"/>
      <c r="S309" s="5"/>
      <c r="T309" s="5"/>
    </row>
    <row r="310" spans="1:20" s="96" customFormat="1" ht="18" customHeight="1">
      <c r="A310" s="59"/>
      <c r="B310" s="198"/>
      <c r="C310" s="199"/>
      <c r="D310" s="200"/>
      <c r="E310" s="95"/>
      <c r="F310" s="95"/>
      <c r="G310" s="95"/>
      <c r="H310" s="95"/>
      <c r="I310" s="95"/>
      <c r="J310" s="95"/>
      <c r="K310" s="95"/>
      <c r="L310" s="95"/>
      <c r="M310" s="95"/>
      <c r="N310" s="203"/>
      <c r="O310" s="95"/>
      <c r="P310" s="95"/>
      <c r="Q310" s="95"/>
      <c r="R310" s="5"/>
      <c r="S310" s="5"/>
      <c r="T310" s="5"/>
    </row>
    <row r="311" spans="1:20" s="96" customFormat="1" ht="18" customHeight="1">
      <c r="A311" s="59"/>
      <c r="B311" s="198"/>
      <c r="C311" s="199"/>
      <c r="D311" s="200"/>
      <c r="E311" s="95"/>
      <c r="F311" s="95"/>
      <c r="G311" s="95"/>
      <c r="H311" s="95"/>
      <c r="I311" s="95"/>
      <c r="J311" s="95"/>
      <c r="K311" s="95"/>
      <c r="L311" s="95"/>
      <c r="M311" s="95"/>
      <c r="N311" s="203"/>
      <c r="O311" s="95"/>
      <c r="P311" s="95"/>
      <c r="Q311" s="95"/>
      <c r="R311" s="5"/>
      <c r="S311" s="5"/>
      <c r="T311" s="5"/>
    </row>
    <row r="312" spans="1:20" s="96" customFormat="1" ht="18" customHeight="1">
      <c r="A312" s="59"/>
      <c r="B312" s="175" t="s">
        <v>248</v>
      </c>
      <c r="C312" s="199"/>
      <c r="D312" s="200"/>
      <c r="E312" s="95"/>
      <c r="F312" s="95"/>
      <c r="G312" s="95"/>
      <c r="H312" s="95"/>
      <c r="I312" s="95"/>
      <c r="J312" s="95"/>
      <c r="K312" s="95"/>
      <c r="L312" s="95"/>
      <c r="M312" s="95"/>
      <c r="N312" s="203"/>
      <c r="O312" s="95"/>
      <c r="P312" s="95"/>
      <c r="Q312" s="95"/>
      <c r="R312" s="5"/>
      <c r="S312" s="5"/>
      <c r="T312" s="5"/>
    </row>
    <row r="313" spans="1:20" s="96" customFormat="1" ht="18" customHeight="1">
      <c r="A313" s="59"/>
      <c r="B313" s="198"/>
      <c r="C313" s="199"/>
      <c r="D313" s="200"/>
      <c r="E313" s="95"/>
      <c r="F313" s="95"/>
      <c r="G313" s="95"/>
      <c r="H313" s="95"/>
      <c r="I313" s="95"/>
      <c r="J313" s="95"/>
      <c r="K313" s="95"/>
      <c r="L313" s="95"/>
      <c r="M313" s="95"/>
      <c r="N313" s="203"/>
      <c r="O313" s="95"/>
      <c r="P313" s="95"/>
      <c r="Q313" s="95"/>
      <c r="R313" s="5"/>
      <c r="S313" s="5"/>
      <c r="T313" s="5"/>
    </row>
    <row r="314" spans="1:20" s="96" customFormat="1" ht="18" customHeight="1">
      <c r="A314" s="59"/>
      <c r="B314" s="164" t="str">
        <f t="shared" ref="B314:C314" si="8">SUBSTITUTE(ADDRESS(1,COLUMN(),4),"1","")</f>
        <v>B</v>
      </c>
      <c r="C314" s="194" t="str">
        <f t="shared" si="8"/>
        <v>C</v>
      </c>
      <c r="D314" s="200"/>
      <c r="E314" s="95"/>
      <c r="F314" s="95"/>
      <c r="G314" s="95"/>
      <c r="H314" s="95"/>
      <c r="I314" s="95"/>
      <c r="J314" s="95"/>
      <c r="K314" s="95"/>
      <c r="L314" s="95"/>
      <c r="M314" s="95"/>
      <c r="N314" s="203"/>
      <c r="O314" s="95"/>
      <c r="P314" s="95"/>
      <c r="Q314" s="95"/>
      <c r="R314" s="5"/>
      <c r="S314" s="5"/>
      <c r="T314" s="5"/>
    </row>
    <row r="315" spans="1:20" s="96" customFormat="1" ht="18" customHeight="1">
      <c r="A315" s="59"/>
      <c r="B315" s="165">
        <v>22</v>
      </c>
      <c r="C315" s="195">
        <v>51</v>
      </c>
      <c r="D315" s="196">
        <f>(B315&lt;&gt;"1")*(C315&lt;&gt;"1")*(B315&lt;&gt;C315)</f>
        <v>1</v>
      </c>
      <c r="E315" s="168" t="s">
        <v>399</v>
      </c>
      <c r="F315" s="24" t="str">
        <f ca="1">_xlfn.FORMULATEXT(D315)</f>
        <v>=(B315&lt;&gt;"1")*(C315&lt;&gt;"1")*(B315&lt;&gt;C315)</v>
      </c>
      <c r="G315" s="95"/>
      <c r="H315" s="95"/>
      <c r="I315" s="95"/>
      <c r="J315" s="171" t="s">
        <v>323</v>
      </c>
      <c r="K315" s="95"/>
      <c r="L315" s="95"/>
      <c r="M315" s="95"/>
      <c r="N315" s="203"/>
      <c r="O315" s="95"/>
      <c r="P315" s="95"/>
      <c r="Q315" s="95"/>
      <c r="R315" s="5"/>
      <c r="S315" s="5"/>
      <c r="T315" s="5"/>
    </row>
    <row r="316" spans="1:20" s="96" customFormat="1" ht="18" customHeight="1">
      <c r="A316" s="59"/>
      <c r="B316" s="165">
        <v>20</v>
      </c>
      <c r="C316" s="195">
        <v>16</v>
      </c>
      <c r="D316" s="170">
        <f>(B316&lt;&gt;"1")*(C316&lt;&gt;"1")*(B316&lt;&gt;C316)</f>
        <v>1</v>
      </c>
      <c r="E316" s="168" t="s">
        <v>399</v>
      </c>
      <c r="F316" s="197" t="str">
        <f ca="1">_xlfn.FORMULATEXT(D316)</f>
        <v>=(B316&lt;&gt;"1")*(C316&lt;&gt;"1")*(B316&lt;&gt;C316)</v>
      </c>
      <c r="G316" s="95"/>
      <c r="H316" s="95"/>
      <c r="I316" s="95"/>
      <c r="J316" s="171" t="s">
        <v>323</v>
      </c>
      <c r="K316" s="95"/>
      <c r="L316" s="95"/>
      <c r="M316" s="95"/>
      <c r="N316" s="203"/>
      <c r="O316" s="95"/>
      <c r="P316" s="95"/>
      <c r="Q316" s="95"/>
      <c r="R316" s="5"/>
      <c r="S316" s="5"/>
      <c r="T316" s="5"/>
    </row>
    <row r="317" spans="1:20" s="96" customFormat="1" ht="18" customHeight="1">
      <c r="A317" s="59"/>
      <c r="B317" s="165">
        <v>20</v>
      </c>
      <c r="C317" s="195">
        <v>20</v>
      </c>
      <c r="D317" s="170">
        <f>(B317&lt;&gt;"1")*(C317&lt;&gt;"1")*(B317&lt;&gt;C317)</f>
        <v>0</v>
      </c>
      <c r="E317" s="168" t="s">
        <v>399</v>
      </c>
      <c r="F317" s="197" t="str">
        <f ca="1">_xlfn.FORMULATEXT(D317)</f>
        <v>=(B317&lt;&gt;"1")*(C317&lt;&gt;"1")*(B317&lt;&gt;C317)</v>
      </c>
      <c r="G317" s="95"/>
      <c r="H317" s="95"/>
      <c r="I317" s="95"/>
      <c r="J317" s="95"/>
      <c r="K317" s="95"/>
      <c r="L317" s="95"/>
      <c r="M317" s="95"/>
      <c r="N317" s="203"/>
      <c r="O317" s="95"/>
      <c r="P317" s="95"/>
      <c r="Q317" s="95"/>
      <c r="R317" s="5"/>
      <c r="S317" s="5"/>
      <c r="T317" s="5"/>
    </row>
    <row r="318" spans="1:20" s="96" customFormat="1" ht="18" customHeight="1">
      <c r="A318" s="59"/>
      <c r="B318" s="198"/>
      <c r="C318" s="199"/>
      <c r="D318" s="189" t="s">
        <v>249</v>
      </c>
      <c r="E318" s="95"/>
      <c r="F318" s="95"/>
      <c r="G318" s="95"/>
      <c r="H318" s="95"/>
      <c r="I318" s="95"/>
      <c r="J318" s="95"/>
      <c r="K318" s="95"/>
      <c r="L318" s="95"/>
      <c r="M318" s="95"/>
      <c r="N318" s="203"/>
      <c r="O318" s="95"/>
      <c r="P318" s="95"/>
      <c r="Q318" s="95"/>
      <c r="R318" s="5"/>
      <c r="S318" s="5"/>
      <c r="T318" s="5"/>
    </row>
    <row r="319" spans="1:20" s="96" customFormat="1" ht="18" customHeight="1">
      <c r="A319" s="59"/>
      <c r="B319" s="198"/>
      <c r="C319" s="199"/>
      <c r="D319" s="189"/>
      <c r="E319" s="95"/>
      <c r="F319" s="95"/>
      <c r="G319" s="95"/>
      <c r="H319" s="95"/>
      <c r="I319" s="95"/>
      <c r="J319" s="95"/>
      <c r="K319" s="95"/>
      <c r="L319" s="95"/>
      <c r="M319" s="95"/>
      <c r="N319" s="203"/>
      <c r="O319" s="95"/>
      <c r="P319" s="95"/>
      <c r="Q319" s="95"/>
      <c r="R319" s="5"/>
      <c r="S319" s="5"/>
      <c r="T319" s="5"/>
    </row>
    <row r="320" spans="1:20" s="96" customFormat="1" ht="18" customHeight="1">
      <c r="A320" s="59"/>
      <c r="B320" s="198"/>
      <c r="C320" s="199"/>
      <c r="D320" s="200"/>
      <c r="E320" s="95"/>
      <c r="F320" s="189" t="s">
        <v>405</v>
      </c>
      <c r="G320" s="95"/>
      <c r="H320" s="95"/>
      <c r="I320" s="95"/>
      <c r="J320" s="95"/>
      <c r="K320" s="95"/>
      <c r="L320" s="95"/>
      <c r="M320" s="95"/>
      <c r="N320" s="203"/>
      <c r="O320" s="95"/>
      <c r="P320" s="95"/>
      <c r="Q320" s="95"/>
      <c r="R320" s="5"/>
      <c r="S320" s="5"/>
      <c r="T320" s="5"/>
    </row>
    <row r="321" spans="1:20" s="96" customFormat="1" ht="18" customHeight="1">
      <c r="A321" s="59"/>
      <c r="B321" s="198"/>
      <c r="C321" s="199"/>
      <c r="D321" s="200"/>
      <c r="E321" s="95"/>
      <c r="F321" s="189" t="s">
        <v>406</v>
      </c>
      <c r="G321" s="95"/>
      <c r="H321" s="95"/>
      <c r="I321" s="95"/>
      <c r="J321" s="95"/>
      <c r="K321" s="95"/>
      <c r="L321" s="95"/>
      <c r="M321" s="95"/>
      <c r="N321" s="203"/>
      <c r="O321" s="95"/>
      <c r="P321" s="95"/>
      <c r="Q321" s="95"/>
      <c r="R321" s="5"/>
      <c r="S321" s="5"/>
      <c r="T321" s="5"/>
    </row>
    <row r="322" spans="1:20" s="96" customFormat="1" ht="18" customHeight="1">
      <c r="A322" s="59"/>
      <c r="B322" s="198"/>
      <c r="C322" s="199"/>
      <c r="D322" s="200"/>
      <c r="E322" s="95"/>
      <c r="F322" s="189" t="s">
        <v>358</v>
      </c>
      <c r="G322" s="95"/>
      <c r="H322" s="95"/>
      <c r="I322" s="95"/>
      <c r="J322" s="95"/>
      <c r="K322" s="95"/>
      <c r="L322" s="95"/>
      <c r="M322" s="95"/>
      <c r="N322" s="203"/>
      <c r="O322" s="95"/>
      <c r="P322" s="95"/>
      <c r="Q322" s="95"/>
      <c r="R322" s="5"/>
      <c r="S322" s="5"/>
      <c r="T322" s="5"/>
    </row>
    <row r="323" spans="1:20" s="96" customFormat="1" ht="18" customHeight="1">
      <c r="A323" s="59"/>
      <c r="B323" s="198"/>
      <c r="C323" s="199"/>
      <c r="D323" s="200"/>
      <c r="E323" s="95"/>
      <c r="F323" s="189"/>
      <c r="G323" s="95"/>
      <c r="H323" s="95"/>
      <c r="I323" s="95"/>
      <c r="J323" s="95"/>
      <c r="K323" s="95"/>
      <c r="L323" s="95"/>
      <c r="M323" s="95"/>
      <c r="N323" s="203"/>
      <c r="O323" s="95"/>
      <c r="P323" s="95"/>
      <c r="Q323" s="95"/>
      <c r="R323" s="5"/>
      <c r="S323" s="5"/>
      <c r="T323" s="5"/>
    </row>
    <row r="324" spans="1:20" s="96" customFormat="1" ht="18" customHeight="1">
      <c r="A324" s="59"/>
      <c r="B324" s="143" t="s">
        <v>180</v>
      </c>
      <c r="C324" s="204" t="s">
        <v>407</v>
      </c>
      <c r="D324" s="205" t="s">
        <v>139</v>
      </c>
      <c r="E324" s="95"/>
      <c r="F324" s="189"/>
      <c r="G324" s="95"/>
      <c r="H324" s="95"/>
      <c r="I324" s="95"/>
      <c r="J324" s="95"/>
      <c r="K324" s="95"/>
      <c r="L324" s="95"/>
      <c r="M324" s="95"/>
      <c r="N324" s="203"/>
      <c r="O324" s="95"/>
      <c r="P324" s="95"/>
      <c r="Q324" s="95"/>
      <c r="R324" s="5"/>
      <c r="S324" s="5"/>
      <c r="T324" s="5"/>
    </row>
    <row r="325" spans="1:20" s="96" customFormat="1" ht="18" customHeight="1" thickBot="1">
      <c r="A325" s="59"/>
      <c r="B325" s="206"/>
      <c r="C325" s="192"/>
      <c r="D325" s="192"/>
      <c r="E325" s="192"/>
      <c r="F325" s="192"/>
      <c r="G325" s="192"/>
      <c r="H325" s="192"/>
      <c r="I325" s="192"/>
      <c r="J325" s="192"/>
      <c r="K325" s="207"/>
      <c r="L325" s="207"/>
      <c r="M325" s="207"/>
      <c r="N325" s="208"/>
      <c r="O325" s="95"/>
      <c r="P325" s="95"/>
      <c r="Q325" s="95"/>
      <c r="R325" s="5"/>
      <c r="S325" s="5"/>
      <c r="T325" s="5"/>
    </row>
    <row r="326" spans="1:20" s="96" customFormat="1" ht="18" customHeight="1" thickBot="1">
      <c r="A326" s="95"/>
      <c r="B326" s="189"/>
      <c r="C326" s="147"/>
      <c r="D326" s="147"/>
      <c r="E326" s="147"/>
      <c r="F326" s="147"/>
      <c r="G326" s="147"/>
      <c r="H326" s="147"/>
      <c r="I326" s="147"/>
      <c r="J326" s="147"/>
      <c r="K326" s="95"/>
      <c r="L326" s="95"/>
      <c r="M326" s="95"/>
      <c r="N326" s="95"/>
      <c r="O326" s="95"/>
      <c r="P326" s="95"/>
      <c r="Q326" s="95"/>
      <c r="R326" s="5"/>
      <c r="S326" s="5"/>
      <c r="T326" s="5"/>
    </row>
    <row r="327" spans="1:20" s="96" customFormat="1" ht="18" customHeight="1">
      <c r="A327" s="152" t="s">
        <v>7</v>
      </c>
      <c r="B327" s="153" t="s">
        <v>396</v>
      </c>
      <c r="C327" s="154"/>
      <c r="D327" s="154"/>
      <c r="E327" s="154"/>
      <c r="F327" s="154"/>
      <c r="G327" s="154"/>
      <c r="H327" s="154"/>
      <c r="I327" s="154"/>
      <c r="J327" s="154"/>
      <c r="K327" s="154"/>
      <c r="L327" s="154"/>
      <c r="M327" s="154"/>
      <c r="N327" s="155"/>
      <c r="O327" s="95"/>
      <c r="P327" s="95"/>
      <c r="Q327" s="95"/>
      <c r="R327" s="5"/>
      <c r="S327" s="5"/>
      <c r="T327" s="5"/>
    </row>
    <row r="328" spans="1:20" s="96" customFormat="1" ht="18" customHeight="1">
      <c r="A328" s="59" t="str">
        <f>B327</f>
        <v xml:space="preserve">La (MFC) Mise en Forme Conditionnelle </v>
      </c>
      <c r="B328" s="157" t="str">
        <f>ADDRESS(ROW(),COLUMN(),4)</f>
        <v>B328</v>
      </c>
      <c r="C328" s="158" t="s">
        <v>395</v>
      </c>
      <c r="D328" s="159"/>
      <c r="E328" s="159"/>
      <c r="F328" s="159"/>
      <c r="G328" s="160"/>
      <c r="H328" s="160"/>
      <c r="I328" s="160"/>
      <c r="J328" s="160"/>
      <c r="K328" s="160"/>
      <c r="L328" s="160"/>
      <c r="M328" s="160"/>
      <c r="N328" s="161"/>
      <c r="O328" s="95"/>
      <c r="P328" s="95"/>
      <c r="Q328" s="95"/>
      <c r="R328" s="5"/>
      <c r="S328" s="5"/>
      <c r="T328" s="5"/>
    </row>
    <row r="329" spans="1:20" s="96" customFormat="1" ht="18" customHeight="1">
      <c r="A329" s="59"/>
      <c r="B329" s="182"/>
      <c r="C329" s="151"/>
      <c r="D329" s="147"/>
      <c r="E329" s="147"/>
      <c r="F329" s="147"/>
      <c r="G329" s="123"/>
      <c r="H329" s="123"/>
      <c r="I329" s="123"/>
      <c r="J329" s="123"/>
      <c r="K329" s="123"/>
      <c r="L329" s="123"/>
      <c r="M329" s="123"/>
      <c r="N329" s="163"/>
      <c r="O329" s="95"/>
      <c r="P329" s="95"/>
      <c r="Q329" s="95"/>
      <c r="R329" s="5"/>
      <c r="S329" s="5"/>
      <c r="T329" s="5"/>
    </row>
    <row r="330" spans="1:20" s="96" customFormat="1" ht="18" customHeight="1">
      <c r="A330" s="59"/>
      <c r="B330" s="183"/>
      <c r="C330" s="184" t="s">
        <v>408</v>
      </c>
      <c r="D330" s="147"/>
      <c r="E330" s="147"/>
      <c r="F330" s="147"/>
      <c r="G330" s="147"/>
      <c r="H330" s="147"/>
      <c r="I330" s="123"/>
      <c r="J330" s="123"/>
      <c r="K330" s="123"/>
      <c r="L330" s="123"/>
      <c r="M330" s="123"/>
      <c r="N330" s="163"/>
      <c r="O330" s="95"/>
      <c r="P330" s="95"/>
      <c r="Q330" s="95"/>
      <c r="R330" s="5"/>
      <c r="S330" s="5"/>
      <c r="T330" s="5"/>
    </row>
    <row r="331" spans="1:20" s="96" customFormat="1" ht="18" customHeight="1">
      <c r="A331" s="59"/>
      <c r="B331" s="183"/>
      <c r="C331" s="147"/>
      <c r="D331" s="147"/>
      <c r="E331" s="147"/>
      <c r="F331" s="147"/>
      <c r="G331" s="147"/>
      <c r="H331" s="147"/>
      <c r="I331" s="123"/>
      <c r="J331" s="123"/>
      <c r="K331" s="123"/>
      <c r="L331" s="123"/>
      <c r="M331" s="123"/>
      <c r="N331" s="163"/>
      <c r="O331" s="95"/>
      <c r="P331" s="95"/>
      <c r="Q331" s="95"/>
      <c r="R331" s="5"/>
      <c r="S331" s="5"/>
      <c r="T331" s="5"/>
    </row>
    <row r="332" spans="1:20" s="96" customFormat="1" ht="18" customHeight="1">
      <c r="A332" s="59"/>
      <c r="B332" s="183"/>
      <c r="C332" s="123"/>
      <c r="D332" s="147"/>
      <c r="E332" s="147"/>
      <c r="F332" s="209" t="s">
        <v>251</v>
      </c>
      <c r="G332" s="147"/>
      <c r="H332" s="147"/>
      <c r="I332" s="123"/>
      <c r="J332" s="123"/>
      <c r="K332" s="123"/>
      <c r="L332" s="123"/>
      <c r="M332" s="123"/>
      <c r="N332" s="163"/>
      <c r="O332" s="95"/>
      <c r="P332" s="95"/>
      <c r="Q332" s="95"/>
      <c r="R332" s="5"/>
      <c r="S332" s="5"/>
      <c r="T332" s="5"/>
    </row>
    <row r="333" spans="1:20" s="96" customFormat="1" ht="18" customHeight="1">
      <c r="A333" s="59"/>
      <c r="B333" s="184"/>
      <c r="C333" s="123"/>
      <c r="D333" s="147"/>
      <c r="E333" s="147"/>
      <c r="F333" s="147"/>
      <c r="G333" s="147"/>
      <c r="H333" s="147"/>
      <c r="I333" s="123"/>
      <c r="J333" s="123"/>
      <c r="K333" s="123"/>
      <c r="L333" s="123"/>
      <c r="M333" s="123"/>
      <c r="N333" s="163"/>
      <c r="O333" s="95"/>
      <c r="P333" s="95"/>
      <c r="Q333" s="95"/>
      <c r="R333" s="5"/>
      <c r="S333" s="5"/>
      <c r="T333" s="5"/>
    </row>
    <row r="334" spans="1:20" s="96" customFormat="1" ht="18" customHeight="1">
      <c r="A334" s="59"/>
      <c r="B334" s="194" t="str">
        <f t="shared" ref="B334:C334" si="9">SUBSTITUTE(ADDRESS(1,COLUMN(),4),"1","")</f>
        <v>B</v>
      </c>
      <c r="C334" s="194" t="str">
        <f t="shared" si="9"/>
        <v>C</v>
      </c>
      <c r="D334" s="147"/>
      <c r="E334" s="147"/>
      <c r="F334" s="147"/>
      <c r="G334" s="147"/>
      <c r="H334" s="147"/>
      <c r="I334" s="123"/>
      <c r="J334" s="123"/>
      <c r="K334" s="123"/>
      <c r="L334" s="123"/>
      <c r="M334" s="123"/>
      <c r="N334" s="163"/>
      <c r="O334" s="95"/>
      <c r="P334" s="95"/>
      <c r="Q334" s="95"/>
      <c r="R334" s="5"/>
      <c r="S334" s="5"/>
      <c r="T334" s="5"/>
    </row>
    <row r="335" spans="1:20" s="96" customFormat="1" ht="18" customHeight="1">
      <c r="A335" s="59"/>
      <c r="B335" s="195">
        <v>14</v>
      </c>
      <c r="C335" s="195">
        <v>50</v>
      </c>
      <c r="D335" s="196">
        <f>(B335&lt;&gt;"1")*(C335&lt;&gt;"1")*(B335&lt;&gt;C335)</f>
        <v>1</v>
      </c>
      <c r="E335" s="168" t="s">
        <v>399</v>
      </c>
      <c r="F335" s="24" t="str">
        <f t="shared" ref="F335:F337" ca="1" si="10">_xlfn.FORMULATEXT(D335)</f>
        <v>=(B335&lt;&gt;"1")*(C335&lt;&gt;"1")*(B335&lt;&gt;C335)</v>
      </c>
      <c r="G335" s="147"/>
      <c r="H335" s="147"/>
      <c r="I335" s="123"/>
      <c r="J335" s="171" t="s">
        <v>323</v>
      </c>
      <c r="K335" s="123"/>
      <c r="L335" s="123"/>
      <c r="M335" s="123"/>
      <c r="N335" s="163"/>
      <c r="O335" s="95"/>
      <c r="P335" s="95"/>
      <c r="Q335" s="95"/>
      <c r="R335" s="5"/>
      <c r="S335" s="5"/>
      <c r="T335" s="5"/>
    </row>
    <row r="336" spans="1:20" s="96" customFormat="1" ht="18" customHeight="1">
      <c r="A336" s="59"/>
      <c r="B336" s="195">
        <v>20</v>
      </c>
      <c r="C336" s="195">
        <v>16</v>
      </c>
      <c r="D336" s="170">
        <f>(B336&lt;&gt;"1")*(C336&lt;&gt;"1")*(B336&lt;&gt;C336)</f>
        <v>1</v>
      </c>
      <c r="E336" s="168" t="s">
        <v>399</v>
      </c>
      <c r="F336" s="24" t="str">
        <f t="shared" ca="1" si="10"/>
        <v>=(B336&lt;&gt;"1")*(C336&lt;&gt;"1")*(B336&lt;&gt;C336)</v>
      </c>
      <c r="G336" s="147"/>
      <c r="H336" s="147"/>
      <c r="I336" s="123"/>
      <c r="J336" s="171" t="s">
        <v>323</v>
      </c>
      <c r="K336" s="123"/>
      <c r="L336" s="123"/>
      <c r="M336" s="123"/>
      <c r="N336" s="163"/>
      <c r="O336" s="95"/>
      <c r="P336" s="95"/>
      <c r="Q336" s="95"/>
      <c r="R336" s="5"/>
      <c r="S336" s="5"/>
      <c r="T336" s="5"/>
    </row>
    <row r="337" spans="1:20" s="96" customFormat="1" ht="18" customHeight="1">
      <c r="A337" s="59"/>
      <c r="B337" s="195">
        <v>20</v>
      </c>
      <c r="C337" s="195">
        <v>20</v>
      </c>
      <c r="D337" s="170">
        <f>(B337&lt;&gt;"1")*(C337&lt;&gt;"1")*(B337&lt;&gt;C337)</f>
        <v>0</v>
      </c>
      <c r="E337" s="168" t="s">
        <v>399</v>
      </c>
      <c r="F337" s="24" t="str">
        <f t="shared" ca="1" si="10"/>
        <v>=(B337&lt;&gt;"1")*(C337&lt;&gt;"1")*(B337&lt;&gt;C337)</v>
      </c>
      <c r="G337" s="147"/>
      <c r="H337" s="147"/>
      <c r="I337" s="123"/>
      <c r="J337" s="171" t="s">
        <v>323</v>
      </c>
      <c r="K337" s="123"/>
      <c r="L337" s="123"/>
      <c r="M337" s="123"/>
      <c r="N337" s="163"/>
      <c r="O337" s="95"/>
      <c r="P337" s="95"/>
      <c r="Q337" s="95"/>
      <c r="R337" s="5"/>
      <c r="S337" s="5"/>
      <c r="T337" s="5"/>
    </row>
    <row r="338" spans="1:20" s="96" customFormat="1" ht="18" customHeight="1">
      <c r="A338" s="59"/>
      <c r="B338" s="189" t="s">
        <v>252</v>
      </c>
      <c r="C338" s="147"/>
      <c r="D338" s="147"/>
      <c r="E338" s="147"/>
      <c r="F338" s="147"/>
      <c r="G338" s="147"/>
      <c r="H338" s="147"/>
      <c r="I338" s="123"/>
      <c r="J338" s="123"/>
      <c r="K338" s="123"/>
      <c r="L338" s="123"/>
      <c r="M338" s="123"/>
      <c r="N338" s="163"/>
      <c r="O338" s="95"/>
      <c r="P338" s="95"/>
      <c r="Q338" s="95"/>
      <c r="R338" s="5"/>
      <c r="S338" s="5"/>
      <c r="T338" s="5"/>
    </row>
    <row r="339" spans="1:20" s="96" customFormat="1" ht="18" customHeight="1">
      <c r="A339" s="59"/>
      <c r="B339" s="175"/>
      <c r="C339" s="147"/>
      <c r="D339" s="147"/>
      <c r="E339" s="147"/>
      <c r="F339" s="147"/>
      <c r="G339" s="147"/>
      <c r="H339" s="147"/>
      <c r="I339" s="123"/>
      <c r="J339" s="123"/>
      <c r="K339" s="123"/>
      <c r="L339" s="123"/>
      <c r="M339" s="123"/>
      <c r="N339" s="163"/>
      <c r="O339" s="95"/>
      <c r="P339" s="95"/>
      <c r="Q339" s="95"/>
      <c r="R339" s="5"/>
      <c r="S339" s="5"/>
      <c r="T339" s="5"/>
    </row>
    <row r="340" spans="1:20" s="96" customFormat="1" ht="18" customHeight="1" thickBot="1">
      <c r="A340" s="59"/>
      <c r="B340" s="210"/>
      <c r="C340" s="211"/>
      <c r="D340" s="212"/>
      <c r="E340" s="213"/>
      <c r="F340" s="192"/>
      <c r="G340" s="192"/>
      <c r="H340" s="192"/>
      <c r="I340" s="180"/>
      <c r="J340" s="180"/>
      <c r="K340" s="180"/>
      <c r="L340" s="180"/>
      <c r="M340" s="180"/>
      <c r="N340" s="181"/>
      <c r="O340" s="95"/>
      <c r="P340" s="95"/>
      <c r="Q340" s="95"/>
      <c r="R340" s="5"/>
      <c r="S340" s="5"/>
      <c r="T340" s="5"/>
    </row>
    <row r="341" spans="1:20" s="96" customFormat="1" ht="18" customHeight="1" thickBot="1">
      <c r="A341" s="95"/>
      <c r="B341" s="189"/>
      <c r="C341" s="147"/>
      <c r="D341" s="147"/>
      <c r="E341" s="147"/>
      <c r="F341" s="147"/>
      <c r="G341" s="147"/>
      <c r="H341" s="147"/>
      <c r="I341" s="147"/>
      <c r="J341" s="147"/>
      <c r="K341" s="95"/>
      <c r="L341" s="95"/>
      <c r="M341" s="95"/>
      <c r="N341" s="95"/>
      <c r="O341" s="95"/>
      <c r="P341" s="95"/>
      <c r="Q341" s="95"/>
      <c r="R341" s="5"/>
      <c r="S341" s="5"/>
      <c r="T341" s="5"/>
    </row>
    <row r="342" spans="1:20" s="96" customFormat="1" ht="18" customHeight="1">
      <c r="A342" s="152" t="s">
        <v>7</v>
      </c>
      <c r="B342" s="153" t="s">
        <v>396</v>
      </c>
      <c r="C342" s="154"/>
      <c r="D342" s="154"/>
      <c r="E342" s="154"/>
      <c r="F342" s="154"/>
      <c r="G342" s="154"/>
      <c r="H342" s="154"/>
      <c r="I342" s="154"/>
      <c r="J342" s="154"/>
      <c r="K342" s="154"/>
      <c r="L342" s="154"/>
      <c r="M342" s="154"/>
      <c r="N342" s="155"/>
      <c r="O342" s="95"/>
      <c r="P342" s="95"/>
      <c r="Q342" s="95"/>
      <c r="R342" s="5"/>
      <c r="S342" s="5"/>
      <c r="T342" s="5"/>
    </row>
    <row r="343" spans="1:20" s="96" customFormat="1" ht="18" customHeight="1">
      <c r="A343" s="59" t="str">
        <f>B342</f>
        <v xml:space="preserve">La (MFC) Mise en Forme Conditionnelle </v>
      </c>
      <c r="B343" s="157" t="str">
        <f>ADDRESS(ROW(),COLUMN(),4)</f>
        <v>B343</v>
      </c>
      <c r="C343" s="158" t="s">
        <v>395</v>
      </c>
      <c r="D343" s="159"/>
      <c r="E343" s="159"/>
      <c r="F343" s="159"/>
      <c r="G343" s="160"/>
      <c r="H343" s="160"/>
      <c r="I343" s="160"/>
      <c r="J343" s="160"/>
      <c r="K343" s="160"/>
      <c r="L343" s="160"/>
      <c r="M343" s="160"/>
      <c r="N343" s="161"/>
      <c r="O343" s="95"/>
      <c r="P343" s="95"/>
      <c r="Q343" s="95"/>
      <c r="R343" s="5"/>
      <c r="S343" s="5"/>
      <c r="T343" s="5"/>
    </row>
    <row r="344" spans="1:20" s="96" customFormat="1" ht="18" customHeight="1">
      <c r="A344" s="59"/>
      <c r="B344" s="182"/>
      <c r="C344" s="151"/>
      <c r="D344" s="147"/>
      <c r="E344" s="147"/>
      <c r="F344" s="147"/>
      <c r="G344" s="123"/>
      <c r="H344" s="123"/>
      <c r="I344" s="123"/>
      <c r="J344" s="123"/>
      <c r="K344" s="123"/>
      <c r="L344" s="123"/>
      <c r="M344" s="123"/>
      <c r="N344" s="163"/>
      <c r="O344" s="95"/>
      <c r="P344" s="95"/>
      <c r="Q344" s="95"/>
      <c r="R344" s="5"/>
      <c r="S344" s="5"/>
      <c r="T344" s="5"/>
    </row>
    <row r="345" spans="1:20" s="96" customFormat="1" ht="18" customHeight="1">
      <c r="A345" s="59"/>
      <c r="B345" s="183"/>
      <c r="C345" s="184" t="s">
        <v>250</v>
      </c>
      <c r="D345" s="147"/>
      <c r="E345" s="147"/>
      <c r="F345" s="147"/>
      <c r="G345" s="147"/>
      <c r="H345" s="147"/>
      <c r="I345" s="123"/>
      <c r="J345" s="123"/>
      <c r="K345" s="123"/>
      <c r="L345" s="123"/>
      <c r="M345" s="123"/>
      <c r="N345" s="163"/>
      <c r="O345" s="95"/>
      <c r="P345" s="95"/>
      <c r="Q345" s="95"/>
      <c r="R345" s="5"/>
      <c r="S345" s="5"/>
      <c r="T345" s="5"/>
    </row>
    <row r="346" spans="1:20" s="96" customFormat="1" ht="18" customHeight="1">
      <c r="A346" s="59"/>
      <c r="B346" s="183"/>
      <c r="C346" s="147"/>
      <c r="D346" s="147"/>
      <c r="E346" s="147"/>
      <c r="F346" s="147"/>
      <c r="G346" s="147"/>
      <c r="H346" s="147"/>
      <c r="I346" s="123"/>
      <c r="J346" s="123"/>
      <c r="K346" s="123"/>
      <c r="L346" s="123"/>
      <c r="M346" s="123"/>
      <c r="N346" s="163"/>
      <c r="O346" s="95"/>
      <c r="P346" s="95"/>
      <c r="Q346" s="95"/>
      <c r="R346" s="5"/>
      <c r="S346" s="5"/>
      <c r="T346" s="5"/>
    </row>
    <row r="347" spans="1:20" s="96" customFormat="1" ht="18" customHeight="1">
      <c r="A347" s="59"/>
      <c r="B347" s="183"/>
      <c r="C347" s="123"/>
      <c r="D347" s="147"/>
      <c r="E347" s="147"/>
      <c r="F347" s="209" t="s">
        <v>253</v>
      </c>
      <c r="G347" s="147"/>
      <c r="H347" s="147"/>
      <c r="I347" s="123"/>
      <c r="J347" s="123"/>
      <c r="K347" s="123"/>
      <c r="L347" s="123"/>
      <c r="M347" s="123"/>
      <c r="N347" s="163"/>
      <c r="O347" s="95"/>
      <c r="P347" s="95"/>
      <c r="Q347" s="95"/>
      <c r="R347" s="5"/>
      <c r="S347" s="5"/>
      <c r="T347" s="5"/>
    </row>
    <row r="348" spans="1:20" s="96" customFormat="1" ht="18" customHeight="1">
      <c r="A348" s="59"/>
      <c r="B348" s="184"/>
      <c r="C348" s="123"/>
      <c r="D348" s="147"/>
      <c r="E348" s="147"/>
      <c r="F348" s="147"/>
      <c r="G348" s="147"/>
      <c r="H348" s="147"/>
      <c r="I348" s="123"/>
      <c r="J348" s="123"/>
      <c r="K348" s="123"/>
      <c r="L348" s="123"/>
      <c r="M348" s="123"/>
      <c r="N348" s="163"/>
      <c r="O348" s="95"/>
      <c r="P348" s="95"/>
      <c r="Q348" s="95"/>
      <c r="R348" s="5"/>
      <c r="S348" s="5"/>
      <c r="T348" s="5"/>
    </row>
    <row r="349" spans="1:20" s="96" customFormat="1" ht="18" customHeight="1">
      <c r="A349" s="59"/>
      <c r="B349" s="194" t="str">
        <f t="shared" ref="B349:C349" si="11">SUBSTITUTE(ADDRESS(1,COLUMN(),4),"1","")</f>
        <v>B</v>
      </c>
      <c r="C349" s="194" t="str">
        <f t="shared" si="11"/>
        <v>C</v>
      </c>
      <c r="D349" s="147"/>
      <c r="E349" s="147"/>
      <c r="F349" s="147"/>
      <c r="G349" s="147"/>
      <c r="H349" s="147"/>
      <c r="I349" s="123"/>
      <c r="J349" s="123"/>
      <c r="K349" s="123"/>
      <c r="L349" s="123"/>
      <c r="M349" s="123"/>
      <c r="N349" s="163"/>
      <c r="O349" s="95"/>
      <c r="P349" s="95"/>
      <c r="Q349" s="95"/>
      <c r="R349" s="5"/>
      <c r="S349" s="5"/>
      <c r="T349" s="5"/>
    </row>
    <row r="350" spans="1:20" s="96" customFormat="1" ht="18" customHeight="1">
      <c r="A350" s="59"/>
      <c r="B350" s="195">
        <v>14</v>
      </c>
      <c r="C350" s="195">
        <v>50</v>
      </c>
      <c r="D350" s="196">
        <f>((B350&lt;&gt;"")+(C350&lt;&gt;""))*(B350&lt;&gt;C350)</f>
        <v>2</v>
      </c>
      <c r="E350" s="168" t="s">
        <v>399</v>
      </c>
      <c r="F350" s="24" t="str">
        <f t="shared" ref="F350:F352" ca="1" si="12">_xlfn.FORMULATEXT(D350)</f>
        <v>=((B350&lt;&gt;"")+(C350&lt;&gt;""))*(B350&lt;&gt;C350)</v>
      </c>
      <c r="G350" s="147"/>
      <c r="H350" s="147"/>
      <c r="I350" s="123"/>
      <c r="J350" s="123"/>
      <c r="K350" s="123"/>
      <c r="L350" s="123"/>
      <c r="M350" s="123"/>
      <c r="N350" s="163"/>
      <c r="O350" s="95"/>
      <c r="P350" s="95"/>
      <c r="Q350" s="95"/>
      <c r="R350" s="5"/>
      <c r="S350" s="5"/>
      <c r="T350" s="5"/>
    </row>
    <row r="351" spans="1:20" s="96" customFormat="1" ht="18" customHeight="1">
      <c r="A351" s="59"/>
      <c r="B351" s="195">
        <v>20</v>
      </c>
      <c r="C351" s="195">
        <v>16</v>
      </c>
      <c r="D351" s="170">
        <f>((B351&lt;&gt;"")+(C351&lt;&gt;""))*(B351&lt;&gt;C351)</f>
        <v>2</v>
      </c>
      <c r="E351" s="168" t="s">
        <v>399</v>
      </c>
      <c r="F351" s="24" t="str">
        <f t="shared" ca="1" si="12"/>
        <v>=((B351&lt;&gt;"")+(C351&lt;&gt;""))*(B351&lt;&gt;C351)</v>
      </c>
      <c r="G351" s="147"/>
      <c r="H351" s="147"/>
      <c r="I351" s="123"/>
      <c r="J351" s="123"/>
      <c r="K351" s="123"/>
      <c r="L351" s="123"/>
      <c r="M351" s="123"/>
      <c r="N351" s="163"/>
      <c r="O351" s="95"/>
      <c r="P351" s="95"/>
      <c r="Q351" s="95"/>
      <c r="R351" s="5"/>
      <c r="S351" s="5"/>
      <c r="T351" s="5"/>
    </row>
    <row r="352" spans="1:20" s="96" customFormat="1" ht="18" customHeight="1">
      <c r="A352" s="59"/>
      <c r="B352" s="195">
        <v>20</v>
      </c>
      <c r="C352" s="195">
        <v>20</v>
      </c>
      <c r="D352" s="170">
        <f>((B352&lt;&gt;"")+(C352&lt;&gt;""))*(B352&lt;&gt;C352)</f>
        <v>0</v>
      </c>
      <c r="E352" s="168" t="s">
        <v>399</v>
      </c>
      <c r="F352" s="24" t="str">
        <f t="shared" ca="1" si="12"/>
        <v>=((B352&lt;&gt;"")+(C352&lt;&gt;""))*(B352&lt;&gt;C352)</v>
      </c>
      <c r="G352" s="147"/>
      <c r="H352" s="147"/>
      <c r="I352" s="123"/>
      <c r="J352" s="123"/>
      <c r="K352" s="123"/>
      <c r="L352" s="123"/>
      <c r="M352" s="123"/>
      <c r="N352" s="163"/>
      <c r="O352" s="95"/>
      <c r="P352" s="95"/>
      <c r="Q352" s="95"/>
      <c r="R352" s="5"/>
      <c r="S352" s="5"/>
      <c r="T352" s="5"/>
    </row>
    <row r="353" spans="1:20" s="96" customFormat="1" ht="18" customHeight="1">
      <c r="A353" s="59"/>
      <c r="B353" s="214" t="s">
        <v>409</v>
      </c>
      <c r="C353" s="215" t="str">
        <f>ADDRESS(ROW(B350),COLUMN(B350),4)</f>
        <v>B350</v>
      </c>
      <c r="D353" s="147" t="s">
        <v>410</v>
      </c>
      <c r="E353" s="147"/>
      <c r="F353" s="147"/>
      <c r="G353" s="147"/>
      <c r="H353" s="147"/>
      <c r="I353" s="123"/>
      <c r="J353" s="123"/>
      <c r="K353" s="123"/>
      <c r="L353" s="123"/>
      <c r="M353" s="123"/>
      <c r="N353" s="163"/>
      <c r="O353" s="95"/>
      <c r="P353" s="95"/>
      <c r="Q353" s="95"/>
      <c r="R353" s="5"/>
      <c r="S353" s="5"/>
      <c r="T353" s="5"/>
    </row>
    <row r="354" spans="1:20" s="96" customFormat="1" ht="18" customHeight="1">
      <c r="A354" s="59"/>
      <c r="B354" s="214" t="s">
        <v>409</v>
      </c>
      <c r="C354" s="215" t="str">
        <f>ADDRESS(ROW(B351),COLUMN(B351),4)</f>
        <v>B351</v>
      </c>
      <c r="D354" s="147" t="s">
        <v>411</v>
      </c>
      <c r="E354" s="147"/>
      <c r="F354" s="147"/>
      <c r="G354" s="147"/>
      <c r="H354" s="147"/>
      <c r="I354" s="123"/>
      <c r="J354" s="123"/>
      <c r="K354" s="123"/>
      <c r="L354" s="123"/>
      <c r="M354" s="123"/>
      <c r="N354" s="163"/>
      <c r="O354" s="95"/>
      <c r="P354" s="95"/>
      <c r="Q354" s="95"/>
      <c r="R354" s="5"/>
      <c r="S354" s="5"/>
      <c r="T354" s="5"/>
    </row>
    <row r="355" spans="1:20" s="96" customFormat="1" ht="18" customHeight="1">
      <c r="A355" s="59"/>
      <c r="B355" s="214" t="s">
        <v>409</v>
      </c>
      <c r="C355" s="215" t="str">
        <f>C353</f>
        <v>B350</v>
      </c>
      <c r="D355" s="147" t="s">
        <v>412</v>
      </c>
      <c r="E355" s="147"/>
      <c r="F355" s="215" t="str">
        <f>ADDRESS(ROW(C350),COLUMN(C350),4)</f>
        <v>C350</v>
      </c>
      <c r="G355" s="187" t="s">
        <v>413</v>
      </c>
      <c r="H355" s="147"/>
      <c r="I355" s="123"/>
      <c r="J355" s="123"/>
      <c r="K355" s="123"/>
      <c r="L355" s="123"/>
      <c r="M355" s="123"/>
      <c r="N355" s="163"/>
      <c r="O355" s="95"/>
      <c r="P355" s="95"/>
      <c r="Q355" s="95"/>
      <c r="R355" s="5"/>
      <c r="S355" s="5"/>
      <c r="T355" s="5"/>
    </row>
    <row r="356" spans="1:20" s="96" customFormat="1" ht="18" customHeight="1">
      <c r="A356" s="59"/>
      <c r="B356" s="189" t="s">
        <v>254</v>
      </c>
      <c r="C356" s="147"/>
      <c r="D356" s="147"/>
      <c r="E356" s="147"/>
      <c r="F356" s="147"/>
      <c r="G356" s="147"/>
      <c r="H356" s="147"/>
      <c r="I356" s="123"/>
      <c r="J356" s="123"/>
      <c r="K356" s="123"/>
      <c r="L356" s="123"/>
      <c r="M356" s="123"/>
      <c r="N356" s="163"/>
      <c r="O356" s="95"/>
      <c r="P356" s="95"/>
      <c r="Q356" s="95"/>
      <c r="R356" s="5"/>
      <c r="S356" s="5"/>
      <c r="T356" s="5"/>
    </row>
    <row r="357" spans="1:20" s="96" customFormat="1" ht="18" customHeight="1" thickBot="1">
      <c r="A357" s="59"/>
      <c r="B357" s="210"/>
      <c r="C357" s="211"/>
      <c r="D357" s="212"/>
      <c r="E357" s="213"/>
      <c r="F357" s="192"/>
      <c r="G357" s="192"/>
      <c r="H357" s="192"/>
      <c r="I357" s="180"/>
      <c r="J357" s="180"/>
      <c r="K357" s="180"/>
      <c r="L357" s="180"/>
      <c r="M357" s="180"/>
      <c r="N357" s="181"/>
      <c r="O357" s="95"/>
      <c r="P357" s="95"/>
      <c r="Q357" s="95"/>
      <c r="R357" s="5"/>
      <c r="S357" s="5"/>
      <c r="T357" s="5"/>
    </row>
    <row r="358" spans="1:20" s="96" customFormat="1" ht="18" customHeight="1" thickBot="1">
      <c r="A358" s="95"/>
      <c r="B358" s="189"/>
      <c r="C358" s="147"/>
      <c r="D358" s="147"/>
      <c r="E358" s="147"/>
      <c r="F358" s="147"/>
      <c r="G358" s="147"/>
      <c r="H358" s="147"/>
      <c r="I358" s="147"/>
      <c r="J358" s="147"/>
      <c r="K358" s="95"/>
      <c r="L358" s="95"/>
      <c r="M358" s="95"/>
      <c r="N358" s="95"/>
      <c r="O358" s="95"/>
      <c r="P358" s="95"/>
      <c r="Q358" s="95"/>
      <c r="R358" s="5"/>
      <c r="S358" s="5"/>
      <c r="T358" s="5"/>
    </row>
    <row r="359" spans="1:20" s="96" customFormat="1" ht="18" customHeight="1">
      <c r="A359" s="152" t="s">
        <v>7</v>
      </c>
      <c r="B359" s="153" t="s">
        <v>396</v>
      </c>
      <c r="C359" s="154"/>
      <c r="D359" s="154"/>
      <c r="E359" s="154"/>
      <c r="F359" s="154"/>
      <c r="G359" s="154"/>
      <c r="H359" s="154"/>
      <c r="I359" s="154"/>
      <c r="J359" s="154"/>
      <c r="K359" s="154"/>
      <c r="L359" s="154"/>
      <c r="M359" s="154"/>
      <c r="N359" s="155"/>
      <c r="O359" s="95"/>
      <c r="P359" s="95"/>
      <c r="Q359" s="95"/>
      <c r="R359" s="5"/>
      <c r="S359" s="5"/>
      <c r="T359" s="5"/>
    </row>
    <row r="360" spans="1:20" s="96" customFormat="1" ht="18" customHeight="1">
      <c r="A360" s="59" t="str">
        <f>B359</f>
        <v xml:space="preserve">La (MFC) Mise en Forme Conditionnelle </v>
      </c>
      <c r="B360" s="157" t="str">
        <f>ADDRESS(ROW(),COLUMN(),4)</f>
        <v>B360</v>
      </c>
      <c r="C360" s="158" t="s">
        <v>395</v>
      </c>
      <c r="D360" s="159"/>
      <c r="E360" s="159"/>
      <c r="F360" s="159"/>
      <c r="G360" s="160"/>
      <c r="H360" s="160"/>
      <c r="I360" s="160"/>
      <c r="J360" s="160"/>
      <c r="K360" s="160"/>
      <c r="L360" s="160"/>
      <c r="M360" s="160"/>
      <c r="N360" s="161"/>
      <c r="O360" s="95"/>
      <c r="P360" s="95"/>
      <c r="Q360" s="95"/>
      <c r="R360" s="5"/>
      <c r="S360" s="5"/>
      <c r="T360" s="5"/>
    </row>
    <row r="361" spans="1:20" s="96" customFormat="1" ht="18" customHeight="1">
      <c r="A361" s="59"/>
      <c r="B361" s="182"/>
      <c r="C361" s="151"/>
      <c r="D361" s="147"/>
      <c r="E361" s="147"/>
      <c r="F361" s="147"/>
      <c r="G361" s="123"/>
      <c r="H361" s="123"/>
      <c r="I361" s="123"/>
      <c r="J361" s="123"/>
      <c r="K361" s="123"/>
      <c r="L361" s="123"/>
      <c r="M361" s="123"/>
      <c r="N361" s="163"/>
      <c r="O361" s="95"/>
      <c r="P361" s="95"/>
      <c r="Q361" s="95"/>
      <c r="R361" s="5"/>
      <c r="S361" s="5"/>
      <c r="T361" s="5"/>
    </row>
    <row r="362" spans="1:20" s="96" customFormat="1" ht="18" customHeight="1">
      <c r="A362" s="59"/>
      <c r="B362" s="183"/>
      <c r="C362" s="147"/>
      <c r="D362" s="147"/>
      <c r="E362" s="147"/>
      <c r="F362" s="147"/>
      <c r="G362" s="147"/>
      <c r="H362" s="147"/>
      <c r="I362" s="123"/>
      <c r="J362" s="123"/>
      <c r="K362" s="123"/>
      <c r="L362" s="123"/>
      <c r="M362" s="123"/>
      <c r="N362" s="163"/>
      <c r="O362" s="95"/>
      <c r="P362" s="95"/>
      <c r="Q362" s="95"/>
      <c r="R362" s="5"/>
      <c r="S362" s="5"/>
      <c r="T362" s="5"/>
    </row>
    <row r="363" spans="1:20" s="96" customFormat="1" ht="18" customHeight="1">
      <c r="A363" s="59"/>
      <c r="B363" s="183"/>
      <c r="C363" s="123"/>
      <c r="D363" s="147"/>
      <c r="E363" s="216"/>
      <c r="F363" s="209" t="s">
        <v>414</v>
      </c>
      <c r="G363" s="216"/>
      <c r="H363" s="216"/>
      <c r="I363" s="123"/>
      <c r="J363" s="123"/>
      <c r="K363" s="123"/>
      <c r="L363" s="123"/>
      <c r="M363" s="123"/>
      <c r="N363" s="163"/>
      <c r="O363" s="95"/>
      <c r="P363" s="95"/>
      <c r="Q363" s="95"/>
      <c r="R363" s="5"/>
      <c r="S363" s="5"/>
      <c r="T363" s="5"/>
    </row>
    <row r="364" spans="1:20" s="96" customFormat="1" ht="18" customHeight="1">
      <c r="A364" s="59"/>
      <c r="B364" s="184"/>
      <c r="C364" s="123"/>
      <c r="D364" s="147"/>
      <c r="E364" s="147"/>
      <c r="F364" s="217"/>
      <c r="G364" s="147"/>
      <c r="H364" s="147"/>
      <c r="I364" s="123"/>
      <c r="J364" s="123"/>
      <c r="K364" s="123"/>
      <c r="L364" s="123"/>
      <c r="M364" s="123"/>
      <c r="N364" s="163"/>
      <c r="O364" s="95"/>
      <c r="P364" s="95"/>
      <c r="Q364" s="95"/>
      <c r="R364" s="5"/>
      <c r="S364" s="5"/>
      <c r="T364" s="5"/>
    </row>
    <row r="365" spans="1:20" s="96" customFormat="1" ht="18" customHeight="1">
      <c r="A365" s="59"/>
      <c r="B365" s="184"/>
      <c r="C365" s="123"/>
      <c r="D365" s="189" t="s">
        <v>255</v>
      </c>
      <c r="E365" s="147"/>
      <c r="F365" s="217"/>
      <c r="G365" s="147"/>
      <c r="H365" s="147"/>
      <c r="I365" s="123"/>
      <c r="J365" s="123"/>
      <c r="K365" s="123"/>
      <c r="L365" s="123"/>
      <c r="M365" s="123"/>
      <c r="N365" s="163"/>
      <c r="O365" s="95"/>
      <c r="P365" s="95"/>
      <c r="Q365" s="95"/>
      <c r="R365" s="5"/>
      <c r="S365" s="5"/>
      <c r="T365" s="5"/>
    </row>
    <row r="366" spans="1:20" s="96" customFormat="1" ht="18" customHeight="1">
      <c r="A366" s="59"/>
      <c r="B366" s="184"/>
      <c r="C366" s="123"/>
      <c r="D366" s="189" t="s">
        <v>256</v>
      </c>
      <c r="E366" s="147"/>
      <c r="F366" s="217"/>
      <c r="G366" s="147"/>
      <c r="H366" s="147"/>
      <c r="I366" s="123"/>
      <c r="J366" s="123"/>
      <c r="K366" s="123"/>
      <c r="L366" s="123"/>
      <c r="M366" s="123"/>
      <c r="N366" s="163"/>
      <c r="O366" s="95"/>
      <c r="P366" s="95"/>
      <c r="Q366" s="95"/>
      <c r="R366" s="5"/>
      <c r="S366" s="5"/>
      <c r="T366" s="5"/>
    </row>
    <row r="367" spans="1:20" s="96" customFormat="1" ht="18" customHeight="1">
      <c r="A367" s="59"/>
      <c r="B367" s="184"/>
      <c r="C367" s="123"/>
      <c r="D367" s="189" t="s">
        <v>257</v>
      </c>
      <c r="E367" s="147"/>
      <c r="F367" s="217"/>
      <c r="G367" s="147"/>
      <c r="H367" s="147"/>
      <c r="I367" s="123"/>
      <c r="J367" s="123"/>
      <c r="K367" s="123"/>
      <c r="L367" s="123"/>
      <c r="M367" s="123"/>
      <c r="N367" s="163"/>
      <c r="O367" s="95"/>
      <c r="P367" s="95"/>
      <c r="Q367" s="95"/>
      <c r="R367" s="5"/>
      <c r="S367" s="5"/>
      <c r="T367" s="5"/>
    </row>
    <row r="368" spans="1:20" s="96" customFormat="1" ht="18" customHeight="1">
      <c r="A368" s="59"/>
      <c r="B368" s="184"/>
      <c r="C368" s="123"/>
      <c r="D368" s="189" t="s">
        <v>258</v>
      </c>
      <c r="E368" s="147"/>
      <c r="F368" s="217"/>
      <c r="G368" s="147"/>
      <c r="H368" s="147"/>
      <c r="I368" s="123"/>
      <c r="J368" s="123"/>
      <c r="K368" s="123"/>
      <c r="L368" s="123"/>
      <c r="M368" s="123"/>
      <c r="N368" s="163"/>
      <c r="O368" s="95"/>
      <c r="P368" s="95"/>
      <c r="Q368" s="95"/>
      <c r="R368" s="5"/>
      <c r="S368" s="5"/>
      <c r="T368" s="5"/>
    </row>
    <row r="369" spans="1:20" s="96" customFormat="1" ht="18" customHeight="1">
      <c r="A369" s="59"/>
      <c r="B369" s="184"/>
      <c r="C369" s="123"/>
      <c r="D369" s="189" t="s">
        <v>259</v>
      </c>
      <c r="E369" s="147"/>
      <c r="F369" s="217"/>
      <c r="G369" s="147"/>
      <c r="H369" s="147"/>
      <c r="I369" s="123"/>
      <c r="J369" s="123"/>
      <c r="K369" s="123"/>
      <c r="L369" s="123"/>
      <c r="M369" s="123"/>
      <c r="N369" s="163"/>
      <c r="O369" s="95"/>
      <c r="P369" s="95"/>
      <c r="Q369" s="95"/>
      <c r="R369" s="5"/>
      <c r="S369" s="5"/>
      <c r="T369" s="5"/>
    </row>
    <row r="370" spans="1:20" s="96" customFormat="1" ht="18" customHeight="1">
      <c r="A370" s="59"/>
      <c r="B370" s="184"/>
      <c r="C370" s="123"/>
      <c r="D370" s="189" t="s">
        <v>260</v>
      </c>
      <c r="E370" s="147"/>
      <c r="F370" s="217"/>
      <c r="G370" s="147"/>
      <c r="H370" s="147"/>
      <c r="I370" s="123"/>
      <c r="J370" s="123"/>
      <c r="K370" s="123"/>
      <c r="L370" s="123"/>
      <c r="M370" s="123"/>
      <c r="N370" s="163"/>
      <c r="O370" s="95"/>
      <c r="P370" s="95"/>
      <c r="Q370" s="95"/>
      <c r="R370" s="5"/>
      <c r="S370" s="5"/>
      <c r="T370" s="5"/>
    </row>
    <row r="371" spans="1:20" s="96" customFormat="1" ht="18" customHeight="1">
      <c r="A371" s="59"/>
      <c r="B371" s="184"/>
      <c r="C371" s="123"/>
      <c r="D371" s="189" t="s">
        <v>261</v>
      </c>
      <c r="E371" s="147"/>
      <c r="F371" s="217"/>
      <c r="G371" s="147"/>
      <c r="H371" s="147"/>
      <c r="I371" s="123"/>
      <c r="J371" s="123"/>
      <c r="K371" s="123"/>
      <c r="L371" s="123"/>
      <c r="M371" s="123"/>
      <c r="N371" s="163"/>
      <c r="O371" s="95"/>
      <c r="P371" s="95"/>
      <c r="Q371" s="95"/>
      <c r="R371" s="5"/>
      <c r="S371" s="5"/>
      <c r="T371" s="5"/>
    </row>
    <row r="372" spans="1:20" s="96" customFormat="1" ht="18" customHeight="1">
      <c r="A372" s="59"/>
      <c r="B372" s="184"/>
      <c r="C372" s="123"/>
      <c r="D372" s="189"/>
      <c r="E372" s="147"/>
      <c r="F372" s="217"/>
      <c r="G372" s="147"/>
      <c r="H372" s="147"/>
      <c r="I372" s="123"/>
      <c r="J372" s="123"/>
      <c r="K372" s="123"/>
      <c r="L372" s="123"/>
      <c r="M372" s="123"/>
      <c r="N372" s="163"/>
      <c r="O372" s="95"/>
      <c r="P372" s="95"/>
      <c r="Q372" s="95"/>
      <c r="R372" s="5"/>
      <c r="S372" s="5"/>
      <c r="T372" s="5"/>
    </row>
    <row r="373" spans="1:20" s="96" customFormat="1" ht="18" customHeight="1">
      <c r="A373" s="59"/>
      <c r="B373" s="184"/>
      <c r="C373" s="123"/>
      <c r="D373" s="189" t="s">
        <v>262</v>
      </c>
      <c r="E373" s="147"/>
      <c r="F373" s="217"/>
      <c r="G373" s="147"/>
      <c r="H373" s="147"/>
      <c r="I373" s="123"/>
      <c r="J373" s="123"/>
      <c r="K373" s="123"/>
      <c r="L373" s="123"/>
      <c r="M373" s="123"/>
      <c r="N373" s="163"/>
      <c r="O373" s="95"/>
      <c r="P373" s="95"/>
      <c r="Q373" s="95"/>
      <c r="R373" s="5"/>
      <c r="S373" s="5"/>
      <c r="T373" s="5"/>
    </row>
    <row r="374" spans="1:20" s="96" customFormat="1" ht="18" customHeight="1">
      <c r="A374" s="59"/>
      <c r="B374" s="184"/>
      <c r="C374" s="123"/>
      <c r="D374" s="189" t="s">
        <v>263</v>
      </c>
      <c r="E374" s="147"/>
      <c r="F374" s="217"/>
      <c r="G374" s="147"/>
      <c r="H374" s="147"/>
      <c r="I374" s="123"/>
      <c r="J374" s="123"/>
      <c r="K374" s="123"/>
      <c r="L374" s="123"/>
      <c r="M374" s="123"/>
      <c r="N374" s="163"/>
      <c r="O374" s="95"/>
      <c r="P374" s="95"/>
      <c r="Q374" s="95"/>
      <c r="R374" s="5"/>
      <c r="S374" s="5"/>
      <c r="T374" s="5"/>
    </row>
    <row r="375" spans="1:20" s="96" customFormat="1" ht="18" customHeight="1">
      <c r="A375" s="59"/>
      <c r="B375" s="184"/>
      <c r="C375" s="123"/>
      <c r="D375" s="189" t="s">
        <v>264</v>
      </c>
      <c r="E375" s="147"/>
      <c r="F375" s="217"/>
      <c r="G375" s="147"/>
      <c r="H375" s="147"/>
      <c r="I375" s="123"/>
      <c r="J375" s="123"/>
      <c r="K375" s="123"/>
      <c r="L375" s="123"/>
      <c r="M375" s="123"/>
      <c r="N375" s="163"/>
      <c r="O375" s="95"/>
      <c r="P375" s="95"/>
      <c r="Q375" s="95"/>
      <c r="R375" s="5"/>
      <c r="S375" s="5"/>
      <c r="T375" s="5"/>
    </row>
    <row r="376" spans="1:20" s="96" customFormat="1" ht="18" customHeight="1">
      <c r="A376" s="59"/>
      <c r="B376" s="184"/>
      <c r="C376" s="123"/>
      <c r="D376" s="189" t="s">
        <v>265</v>
      </c>
      <c r="E376" s="147"/>
      <c r="F376" s="217"/>
      <c r="G376" s="147"/>
      <c r="H376" s="147"/>
      <c r="I376" s="123"/>
      <c r="J376" s="123"/>
      <c r="K376" s="123"/>
      <c r="L376" s="123"/>
      <c r="M376" s="123"/>
      <c r="N376" s="163"/>
      <c r="O376" s="95"/>
      <c r="P376" s="95"/>
      <c r="Q376" s="95"/>
      <c r="R376" s="5"/>
      <c r="S376" s="5"/>
      <c r="T376" s="5"/>
    </row>
    <row r="377" spans="1:20" s="96" customFormat="1" ht="18" customHeight="1">
      <c r="A377" s="59"/>
      <c r="B377" s="184"/>
      <c r="C377" s="123"/>
      <c r="D377" s="189" t="s">
        <v>266</v>
      </c>
      <c r="E377" s="147"/>
      <c r="F377" s="217"/>
      <c r="G377" s="147"/>
      <c r="H377" s="147"/>
      <c r="I377" s="123"/>
      <c r="J377" s="123"/>
      <c r="K377" s="123"/>
      <c r="L377" s="123"/>
      <c r="M377" s="123"/>
      <c r="N377" s="163"/>
      <c r="O377" s="95"/>
      <c r="P377" s="95"/>
      <c r="Q377" s="95"/>
      <c r="R377" s="5"/>
      <c r="S377" s="5"/>
      <c r="T377" s="5"/>
    </row>
    <row r="378" spans="1:20" s="96" customFormat="1" ht="18" customHeight="1">
      <c r="A378" s="59"/>
      <c r="B378" s="184"/>
      <c r="C378" s="123"/>
      <c r="D378" s="189" t="s">
        <v>267</v>
      </c>
      <c r="E378" s="147"/>
      <c r="F378" s="217"/>
      <c r="G378" s="147"/>
      <c r="H378" s="147"/>
      <c r="I378" s="123"/>
      <c r="J378" s="123"/>
      <c r="K378" s="123"/>
      <c r="L378" s="123"/>
      <c r="M378" s="123"/>
      <c r="N378" s="163"/>
      <c r="O378" s="95"/>
      <c r="P378" s="95"/>
      <c r="Q378" s="95"/>
      <c r="R378" s="5"/>
      <c r="S378" s="5"/>
      <c r="T378" s="5"/>
    </row>
    <row r="379" spans="1:20" s="96" customFormat="1" ht="18" customHeight="1">
      <c r="A379" s="59"/>
      <c r="B379" s="184"/>
      <c r="C379" s="123"/>
      <c r="D379" s="189" t="s">
        <v>268</v>
      </c>
      <c r="E379" s="147"/>
      <c r="F379" s="217"/>
      <c r="G379" s="147"/>
      <c r="H379" s="147"/>
      <c r="I379" s="123"/>
      <c r="J379" s="123"/>
      <c r="K379" s="123"/>
      <c r="L379" s="123"/>
      <c r="M379" s="123"/>
      <c r="N379" s="163"/>
      <c r="O379" s="95"/>
      <c r="P379" s="95"/>
      <c r="Q379" s="95"/>
      <c r="R379" s="5"/>
      <c r="S379" s="5"/>
      <c r="T379" s="5"/>
    </row>
    <row r="380" spans="1:20" s="96" customFormat="1" ht="18" customHeight="1">
      <c r="A380" s="59"/>
      <c r="B380" s="184"/>
      <c r="C380" s="123"/>
      <c r="D380" s="189"/>
      <c r="E380" s="147"/>
      <c r="F380" s="217"/>
      <c r="G380" s="147"/>
      <c r="H380" s="147"/>
      <c r="I380" s="123"/>
      <c r="J380" s="123"/>
      <c r="K380" s="123"/>
      <c r="L380" s="123"/>
      <c r="M380" s="123"/>
      <c r="N380" s="163"/>
      <c r="O380" s="95"/>
      <c r="P380" s="95"/>
      <c r="Q380" s="95"/>
      <c r="R380" s="5"/>
      <c r="S380" s="5"/>
      <c r="T380" s="5"/>
    </row>
    <row r="381" spans="1:20" s="96" customFormat="1" ht="18" customHeight="1">
      <c r="A381" s="59"/>
      <c r="B381" s="184"/>
      <c r="C381" s="218" t="s">
        <v>237</v>
      </c>
      <c r="D381" s="219"/>
      <c r="E381" s="219"/>
      <c r="F381" s="220" t="s">
        <v>182</v>
      </c>
      <c r="G381" s="104" t="s">
        <v>346</v>
      </c>
      <c r="H381" s="189"/>
      <c r="I381" s="104" t="s">
        <v>345</v>
      </c>
      <c r="J381" s="189"/>
      <c r="K381" s="123"/>
      <c r="L381" s="123"/>
      <c r="M381" s="123"/>
      <c r="N381" s="163"/>
      <c r="O381" s="95"/>
      <c r="P381" s="95"/>
      <c r="Q381" s="95"/>
      <c r="R381" s="5"/>
      <c r="S381" s="5"/>
      <c r="T381" s="5"/>
    </row>
    <row r="382" spans="1:20" s="96" customFormat="1" ht="18" customHeight="1">
      <c r="A382" s="59"/>
      <c r="B382" s="184"/>
      <c r="C382" s="189"/>
      <c r="D382" s="147"/>
      <c r="E382" s="147"/>
      <c r="F382" s="147"/>
      <c r="G382" s="147"/>
      <c r="H382" s="147"/>
      <c r="I382" s="147"/>
      <c r="J382" s="147"/>
      <c r="K382" s="123"/>
      <c r="L382" s="123"/>
      <c r="M382" s="123"/>
      <c r="N382" s="163"/>
      <c r="O382" s="95"/>
      <c r="P382" s="95"/>
      <c r="Q382" s="95"/>
      <c r="R382" s="5"/>
      <c r="S382" s="5"/>
      <c r="T382" s="5"/>
    </row>
    <row r="383" spans="1:20" s="96" customFormat="1" ht="18" customHeight="1">
      <c r="A383" s="59"/>
      <c r="B383" s="184"/>
      <c r="C383" s="221" t="s">
        <v>238</v>
      </c>
      <c r="D383" s="221"/>
      <c r="E383" s="221"/>
      <c r="F383" s="221"/>
      <c r="G383" s="221"/>
      <c r="H383" s="221"/>
      <c r="I383" s="221"/>
      <c r="J383" s="221"/>
      <c r="K383" s="123"/>
      <c r="L383" s="123"/>
      <c r="M383" s="123"/>
      <c r="N383" s="163"/>
      <c r="O383" s="95"/>
      <c r="P383" s="95"/>
      <c r="Q383" s="95"/>
      <c r="R383" s="5"/>
      <c r="S383" s="5"/>
      <c r="T383" s="5"/>
    </row>
    <row r="384" spans="1:20" s="96" customFormat="1" ht="18" customHeight="1">
      <c r="A384" s="59"/>
      <c r="B384" s="184"/>
      <c r="C384" s="222"/>
      <c r="D384" s="222"/>
      <c r="E384" s="222"/>
      <c r="F384" s="222"/>
      <c r="G384" s="222"/>
      <c r="H384" s="222"/>
      <c r="I384" s="222"/>
      <c r="J384" s="222"/>
      <c r="K384" s="123"/>
      <c r="L384" s="123"/>
      <c r="M384" s="123"/>
      <c r="N384" s="163"/>
      <c r="O384" s="95"/>
      <c r="P384" s="95"/>
      <c r="Q384" s="95"/>
      <c r="R384" s="5"/>
      <c r="S384" s="5"/>
      <c r="T384" s="5"/>
    </row>
    <row r="385" spans="1:20" s="96" customFormat="1" ht="18" customHeight="1">
      <c r="A385" s="59"/>
      <c r="B385" s="184"/>
      <c r="C385" s="189" t="s">
        <v>239</v>
      </c>
      <c r="D385" s="147"/>
      <c r="E385" s="147"/>
      <c r="F385" s="147"/>
      <c r="G385" s="147"/>
      <c r="H385" s="147"/>
      <c r="I385" s="147"/>
      <c r="J385" s="147"/>
      <c r="K385" s="123"/>
      <c r="L385" s="123"/>
      <c r="M385" s="123"/>
      <c r="N385" s="163"/>
      <c r="O385" s="95"/>
      <c r="P385" s="95"/>
      <c r="Q385" s="95"/>
      <c r="R385" s="5"/>
      <c r="S385" s="5"/>
      <c r="T385" s="5"/>
    </row>
    <row r="386" spans="1:20" s="96" customFormat="1" ht="18" customHeight="1">
      <c r="A386" s="59"/>
      <c r="B386" s="184"/>
      <c r="C386" s="189" t="s">
        <v>240</v>
      </c>
      <c r="D386" s="147"/>
      <c r="E386" s="147"/>
      <c r="F386" s="147"/>
      <c r="G386" s="147"/>
      <c r="H386" s="147"/>
      <c r="I386" s="147"/>
      <c r="J386" s="147"/>
      <c r="K386" s="123"/>
      <c r="L386" s="123"/>
      <c r="M386" s="123"/>
      <c r="N386" s="163"/>
      <c r="O386" s="95"/>
      <c r="P386" s="95"/>
      <c r="Q386" s="95"/>
      <c r="R386" s="5"/>
      <c r="S386" s="5"/>
      <c r="T386" s="5"/>
    </row>
    <row r="387" spans="1:20" s="96" customFormat="1" ht="18" customHeight="1">
      <c r="A387" s="59"/>
      <c r="B387" s="184"/>
      <c r="C387" s="189" t="s">
        <v>241</v>
      </c>
      <c r="D387" s="147"/>
      <c r="E387" s="147"/>
      <c r="F387" s="147"/>
      <c r="G387" s="147"/>
      <c r="H387" s="147"/>
      <c r="I387" s="147"/>
      <c r="J387" s="147"/>
      <c r="K387" s="123"/>
      <c r="L387" s="123"/>
      <c r="M387" s="123"/>
      <c r="N387" s="163"/>
      <c r="O387" s="95"/>
      <c r="P387" s="95"/>
      <c r="Q387" s="95"/>
      <c r="R387" s="5"/>
      <c r="S387" s="5"/>
      <c r="T387" s="5"/>
    </row>
    <row r="388" spans="1:20" s="96" customFormat="1" ht="18" customHeight="1">
      <c r="A388" s="59"/>
      <c r="B388" s="184"/>
      <c r="C388" s="189" t="s">
        <v>242</v>
      </c>
      <c r="D388" s="147"/>
      <c r="E388" s="147"/>
      <c r="F388" s="147"/>
      <c r="G388" s="147"/>
      <c r="H388" s="147"/>
      <c r="I388" s="147"/>
      <c r="J388" s="147"/>
      <c r="K388" s="123"/>
      <c r="L388" s="123"/>
      <c r="M388" s="123"/>
      <c r="N388" s="163"/>
      <c r="O388" s="95"/>
      <c r="P388" s="95"/>
      <c r="Q388" s="95"/>
      <c r="R388" s="5"/>
      <c r="S388" s="5"/>
      <c r="T388" s="5"/>
    </row>
    <row r="389" spans="1:20" s="96" customFormat="1" ht="18" customHeight="1">
      <c r="A389" s="59"/>
      <c r="B389" s="184"/>
      <c r="C389" s="189" t="s">
        <v>243</v>
      </c>
      <c r="D389" s="147"/>
      <c r="E389" s="147"/>
      <c r="F389" s="147"/>
      <c r="G389" s="147"/>
      <c r="H389" s="147"/>
      <c r="I389" s="147"/>
      <c r="J389" s="147"/>
      <c r="K389" s="123"/>
      <c r="L389" s="123"/>
      <c r="M389" s="123"/>
      <c r="N389" s="163"/>
      <c r="O389" s="95"/>
      <c r="P389" s="95"/>
      <c r="Q389" s="95"/>
      <c r="R389" s="5"/>
      <c r="S389" s="5"/>
      <c r="T389" s="5"/>
    </row>
    <row r="390" spans="1:20" s="96" customFormat="1" ht="18" customHeight="1">
      <c r="A390" s="59"/>
      <c r="B390" s="184"/>
      <c r="C390" s="123"/>
      <c r="D390" s="189"/>
      <c r="E390" s="147"/>
      <c r="F390" s="217"/>
      <c r="G390" s="147"/>
      <c r="H390" s="147"/>
      <c r="I390" s="123"/>
      <c r="J390" s="123"/>
      <c r="K390" s="123"/>
      <c r="L390" s="123"/>
      <c r="M390" s="123"/>
      <c r="N390" s="163"/>
      <c r="O390" s="95"/>
      <c r="P390" s="95"/>
      <c r="Q390" s="95"/>
      <c r="R390" s="5"/>
      <c r="S390" s="5"/>
      <c r="T390" s="5"/>
    </row>
    <row r="391" spans="1:20" s="96" customFormat="1" ht="18" customHeight="1" thickBot="1">
      <c r="A391" s="59"/>
      <c r="B391" s="210"/>
      <c r="C391" s="211"/>
      <c r="D391" s="212"/>
      <c r="E391" s="213"/>
      <c r="F391" s="192"/>
      <c r="G391" s="192"/>
      <c r="H391" s="192"/>
      <c r="I391" s="180"/>
      <c r="J391" s="180"/>
      <c r="K391" s="180"/>
      <c r="L391" s="180"/>
      <c r="M391" s="180"/>
      <c r="N391" s="181"/>
      <c r="O391" s="95"/>
      <c r="P391" s="95"/>
      <c r="Q391" s="95"/>
      <c r="R391" s="5"/>
      <c r="S391" s="5"/>
      <c r="T391" s="5"/>
    </row>
    <row r="392" spans="1:20" s="96" customFormat="1" ht="18" customHeight="1">
      <c r="A392" s="95"/>
      <c r="B392" s="189"/>
      <c r="C392" s="147"/>
      <c r="D392" s="147"/>
      <c r="E392" s="147"/>
      <c r="F392" s="147"/>
      <c r="G392" s="147"/>
      <c r="H392" s="147"/>
      <c r="I392" s="147"/>
      <c r="J392" s="147"/>
      <c r="K392" s="95"/>
      <c r="L392" s="95"/>
      <c r="M392" s="95"/>
      <c r="N392" s="95"/>
      <c r="O392" s="95"/>
      <c r="P392" s="95"/>
      <c r="Q392" s="95"/>
      <c r="R392" s="5"/>
      <c r="S392" s="5"/>
      <c r="T392" s="5"/>
    </row>
    <row r="393" spans="1:20" s="96" customFormat="1" ht="18.75">
      <c r="A393" s="148"/>
      <c r="B393" s="148"/>
      <c r="C393" s="148"/>
      <c r="D393" s="148"/>
      <c r="E393" s="148"/>
      <c r="F393" s="148"/>
      <c r="G393" s="148"/>
      <c r="H393" s="148"/>
      <c r="I393" s="148"/>
      <c r="J393" s="148"/>
      <c r="K393" s="148"/>
      <c r="L393" s="148"/>
      <c r="M393" s="148"/>
      <c r="N393" s="148"/>
      <c r="O393" s="148"/>
      <c r="P393" s="148"/>
      <c r="Q393" s="148"/>
      <c r="R393" s="5"/>
      <c r="S393" s="5"/>
      <c r="T393" s="5"/>
    </row>
    <row r="394" spans="1:20" s="96" customFormat="1" ht="18" customHeight="1" thickBot="1">
      <c r="A394" s="95"/>
      <c r="B394" s="147"/>
      <c r="C394" s="147"/>
      <c r="D394" s="147"/>
      <c r="E394" s="147"/>
      <c r="F394" s="147"/>
      <c r="G394" s="147"/>
      <c r="H394" s="147"/>
      <c r="I394" s="147"/>
      <c r="J394" s="147"/>
      <c r="K394" s="95"/>
      <c r="L394" s="95"/>
      <c r="M394" s="95"/>
      <c r="N394" s="95"/>
      <c r="O394" s="95"/>
      <c r="P394" s="95"/>
      <c r="Q394" s="95"/>
      <c r="R394" s="5"/>
      <c r="S394" s="5"/>
      <c r="T394" s="5"/>
    </row>
    <row r="395" spans="1:20" s="96" customFormat="1" ht="18" customHeight="1">
      <c r="A395" s="152" t="s">
        <v>7</v>
      </c>
      <c r="B395" s="153" t="s">
        <v>269</v>
      </c>
      <c r="C395" s="154"/>
      <c r="D395" s="154"/>
      <c r="E395" s="154"/>
      <c r="F395" s="154"/>
      <c r="G395" s="154"/>
      <c r="H395" s="154"/>
      <c r="I395" s="154"/>
      <c r="J395" s="154"/>
      <c r="K395" s="154"/>
      <c r="L395" s="154"/>
      <c r="M395" s="154"/>
      <c r="N395" s="155"/>
      <c r="O395" s="95"/>
      <c r="P395" s="95"/>
      <c r="R395" s="5"/>
      <c r="S395" s="5"/>
      <c r="T395" s="5"/>
    </row>
    <row r="396" spans="1:20" s="96" customFormat="1" ht="18" customHeight="1">
      <c r="A396" s="59" t="str">
        <f>B395</f>
        <v>Formule si avec plus de 7 conditions</v>
      </c>
      <c r="B396" s="157" t="str">
        <f>ADDRESS(ROW(),COLUMN(),4)</f>
        <v>B396</v>
      </c>
      <c r="C396" s="158" t="s">
        <v>395</v>
      </c>
      <c r="D396" s="159"/>
      <c r="E396" s="159"/>
      <c r="F396" s="159"/>
      <c r="G396" s="160"/>
      <c r="H396" s="160"/>
      <c r="I396" s="160"/>
      <c r="J396" s="160"/>
      <c r="K396" s="160"/>
      <c r="L396" s="160"/>
      <c r="M396" s="160"/>
      <c r="N396" s="161"/>
      <c r="O396" s="95"/>
      <c r="P396" s="95"/>
      <c r="Q396" s="95"/>
      <c r="R396" s="5"/>
      <c r="S396" s="5"/>
      <c r="T396" s="5"/>
    </row>
    <row r="397" spans="1:20" s="96" customFormat="1" ht="18" customHeight="1">
      <c r="A397" s="59"/>
      <c r="B397" s="182"/>
      <c r="C397" s="151"/>
      <c r="D397" s="147"/>
      <c r="E397" s="147"/>
      <c r="F397" s="147"/>
      <c r="G397" s="123"/>
      <c r="H397" s="123"/>
      <c r="I397" s="123"/>
      <c r="J397" s="123"/>
      <c r="K397" s="123"/>
      <c r="L397" s="123"/>
      <c r="M397" s="123"/>
      <c r="N397" s="163"/>
      <c r="O397" s="95"/>
      <c r="P397" s="95"/>
      <c r="Q397" s="95"/>
      <c r="R397" s="5"/>
      <c r="S397" s="5"/>
      <c r="T397" s="5"/>
    </row>
    <row r="398" spans="1:20" s="96" customFormat="1" ht="18" customHeight="1">
      <c r="A398" s="59"/>
      <c r="B398" s="183"/>
      <c r="C398" s="123"/>
      <c r="D398" s="220" t="s">
        <v>159</v>
      </c>
      <c r="E398" s="223" t="s">
        <v>269</v>
      </c>
      <c r="F398" s="224"/>
      <c r="G398" s="224"/>
      <c r="H398" s="216"/>
      <c r="I398" s="123"/>
      <c r="J398" s="123"/>
      <c r="K398" s="123"/>
      <c r="L398" s="123"/>
      <c r="M398" s="123"/>
      <c r="N398" s="163"/>
      <c r="O398" s="95"/>
      <c r="P398" s="95"/>
      <c r="Q398" s="95"/>
      <c r="R398" s="5"/>
      <c r="S398" s="5"/>
      <c r="T398" s="5"/>
    </row>
    <row r="399" spans="1:20" s="96" customFormat="1" ht="18" customHeight="1">
      <c r="A399" s="59"/>
      <c r="B399" s="184"/>
      <c r="C399" s="123"/>
      <c r="D399" s="147" t="s">
        <v>270</v>
      </c>
      <c r="E399" s="147"/>
      <c r="F399" s="147"/>
      <c r="G399" s="147"/>
      <c r="H399" s="147"/>
      <c r="I399" s="123"/>
      <c r="J399" s="123"/>
      <c r="K399" s="123"/>
      <c r="L399" s="123"/>
      <c r="M399" s="123"/>
      <c r="N399" s="163"/>
      <c r="O399" s="95"/>
      <c r="P399" s="95"/>
      <c r="Q399" s="95"/>
      <c r="R399" s="5"/>
      <c r="S399" s="5"/>
      <c r="T399" s="5"/>
    </row>
    <row r="400" spans="1:20" s="96" customFormat="1" ht="18" customHeight="1">
      <c r="A400" s="59"/>
      <c r="B400" s="184"/>
      <c r="C400" s="123"/>
      <c r="D400" s="147" t="s">
        <v>271</v>
      </c>
      <c r="E400" s="147"/>
      <c r="F400" s="147"/>
      <c r="G400" s="147"/>
      <c r="H400" s="147"/>
      <c r="I400" s="123"/>
      <c r="J400" s="123"/>
      <c r="K400" s="123"/>
      <c r="L400" s="123"/>
      <c r="M400" s="123"/>
      <c r="N400" s="163"/>
      <c r="O400" s="95"/>
      <c r="P400" s="95"/>
      <c r="Q400" s="95"/>
      <c r="R400" s="5"/>
      <c r="S400" s="5"/>
      <c r="T400" s="5"/>
    </row>
    <row r="401" spans="1:20" s="96" customFormat="1" ht="18" customHeight="1">
      <c r="A401" s="59"/>
      <c r="B401" s="184"/>
      <c r="C401" s="123"/>
      <c r="D401" s="147" t="s">
        <v>272</v>
      </c>
      <c r="E401" s="147"/>
      <c r="F401" s="147"/>
      <c r="G401" s="147"/>
      <c r="H401" s="147"/>
      <c r="I401" s="123"/>
      <c r="J401" s="123"/>
      <c r="K401" s="123"/>
      <c r="L401" s="123"/>
      <c r="M401" s="123"/>
      <c r="N401" s="163"/>
      <c r="O401" s="95"/>
      <c r="P401" s="95"/>
      <c r="Q401" s="95"/>
      <c r="R401" s="5"/>
      <c r="S401" s="5"/>
      <c r="T401" s="5"/>
    </row>
    <row r="402" spans="1:20" s="96" customFormat="1" ht="18" customHeight="1">
      <c r="A402" s="59"/>
      <c r="B402" s="184"/>
      <c r="C402" s="123"/>
      <c r="D402" s="147" t="s">
        <v>273</v>
      </c>
      <c r="E402" s="147"/>
      <c r="F402" s="147"/>
      <c r="G402" s="147"/>
      <c r="H402" s="147"/>
      <c r="I402" s="123"/>
      <c r="J402" s="123"/>
      <c r="K402" s="123"/>
      <c r="L402" s="123"/>
      <c r="M402" s="123"/>
      <c r="N402" s="163"/>
      <c r="O402" s="95"/>
      <c r="P402" s="95"/>
      <c r="Q402" s="95"/>
      <c r="R402" s="5"/>
      <c r="S402" s="5"/>
      <c r="T402" s="5"/>
    </row>
    <row r="403" spans="1:20" s="96" customFormat="1" ht="18" customHeight="1">
      <c r="A403" s="59"/>
      <c r="B403" s="184"/>
      <c r="C403" s="123"/>
      <c r="D403" s="147"/>
      <c r="E403" s="147"/>
      <c r="F403" s="147"/>
      <c r="G403" s="147"/>
      <c r="H403" s="147"/>
      <c r="I403" s="123"/>
      <c r="J403" s="123"/>
      <c r="K403" s="123"/>
      <c r="L403" s="123"/>
      <c r="M403" s="123"/>
      <c r="N403" s="163"/>
      <c r="O403" s="95"/>
      <c r="P403" s="95"/>
      <c r="Q403" s="95"/>
      <c r="R403" s="5"/>
      <c r="S403" s="5"/>
      <c r="T403" s="5"/>
    </row>
    <row r="404" spans="1:20" s="96" customFormat="1" ht="18" customHeight="1">
      <c r="A404" s="59"/>
      <c r="B404" s="184"/>
      <c r="C404" s="123"/>
      <c r="D404" s="147" t="s">
        <v>274</v>
      </c>
      <c r="E404" s="147"/>
      <c r="F404" s="147"/>
      <c r="G404" s="147"/>
      <c r="H404" s="147"/>
      <c r="I404" s="123"/>
      <c r="J404" s="123"/>
      <c r="K404" s="123"/>
      <c r="L404" s="123"/>
      <c r="M404" s="123"/>
      <c r="N404" s="163"/>
      <c r="O404" s="95"/>
      <c r="P404" s="95"/>
      <c r="Q404" s="95"/>
      <c r="R404" s="5"/>
      <c r="S404" s="5"/>
      <c r="T404" s="5"/>
    </row>
    <row r="405" spans="1:20" s="96" customFormat="1" ht="18" customHeight="1">
      <c r="A405" s="59"/>
      <c r="B405" s="184"/>
      <c r="C405" s="123"/>
      <c r="D405" s="147" t="s">
        <v>275</v>
      </c>
      <c r="E405" s="147"/>
      <c r="F405" s="147"/>
      <c r="G405" s="147"/>
      <c r="H405" s="147"/>
      <c r="I405" s="123"/>
      <c r="J405" s="123"/>
      <c r="K405" s="123"/>
      <c r="L405" s="123"/>
      <c r="M405" s="123"/>
      <c r="N405" s="163"/>
      <c r="O405" s="95"/>
      <c r="P405" s="95"/>
      <c r="Q405" s="95"/>
      <c r="R405" s="5"/>
      <c r="S405" s="5"/>
      <c r="T405" s="5"/>
    </row>
    <row r="406" spans="1:20" s="96" customFormat="1" ht="18" customHeight="1">
      <c r="A406" s="59"/>
      <c r="B406" s="184"/>
      <c r="C406" s="123"/>
      <c r="D406" s="147" t="s">
        <v>276</v>
      </c>
      <c r="E406" s="147"/>
      <c r="F406" s="147"/>
      <c r="G406" s="147"/>
      <c r="H406" s="147"/>
      <c r="I406" s="123"/>
      <c r="J406" s="123"/>
      <c r="K406" s="123"/>
      <c r="L406" s="123"/>
      <c r="M406" s="123"/>
      <c r="N406" s="163"/>
      <c r="O406" s="95"/>
      <c r="P406" s="95"/>
      <c r="Q406" s="95"/>
      <c r="R406" s="5"/>
      <c r="S406" s="5"/>
      <c r="T406" s="5"/>
    </row>
    <row r="407" spans="1:20" s="96" customFormat="1" ht="18" customHeight="1" thickBot="1">
      <c r="A407" s="59"/>
      <c r="B407" s="210"/>
      <c r="C407" s="211"/>
      <c r="D407" s="212"/>
      <c r="E407" s="213"/>
      <c r="F407" s="192"/>
      <c r="G407" s="192"/>
      <c r="H407" s="192"/>
      <c r="I407" s="180"/>
      <c r="J407" s="180"/>
      <c r="K407" s="180"/>
      <c r="L407" s="180"/>
      <c r="M407" s="180"/>
      <c r="N407" s="181"/>
      <c r="O407" s="95"/>
      <c r="P407" s="95"/>
      <c r="Q407" s="95"/>
      <c r="R407" s="5"/>
      <c r="S407" s="5"/>
      <c r="T407" s="5"/>
    </row>
    <row r="408" spans="1:20" s="96" customFormat="1" ht="18" customHeight="1" thickBot="1">
      <c r="A408" s="95"/>
      <c r="B408" s="147"/>
      <c r="C408" s="147"/>
      <c r="D408" s="147"/>
      <c r="E408" s="147"/>
      <c r="F408" s="147"/>
      <c r="G408" s="147"/>
      <c r="H408" s="147"/>
      <c r="I408" s="147"/>
      <c r="J408" s="147"/>
      <c r="K408" s="95"/>
      <c r="L408" s="95"/>
      <c r="M408" s="95"/>
      <c r="N408" s="95"/>
      <c r="O408" s="95"/>
      <c r="P408" s="95"/>
      <c r="Q408" s="95"/>
      <c r="R408" s="5"/>
      <c r="S408" s="5"/>
      <c r="T408" s="5"/>
    </row>
    <row r="409" spans="1:20" s="96" customFormat="1" ht="18" customHeight="1">
      <c r="A409" s="152" t="s">
        <v>7</v>
      </c>
      <c r="B409" s="153" t="s">
        <v>277</v>
      </c>
      <c r="C409" s="154"/>
      <c r="D409" s="154"/>
      <c r="E409" s="154"/>
      <c r="F409" s="154"/>
      <c r="G409" s="154"/>
      <c r="H409" s="154"/>
      <c r="I409" s="154"/>
      <c r="J409" s="154"/>
      <c r="K409" s="154"/>
      <c r="L409" s="154"/>
      <c r="M409" s="154"/>
      <c r="N409" s="155"/>
      <c r="O409" s="95"/>
      <c r="P409" s="95"/>
      <c r="Q409" s="95"/>
      <c r="R409" s="5"/>
      <c r="S409" s="5"/>
      <c r="T409" s="5"/>
    </row>
    <row r="410" spans="1:20" s="96" customFormat="1" ht="18" customHeight="1">
      <c r="A410" s="59" t="str">
        <f>B409</f>
        <v>SI ET OU imbriqués</v>
      </c>
      <c r="B410" s="157" t="str">
        <f>ADDRESS(ROW(),COLUMN(),4)</f>
        <v>B410</v>
      </c>
      <c r="C410" s="158" t="s">
        <v>395</v>
      </c>
      <c r="D410" s="159"/>
      <c r="E410" s="159"/>
      <c r="F410" s="159"/>
      <c r="G410" s="160"/>
      <c r="H410" s="160"/>
      <c r="I410" s="160"/>
      <c r="J410" s="160"/>
      <c r="K410" s="160"/>
      <c r="L410" s="160"/>
      <c r="M410" s="160"/>
      <c r="N410" s="161"/>
      <c r="O410" s="95"/>
      <c r="P410" s="95"/>
      <c r="Q410" s="95"/>
      <c r="R410" s="5"/>
      <c r="S410" s="5"/>
      <c r="T410" s="5"/>
    </row>
    <row r="411" spans="1:20" s="96" customFormat="1" ht="18" customHeight="1">
      <c r="A411" s="59"/>
      <c r="B411" s="182"/>
      <c r="C411" s="151"/>
      <c r="D411" s="147"/>
      <c r="E411" s="147"/>
      <c r="F411" s="147"/>
      <c r="G411" s="123"/>
      <c r="H411" s="123"/>
      <c r="I411" s="123"/>
      <c r="J411" s="123"/>
      <c r="K411" s="123"/>
      <c r="L411" s="123"/>
      <c r="M411" s="123"/>
      <c r="N411" s="163"/>
      <c r="O411" s="95"/>
      <c r="P411" s="95"/>
      <c r="Q411" s="95"/>
      <c r="R411" s="5"/>
      <c r="S411" s="5"/>
      <c r="T411" s="5"/>
    </row>
    <row r="412" spans="1:20" s="96" customFormat="1" ht="18" customHeight="1">
      <c r="A412" s="59"/>
      <c r="B412" s="220" t="s">
        <v>159</v>
      </c>
      <c r="C412" s="225" t="s">
        <v>277</v>
      </c>
      <c r="D412" s="225"/>
      <c r="E412" s="147"/>
      <c r="F412" s="147"/>
      <c r="G412" s="147"/>
      <c r="H412" s="147"/>
      <c r="I412" s="123"/>
      <c r="J412" s="123"/>
      <c r="K412" s="123"/>
      <c r="L412" s="123"/>
      <c r="M412" s="123"/>
      <c r="N412" s="163"/>
      <c r="O412" s="95"/>
      <c r="P412" s="95"/>
      <c r="Q412" s="95"/>
      <c r="R412" s="5"/>
      <c r="S412" s="5"/>
      <c r="T412" s="5"/>
    </row>
    <row r="413" spans="1:20" s="96" customFormat="1" ht="18" customHeight="1">
      <c r="A413" s="59"/>
      <c r="B413" s="147" t="s">
        <v>278</v>
      </c>
      <c r="C413" s="147"/>
      <c r="D413" s="147"/>
      <c r="E413" s="147"/>
      <c r="F413" s="147"/>
      <c r="G413" s="147"/>
      <c r="H413" s="147"/>
      <c r="I413" s="123"/>
      <c r="J413" s="123"/>
      <c r="K413" s="123"/>
      <c r="L413" s="123"/>
      <c r="M413" s="123"/>
      <c r="N413" s="163"/>
      <c r="O413" s="95"/>
      <c r="P413" s="95"/>
      <c r="Q413" s="95"/>
      <c r="R413" s="5"/>
      <c r="S413" s="5"/>
      <c r="T413" s="5"/>
    </row>
    <row r="414" spans="1:20" s="96" customFormat="1" ht="18" customHeight="1">
      <c r="A414" s="59"/>
      <c r="B414" s="147" t="s">
        <v>279</v>
      </c>
      <c r="C414" s="147"/>
      <c r="D414" s="147"/>
      <c r="E414" s="147"/>
      <c r="F414" s="147"/>
      <c r="G414" s="147"/>
      <c r="H414" s="147"/>
      <c r="I414" s="123"/>
      <c r="J414" s="123"/>
      <c r="K414" s="123"/>
      <c r="L414" s="123"/>
      <c r="M414" s="123"/>
      <c r="N414" s="163"/>
      <c r="O414" s="95"/>
      <c r="P414" s="95"/>
      <c r="Q414" s="95"/>
      <c r="R414" s="5"/>
      <c r="S414" s="5"/>
      <c r="T414" s="5"/>
    </row>
    <row r="415" spans="1:20" s="96" customFormat="1" ht="18" customHeight="1">
      <c r="A415" s="59"/>
      <c r="B415" s="147" t="s">
        <v>280</v>
      </c>
      <c r="C415" s="147"/>
      <c r="D415" s="147"/>
      <c r="E415" s="147"/>
      <c r="F415" s="147"/>
      <c r="G415" s="147"/>
      <c r="H415" s="147"/>
      <c r="I415" s="123"/>
      <c r="J415" s="123"/>
      <c r="K415" s="123"/>
      <c r="L415" s="123"/>
      <c r="M415" s="123"/>
      <c r="N415" s="163"/>
      <c r="O415" s="95"/>
      <c r="P415" s="95"/>
      <c r="Q415" s="95"/>
      <c r="R415" s="5"/>
      <c r="S415" s="5"/>
      <c r="T415" s="5"/>
    </row>
    <row r="416" spans="1:20" s="96" customFormat="1" ht="18" customHeight="1">
      <c r="A416" s="59"/>
      <c r="B416" s="147" t="s">
        <v>281</v>
      </c>
      <c r="C416" s="147"/>
      <c r="D416" s="147"/>
      <c r="E416" s="147"/>
      <c r="F416" s="147"/>
      <c r="G416" s="147"/>
      <c r="H416" s="147"/>
      <c r="I416" s="123"/>
      <c r="J416" s="123"/>
      <c r="K416" s="123"/>
      <c r="L416" s="123"/>
      <c r="M416" s="123"/>
      <c r="N416" s="163"/>
      <c r="O416" s="95"/>
      <c r="P416" s="95"/>
      <c r="Q416" s="95"/>
      <c r="R416" s="5"/>
      <c r="S416" s="5"/>
      <c r="T416" s="5"/>
    </row>
    <row r="417" spans="1:20" s="96" customFormat="1" ht="18" customHeight="1">
      <c r="A417" s="59"/>
      <c r="B417" s="147"/>
      <c r="C417" s="147"/>
      <c r="D417" s="147"/>
      <c r="E417" s="147"/>
      <c r="F417" s="147"/>
      <c r="G417" s="147"/>
      <c r="H417" s="147"/>
      <c r="I417" s="123"/>
      <c r="J417" s="123"/>
      <c r="K417" s="123"/>
      <c r="L417" s="123"/>
      <c r="M417" s="123"/>
      <c r="N417" s="163"/>
      <c r="O417" s="95"/>
      <c r="P417" s="95"/>
      <c r="Q417" s="95"/>
      <c r="R417" s="5"/>
      <c r="S417" s="5"/>
      <c r="T417" s="5"/>
    </row>
    <row r="418" spans="1:20" s="96" customFormat="1" ht="18" customHeight="1">
      <c r="A418" s="59"/>
      <c r="B418" s="147" t="s">
        <v>282</v>
      </c>
      <c r="C418" s="147"/>
      <c r="D418" s="147"/>
      <c r="E418" s="147"/>
      <c r="F418" s="147"/>
      <c r="G418" s="147"/>
      <c r="H418" s="147"/>
      <c r="I418" s="123"/>
      <c r="J418" s="123"/>
      <c r="K418" s="123"/>
      <c r="L418" s="123"/>
      <c r="M418" s="123"/>
      <c r="N418" s="163"/>
      <c r="O418" s="95"/>
      <c r="P418" s="95"/>
      <c r="Q418" s="95"/>
      <c r="R418" s="5"/>
      <c r="S418" s="5"/>
      <c r="T418" s="5"/>
    </row>
    <row r="419" spans="1:20" s="96" customFormat="1" ht="18" customHeight="1">
      <c r="A419" s="59"/>
      <c r="B419" s="147" t="s">
        <v>283</v>
      </c>
      <c r="C419" s="147"/>
      <c r="D419" s="147"/>
      <c r="E419" s="147"/>
      <c r="F419" s="147"/>
      <c r="G419" s="147"/>
      <c r="H419" s="147"/>
      <c r="I419" s="123"/>
      <c r="J419" s="123"/>
      <c r="K419" s="123"/>
      <c r="L419" s="123"/>
      <c r="M419" s="123"/>
      <c r="N419" s="163"/>
      <c r="O419" s="95"/>
      <c r="P419" s="95"/>
      <c r="Q419" s="95"/>
      <c r="R419" s="5"/>
      <c r="S419" s="5"/>
      <c r="T419" s="5"/>
    </row>
    <row r="420" spans="1:20" s="96" customFormat="1" ht="18" customHeight="1">
      <c r="A420" s="59"/>
      <c r="B420" s="147" t="s">
        <v>284</v>
      </c>
      <c r="C420" s="147"/>
      <c r="D420" s="147"/>
      <c r="E420" s="147"/>
      <c r="F420" s="147"/>
      <c r="G420" s="147"/>
      <c r="H420" s="147"/>
      <c r="I420" s="123"/>
      <c r="J420" s="123"/>
      <c r="K420" s="123"/>
      <c r="L420" s="123"/>
      <c r="M420" s="123"/>
      <c r="N420" s="163"/>
      <c r="O420" s="95"/>
      <c r="P420" s="95"/>
      <c r="Q420" s="95"/>
      <c r="R420" s="5"/>
      <c r="S420" s="5"/>
      <c r="T420" s="5"/>
    </row>
    <row r="421" spans="1:20" s="96" customFormat="1" ht="18" customHeight="1">
      <c r="A421" s="59"/>
      <c r="B421" s="194" t="s">
        <v>26</v>
      </c>
      <c r="C421" s="194" t="s">
        <v>25</v>
      </c>
      <c r="D421" s="194" t="s">
        <v>27</v>
      </c>
      <c r="E421" s="147"/>
      <c r="F421" s="147"/>
      <c r="G421" s="147"/>
      <c r="H421" s="147"/>
      <c r="I421" s="123"/>
      <c r="J421" s="123"/>
      <c r="K421" s="123"/>
      <c r="L421" s="123"/>
      <c r="M421" s="123"/>
      <c r="N421" s="163"/>
      <c r="O421" s="95"/>
      <c r="P421" s="95"/>
      <c r="Q421" s="95"/>
      <c r="R421" s="5"/>
      <c r="S421" s="5"/>
      <c r="T421" s="5"/>
    </row>
    <row r="422" spans="1:20" s="96" customFormat="1" ht="18" customHeight="1">
      <c r="A422" s="59"/>
      <c r="B422" s="195">
        <v>2</v>
      </c>
      <c r="C422" s="195">
        <v>3</v>
      </c>
      <c r="D422" s="195">
        <v>1</v>
      </c>
      <c r="E422" s="226" t="str">
        <f>IF(OR(B422=C422,B422=D422,C422=D422),"au moins deux valeurs identiques","Toutes différentes")</f>
        <v>Toutes différentes</v>
      </c>
      <c r="F422" s="147"/>
      <c r="G422" s="147"/>
      <c r="H422" s="147"/>
      <c r="I422" s="123"/>
      <c r="J422" s="123"/>
      <c r="K422" s="123"/>
      <c r="L422" s="123"/>
      <c r="M422" s="123"/>
      <c r="N422" s="163"/>
      <c r="O422" s="95"/>
      <c r="P422" s="95"/>
      <c r="Q422" s="95"/>
      <c r="R422" s="5"/>
      <c r="S422" s="5"/>
      <c r="T422" s="5"/>
    </row>
    <row r="423" spans="1:20" s="96" customFormat="1" ht="18" customHeight="1">
      <c r="A423" s="59"/>
      <c r="B423" s="147"/>
      <c r="C423" s="147"/>
      <c r="D423" s="147"/>
      <c r="E423" s="147" t="s">
        <v>285</v>
      </c>
      <c r="F423" s="147"/>
      <c r="G423" s="147"/>
      <c r="H423" s="147"/>
      <c r="I423" s="123"/>
      <c r="J423" s="123"/>
      <c r="K423" s="123"/>
      <c r="L423" s="123"/>
      <c r="M423" s="123"/>
      <c r="N423" s="163"/>
      <c r="O423" s="95"/>
      <c r="P423" s="95"/>
      <c r="Q423" s="95"/>
      <c r="R423" s="5"/>
      <c r="S423" s="5"/>
      <c r="T423" s="5"/>
    </row>
    <row r="424" spans="1:20" s="96" customFormat="1" ht="18" customHeight="1">
      <c r="A424" s="59"/>
      <c r="B424" s="147" t="s">
        <v>286</v>
      </c>
      <c r="C424" s="147"/>
      <c r="D424" s="147"/>
      <c r="E424" s="147"/>
      <c r="F424" s="147"/>
      <c r="G424" s="147"/>
      <c r="H424" s="147"/>
      <c r="I424" s="123"/>
      <c r="J424" s="123"/>
      <c r="K424" s="123"/>
      <c r="L424" s="123"/>
      <c r="M424" s="123"/>
      <c r="N424" s="163"/>
      <c r="O424" s="95"/>
      <c r="P424" s="95"/>
      <c r="Q424" s="95"/>
      <c r="R424" s="5"/>
      <c r="S424" s="5"/>
      <c r="T424" s="5"/>
    </row>
    <row r="425" spans="1:20" s="96" customFormat="1" ht="18" customHeight="1">
      <c r="A425" s="59"/>
      <c r="B425" s="147" t="s">
        <v>287</v>
      </c>
      <c r="C425" s="147"/>
      <c r="D425" s="147"/>
      <c r="E425" s="147"/>
      <c r="F425" s="147"/>
      <c r="G425" s="147"/>
      <c r="H425" s="147"/>
      <c r="I425" s="123"/>
      <c r="J425" s="123"/>
      <c r="K425" s="123"/>
      <c r="L425" s="123"/>
      <c r="M425" s="123"/>
      <c r="N425" s="163"/>
      <c r="O425" s="95"/>
      <c r="P425" s="95"/>
      <c r="Q425" s="95"/>
      <c r="R425" s="5"/>
      <c r="S425" s="5"/>
      <c r="T425" s="5"/>
    </row>
    <row r="426" spans="1:20" s="96" customFormat="1" ht="18" customHeight="1">
      <c r="A426" s="59"/>
      <c r="B426" s="147"/>
      <c r="C426" s="147"/>
      <c r="D426" s="147"/>
      <c r="E426" s="147"/>
      <c r="F426" s="147"/>
      <c r="G426" s="147"/>
      <c r="H426" s="147"/>
      <c r="I426" s="123"/>
      <c r="J426" s="123"/>
      <c r="K426" s="123"/>
      <c r="L426" s="123"/>
      <c r="M426" s="123"/>
      <c r="N426" s="163"/>
      <c r="O426" s="95"/>
      <c r="P426" s="95"/>
      <c r="Q426" s="95"/>
      <c r="R426" s="5"/>
      <c r="S426" s="5"/>
      <c r="T426" s="5"/>
    </row>
    <row r="427" spans="1:20" s="96" customFormat="1" ht="18" customHeight="1">
      <c r="A427" s="59"/>
      <c r="B427" s="147"/>
      <c r="C427" s="147"/>
      <c r="D427" s="147"/>
      <c r="E427" s="147"/>
      <c r="F427" s="147"/>
      <c r="G427" s="147"/>
      <c r="H427" s="147"/>
      <c r="I427" s="123"/>
      <c r="J427" s="123"/>
      <c r="K427" s="123"/>
      <c r="L427" s="123"/>
      <c r="M427" s="123"/>
      <c r="N427" s="163"/>
      <c r="O427" s="95"/>
      <c r="P427" s="95"/>
      <c r="Q427" s="95"/>
      <c r="R427" s="5"/>
      <c r="S427" s="5"/>
      <c r="T427" s="5"/>
    </row>
    <row r="428" spans="1:20" s="96" customFormat="1" ht="18" customHeight="1">
      <c r="A428" s="59"/>
      <c r="B428" s="218" t="s">
        <v>415</v>
      </c>
      <c r="C428" s="218"/>
      <c r="D428" s="218"/>
      <c r="E428" s="218"/>
      <c r="F428" s="218"/>
      <c r="G428" s="218"/>
      <c r="H428" s="147"/>
      <c r="I428" s="123"/>
      <c r="J428" s="123"/>
      <c r="K428" s="123"/>
      <c r="L428" s="123"/>
      <c r="M428" s="123"/>
      <c r="N428" s="163"/>
      <c r="O428" s="95"/>
      <c r="P428" s="95"/>
      <c r="Q428" s="95"/>
      <c r="R428" s="5"/>
      <c r="S428" s="5"/>
      <c r="T428" s="5"/>
    </row>
    <row r="429" spans="1:20" s="96" customFormat="1" ht="18" customHeight="1">
      <c r="A429" s="59"/>
      <c r="B429" s="147" t="s">
        <v>288</v>
      </c>
      <c r="C429" s="147"/>
      <c r="D429" s="147"/>
      <c r="E429" s="147"/>
      <c r="F429" s="147"/>
      <c r="G429" s="147"/>
      <c r="H429" s="147"/>
      <c r="I429" s="123"/>
      <c r="J429" s="123"/>
      <c r="K429" s="123"/>
      <c r="L429" s="123"/>
      <c r="M429" s="123"/>
      <c r="N429" s="163"/>
      <c r="O429" s="95"/>
      <c r="P429" s="95"/>
      <c r="Q429" s="95"/>
      <c r="R429" s="5"/>
      <c r="S429" s="5"/>
      <c r="T429" s="5"/>
    </row>
    <row r="430" spans="1:20" s="96" customFormat="1" ht="18" customHeight="1">
      <c r="A430" s="59"/>
      <c r="B430" s="147" t="s">
        <v>289</v>
      </c>
      <c r="C430" s="147"/>
      <c r="D430" s="147"/>
      <c r="E430" s="147"/>
      <c r="F430" s="147"/>
      <c r="G430" s="147"/>
      <c r="H430" s="147"/>
      <c r="I430" s="123"/>
      <c r="J430" s="123"/>
      <c r="K430" s="123"/>
      <c r="L430" s="123"/>
      <c r="M430" s="123"/>
      <c r="N430" s="163"/>
      <c r="O430" s="95"/>
      <c r="P430" s="95"/>
      <c r="Q430" s="95"/>
      <c r="R430" s="5"/>
      <c r="S430" s="5"/>
      <c r="T430" s="5"/>
    </row>
    <row r="431" spans="1:20" s="96" customFormat="1" ht="18" customHeight="1">
      <c r="A431" s="59"/>
      <c r="B431" s="194" t="s">
        <v>26</v>
      </c>
      <c r="C431" s="194" t="s">
        <v>25</v>
      </c>
      <c r="D431" s="194" t="s">
        <v>27</v>
      </c>
      <c r="E431" s="147"/>
      <c r="F431" s="147"/>
      <c r="G431" s="147"/>
      <c r="H431" s="147"/>
      <c r="I431" s="123"/>
      <c r="J431" s="123"/>
      <c r="K431" s="123"/>
      <c r="L431" s="123"/>
      <c r="M431" s="123"/>
      <c r="N431" s="163"/>
      <c r="O431" s="95"/>
      <c r="P431" s="95"/>
      <c r="Q431" s="95"/>
      <c r="R431" s="5"/>
      <c r="S431" s="5"/>
      <c r="T431" s="5"/>
    </row>
    <row r="432" spans="1:20" s="96" customFormat="1" ht="18" customHeight="1">
      <c r="A432" s="59"/>
      <c r="B432" s="195">
        <v>2</v>
      </c>
      <c r="C432" s="195">
        <v>3</v>
      </c>
      <c r="D432" s="195">
        <v>1</v>
      </c>
      <c r="E432" s="227" t="str">
        <f>IF(AND(B430=C430,B430=D430,C430=D430),"Toutes identiques","Au moins deux valeurs différentes")</f>
        <v>Au moins deux valeurs différentes</v>
      </c>
      <c r="F432" s="177"/>
      <c r="G432" s="177"/>
      <c r="H432" s="147"/>
      <c r="I432" s="123"/>
      <c r="J432" s="123"/>
      <c r="K432" s="123"/>
      <c r="L432" s="123"/>
      <c r="M432" s="123"/>
      <c r="N432" s="163"/>
      <c r="O432" s="95"/>
      <c r="P432" s="95"/>
      <c r="Q432" s="95"/>
      <c r="R432" s="5"/>
      <c r="S432" s="5"/>
      <c r="T432" s="5"/>
    </row>
    <row r="433" spans="1:20" s="96" customFormat="1" ht="18" customHeight="1">
      <c r="A433" s="59"/>
      <c r="B433" s="147"/>
      <c r="C433" s="147"/>
      <c r="D433" s="147"/>
      <c r="E433" s="147" t="s">
        <v>290</v>
      </c>
      <c r="F433" s="147"/>
      <c r="G433" s="147"/>
      <c r="H433" s="147"/>
      <c r="I433" s="123"/>
      <c r="J433" s="123"/>
      <c r="K433" s="123"/>
      <c r="L433" s="123"/>
      <c r="M433" s="123"/>
      <c r="N433" s="163"/>
      <c r="O433" s="95"/>
      <c r="P433" s="95"/>
      <c r="Q433" s="95"/>
      <c r="R433" s="5"/>
      <c r="S433" s="5"/>
      <c r="T433" s="5"/>
    </row>
    <row r="434" spans="1:20" s="96" customFormat="1" ht="18" customHeight="1" thickBot="1">
      <c r="A434" s="59"/>
      <c r="B434" s="210"/>
      <c r="C434" s="211"/>
      <c r="D434" s="212"/>
      <c r="E434" s="213"/>
      <c r="F434" s="192"/>
      <c r="G434" s="192"/>
      <c r="H434" s="192"/>
      <c r="I434" s="180"/>
      <c r="J434" s="180"/>
      <c r="K434" s="180"/>
      <c r="L434" s="180"/>
      <c r="M434" s="180"/>
      <c r="N434" s="181"/>
      <c r="O434" s="95"/>
      <c r="P434" s="95"/>
      <c r="Q434" s="95"/>
      <c r="R434" s="5"/>
      <c r="S434" s="5"/>
      <c r="T434" s="5"/>
    </row>
    <row r="435" spans="1:20" s="96" customFormat="1" ht="18" customHeight="1" thickBot="1">
      <c r="A435" s="95"/>
      <c r="B435" s="147"/>
      <c r="C435" s="147"/>
      <c r="D435" s="147"/>
      <c r="E435" s="147"/>
      <c r="F435" s="147"/>
      <c r="G435" s="147"/>
      <c r="H435" s="147"/>
      <c r="I435" s="147"/>
      <c r="J435" s="147"/>
      <c r="K435" s="95"/>
      <c r="L435" s="95"/>
      <c r="M435" s="95"/>
      <c r="N435" s="95"/>
      <c r="O435" s="95"/>
      <c r="P435" s="95"/>
      <c r="Q435" s="95"/>
      <c r="R435" s="5"/>
      <c r="S435" s="5"/>
      <c r="T435" s="5"/>
    </row>
    <row r="436" spans="1:20" s="96" customFormat="1" ht="18" customHeight="1">
      <c r="A436" s="152" t="s">
        <v>7</v>
      </c>
      <c r="B436" s="153" t="s">
        <v>291</v>
      </c>
      <c r="C436" s="154"/>
      <c r="D436" s="154"/>
      <c r="E436" s="154"/>
      <c r="F436" s="154"/>
      <c r="G436" s="154"/>
      <c r="H436" s="154"/>
      <c r="I436" s="154"/>
      <c r="J436" s="154"/>
      <c r="K436" s="154"/>
      <c r="L436" s="154"/>
      <c r="M436" s="154"/>
      <c r="N436" s="155"/>
      <c r="O436" s="95"/>
      <c r="P436" s="95"/>
      <c r="Q436" s="95"/>
      <c r="R436" s="5"/>
      <c r="S436" s="5"/>
      <c r="T436" s="5"/>
    </row>
    <row r="437" spans="1:20" s="96" customFormat="1" ht="18" customHeight="1">
      <c r="A437" s="59" t="str">
        <f>B436</f>
        <v>Combinaison de SI, de OU et de ET (sur une seule cellule)</v>
      </c>
      <c r="B437" s="157" t="str">
        <f>ADDRESS(ROW(),COLUMN(),4)</f>
        <v>B437</v>
      </c>
      <c r="C437" s="158" t="s">
        <v>395</v>
      </c>
      <c r="D437" s="159"/>
      <c r="E437" s="159"/>
      <c r="F437" s="159"/>
      <c r="G437" s="160"/>
      <c r="H437" s="160"/>
      <c r="I437" s="160"/>
      <c r="J437" s="160"/>
      <c r="K437" s="160"/>
      <c r="L437" s="160"/>
      <c r="M437" s="160"/>
      <c r="N437" s="161"/>
      <c r="O437" s="95"/>
      <c r="P437" s="95"/>
      <c r="Q437" s="95"/>
      <c r="R437" s="5"/>
      <c r="S437" s="5"/>
      <c r="T437" s="5"/>
    </row>
    <row r="438" spans="1:20" s="96" customFormat="1" ht="18" customHeight="1">
      <c r="A438" s="59"/>
      <c r="B438" s="182"/>
      <c r="C438" s="151"/>
      <c r="D438" s="147"/>
      <c r="E438" s="147"/>
      <c r="F438" s="147"/>
      <c r="G438" s="123"/>
      <c r="H438" s="123"/>
      <c r="I438" s="123"/>
      <c r="J438" s="123"/>
      <c r="K438" s="123"/>
      <c r="L438" s="123"/>
      <c r="M438" s="123"/>
      <c r="N438" s="163"/>
      <c r="O438" s="95"/>
      <c r="P438" s="95"/>
      <c r="Q438" s="95"/>
      <c r="R438" s="5"/>
      <c r="S438" s="5"/>
      <c r="T438" s="5"/>
    </row>
    <row r="439" spans="1:20" s="96" customFormat="1" ht="18" customHeight="1">
      <c r="A439" s="59"/>
      <c r="B439" s="228" t="s">
        <v>291</v>
      </c>
      <c r="C439" s="218"/>
      <c r="D439" s="218"/>
      <c r="E439" s="218"/>
      <c r="F439" s="147"/>
      <c r="G439" s="147"/>
      <c r="H439" s="147"/>
      <c r="I439" s="123"/>
      <c r="J439" s="123"/>
      <c r="K439" s="123"/>
      <c r="L439" s="123"/>
      <c r="M439" s="123"/>
      <c r="N439" s="163"/>
      <c r="O439" s="95"/>
      <c r="P439" s="95"/>
      <c r="Q439" s="95"/>
      <c r="R439" s="5"/>
      <c r="S439" s="5"/>
      <c r="T439" s="5"/>
    </row>
    <row r="440" spans="1:20" s="96" customFormat="1" ht="18" customHeight="1">
      <c r="A440" s="59"/>
      <c r="B440" s="162" t="s">
        <v>292</v>
      </c>
      <c r="C440" s="147"/>
      <c r="D440" s="147"/>
      <c r="E440" s="147"/>
      <c r="F440" s="147"/>
      <c r="G440" s="147"/>
      <c r="H440" s="147"/>
      <c r="I440" s="123"/>
      <c r="J440" s="123"/>
      <c r="K440" s="123"/>
      <c r="L440" s="123"/>
      <c r="M440" s="123"/>
      <c r="N440" s="163"/>
      <c r="O440" s="95"/>
      <c r="P440" s="95"/>
      <c r="Q440" s="95"/>
      <c r="R440" s="5"/>
      <c r="S440" s="5"/>
      <c r="T440" s="5"/>
    </row>
    <row r="441" spans="1:20" s="96" customFormat="1" ht="18" customHeight="1">
      <c r="A441" s="59"/>
      <c r="B441" s="162"/>
      <c r="C441" s="147"/>
      <c r="D441" s="147"/>
      <c r="E441" s="147"/>
      <c r="F441" s="147"/>
      <c r="G441" s="147"/>
      <c r="H441" s="147"/>
      <c r="I441" s="123"/>
      <c r="J441" s="123"/>
      <c r="K441" s="123"/>
      <c r="L441" s="123"/>
      <c r="M441" s="123"/>
      <c r="N441" s="163"/>
      <c r="O441" s="95"/>
      <c r="P441" s="95"/>
      <c r="Q441" s="95"/>
      <c r="R441" s="5"/>
      <c r="S441" s="5"/>
      <c r="T441" s="5"/>
    </row>
    <row r="442" spans="1:20" s="96" customFormat="1" ht="18" customHeight="1">
      <c r="A442" s="59"/>
      <c r="B442" s="165" t="s">
        <v>293</v>
      </c>
      <c r="C442" s="229">
        <v>123</v>
      </c>
      <c r="D442" s="170" t="str">
        <f>IF(AND(B442="Sabatier",C442=123),"OUI","NON")</f>
        <v>OUI</v>
      </c>
      <c r="E442" s="168" t="s">
        <v>399</v>
      </c>
      <c r="F442" s="24" t="str">
        <f t="shared" ref="F442:F444" ca="1" si="13">_xlfn.FORMULATEXT(D442)</f>
        <v>=SI(ET(B442="Sabatier";C442=123);"OUI";"NON")</v>
      </c>
      <c r="G442" s="147"/>
      <c r="H442" s="147"/>
      <c r="I442" s="123"/>
      <c r="J442" s="123"/>
      <c r="K442" s="123"/>
      <c r="L442" s="123"/>
      <c r="M442" s="123"/>
      <c r="N442" s="163"/>
      <c r="O442" s="95"/>
      <c r="P442" s="95"/>
      <c r="Q442" s="95"/>
      <c r="R442" s="5"/>
      <c r="S442" s="5"/>
      <c r="T442" s="5"/>
    </row>
    <row r="443" spans="1:20" s="96" customFormat="1" ht="18" customHeight="1">
      <c r="A443" s="59"/>
      <c r="B443" s="230" t="s">
        <v>294</v>
      </c>
      <c r="C443" s="229">
        <v>123</v>
      </c>
      <c r="D443" s="170" t="str">
        <f>IF(AND(B443="Sabatier",C443=123),"oui","non")</f>
        <v>non</v>
      </c>
      <c r="E443" s="231" t="s">
        <v>399</v>
      </c>
      <c r="F443" s="232" t="str">
        <f t="shared" ca="1" si="13"/>
        <v>=SI(ET(B443="Sabatier";C443=123);"oui";"non")</v>
      </c>
      <c r="G443" s="147"/>
      <c r="H443" s="147"/>
      <c r="I443" s="123"/>
      <c r="J443" s="123"/>
      <c r="K443" s="123"/>
      <c r="L443" s="123"/>
      <c r="M443" s="123"/>
      <c r="N443" s="163"/>
      <c r="O443" s="95"/>
      <c r="P443" s="95"/>
      <c r="Q443" s="95"/>
      <c r="R443" s="5"/>
      <c r="S443" s="5"/>
      <c r="T443" s="5"/>
    </row>
    <row r="444" spans="1:20" s="96" customFormat="1" ht="18" customHeight="1">
      <c r="A444" s="59"/>
      <c r="B444" s="165" t="s">
        <v>293</v>
      </c>
      <c r="C444" s="229">
        <v>125</v>
      </c>
      <c r="D444" s="170" t="str">
        <f>IF(AND(B444="Sabatier",C444=123),"oui","non")</f>
        <v>non</v>
      </c>
      <c r="E444" s="231" t="s">
        <v>399</v>
      </c>
      <c r="F444" s="232" t="str">
        <f t="shared" ca="1" si="13"/>
        <v>=SI(ET(B444="Sabatier";C444=123);"oui";"non")</v>
      </c>
      <c r="G444" s="147"/>
      <c r="H444" s="147"/>
      <c r="I444" s="123"/>
      <c r="J444" s="123"/>
      <c r="K444" s="123"/>
      <c r="L444" s="123"/>
      <c r="M444" s="123"/>
      <c r="N444" s="163"/>
      <c r="O444" s="95"/>
      <c r="P444" s="95"/>
      <c r="Q444" s="95"/>
      <c r="R444" s="5"/>
      <c r="S444" s="5"/>
      <c r="T444" s="5"/>
    </row>
    <row r="445" spans="1:20" s="96" customFormat="1" ht="18" customHeight="1">
      <c r="A445" s="59"/>
      <c r="B445" s="233"/>
      <c r="C445" s="147"/>
      <c r="D445" s="147"/>
      <c r="E445" s="147"/>
      <c r="F445" s="147"/>
      <c r="G445" s="147"/>
      <c r="H445" s="147"/>
      <c r="I445" s="123"/>
      <c r="J445" s="123"/>
      <c r="K445" s="123"/>
      <c r="L445" s="123"/>
      <c r="M445" s="123"/>
      <c r="N445" s="163"/>
      <c r="O445" s="95"/>
      <c r="P445" s="95"/>
      <c r="Q445" s="95"/>
      <c r="R445" s="5"/>
      <c r="S445" s="5"/>
      <c r="T445" s="5"/>
    </row>
    <row r="446" spans="1:20" s="96" customFormat="1" ht="18" customHeight="1">
      <c r="A446" s="59"/>
      <c r="B446" s="175" t="s">
        <v>295</v>
      </c>
      <c r="C446" s="147"/>
      <c r="D446" s="147"/>
      <c r="E446" s="147"/>
      <c r="F446" s="147"/>
      <c r="G446" s="147"/>
      <c r="H446" s="147"/>
      <c r="I446" s="123"/>
      <c r="J446" s="123"/>
      <c r="K446" s="123"/>
      <c r="L446" s="123"/>
      <c r="M446" s="123"/>
      <c r="N446" s="163"/>
      <c r="O446" s="95"/>
      <c r="P446" s="95"/>
      <c r="Q446" s="95"/>
      <c r="R446" s="5"/>
      <c r="S446" s="5"/>
      <c r="T446" s="5"/>
    </row>
    <row r="447" spans="1:20" s="96" customFormat="1" ht="18" customHeight="1">
      <c r="A447" s="59"/>
      <c r="B447" s="162"/>
      <c r="C447" s="147"/>
      <c r="D447" s="147"/>
      <c r="E447" s="147"/>
      <c r="F447" s="147"/>
      <c r="G447" s="147"/>
      <c r="H447" s="147"/>
      <c r="I447" s="123"/>
      <c r="J447" s="123"/>
      <c r="K447" s="123"/>
      <c r="L447" s="123"/>
      <c r="M447" s="123"/>
      <c r="N447" s="163"/>
      <c r="O447" s="95"/>
      <c r="P447" s="95"/>
      <c r="Q447" s="95"/>
      <c r="R447" s="5"/>
      <c r="S447" s="5"/>
      <c r="T447" s="5"/>
    </row>
    <row r="448" spans="1:20" s="96" customFormat="1" ht="18" customHeight="1">
      <c r="A448" s="59"/>
      <c r="B448" s="165" t="s">
        <v>296</v>
      </c>
      <c r="C448" s="195" t="s">
        <v>297</v>
      </c>
      <c r="D448" s="170" t="str">
        <f>IF(OR(B448="JC",C448="en attente"),"oui","non")</f>
        <v>oui</v>
      </c>
      <c r="E448" s="168" t="s">
        <v>399</v>
      </c>
      <c r="F448" s="24" t="str">
        <f t="shared" ref="F448:F451" ca="1" si="14">_xlfn.FORMULATEXT(D448)</f>
        <v>=SI(OU(B448="JC";C448="en attente");"oui";"non")</v>
      </c>
      <c r="G448" s="147"/>
      <c r="H448" s="147"/>
      <c r="I448" s="123"/>
      <c r="J448" s="123"/>
      <c r="K448" s="123"/>
      <c r="L448" s="123"/>
      <c r="M448" s="123"/>
      <c r="N448" s="163"/>
      <c r="O448" s="95"/>
      <c r="P448" s="95"/>
      <c r="Q448" s="95"/>
      <c r="R448" s="5"/>
      <c r="S448" s="5"/>
      <c r="T448" s="5"/>
    </row>
    <row r="449" spans="1:20" s="96" customFormat="1" ht="18" customHeight="1">
      <c r="A449" s="59"/>
      <c r="B449" s="165" t="s">
        <v>296</v>
      </c>
      <c r="C449" s="234" t="s">
        <v>298</v>
      </c>
      <c r="D449" s="170" t="str">
        <f>IF(OR(B449="JC",C449="en attente"),"oui","non")</f>
        <v>oui</v>
      </c>
      <c r="E449" s="231" t="s">
        <v>399</v>
      </c>
      <c r="F449" s="232" t="str">
        <f t="shared" ca="1" si="14"/>
        <v>=SI(OU(B449="JC";C449="en attente");"oui";"non")</v>
      </c>
      <c r="G449" s="147"/>
      <c r="H449" s="147"/>
      <c r="I449" s="123"/>
      <c r="J449" s="123"/>
      <c r="K449" s="123"/>
      <c r="L449" s="123"/>
      <c r="M449" s="123"/>
      <c r="N449" s="163"/>
      <c r="O449" s="95"/>
      <c r="P449" s="95"/>
      <c r="Q449" s="95"/>
      <c r="R449" s="5"/>
      <c r="S449" s="5"/>
      <c r="T449" s="5"/>
    </row>
    <row r="450" spans="1:20" s="96" customFormat="1" ht="18" customHeight="1">
      <c r="A450" s="59"/>
      <c r="B450" s="230" t="s">
        <v>299</v>
      </c>
      <c r="C450" s="195" t="s">
        <v>297</v>
      </c>
      <c r="D450" s="170" t="str">
        <f>IF(OR(B450="JC",C450="en attente"),"oui","non")</f>
        <v>oui</v>
      </c>
      <c r="E450" s="231" t="s">
        <v>399</v>
      </c>
      <c r="F450" s="232" t="str">
        <f t="shared" ca="1" si="14"/>
        <v>=SI(OU(B450="JC";C450="en attente");"oui";"non")</v>
      </c>
      <c r="G450" s="147"/>
      <c r="H450" s="147"/>
      <c r="I450" s="123"/>
      <c r="J450" s="123"/>
      <c r="K450" s="123"/>
      <c r="L450" s="123"/>
      <c r="M450" s="123"/>
      <c r="N450" s="163"/>
      <c r="O450" s="95"/>
      <c r="P450" s="95"/>
      <c r="Q450" s="95"/>
      <c r="R450" s="5"/>
      <c r="S450" s="5"/>
      <c r="T450" s="5"/>
    </row>
    <row r="451" spans="1:20" s="96" customFormat="1" ht="18" customHeight="1">
      <c r="A451" s="59"/>
      <c r="B451" s="230" t="s">
        <v>299</v>
      </c>
      <c r="C451" s="234" t="s">
        <v>298</v>
      </c>
      <c r="D451" s="170" t="str">
        <f>IF(OR(B451="JC",C451="en attente"),"oui","non")</f>
        <v>non</v>
      </c>
      <c r="E451" s="231" t="s">
        <v>399</v>
      </c>
      <c r="F451" s="232" t="str">
        <f t="shared" ca="1" si="14"/>
        <v>=SI(OU(B451="JC";C451="en attente");"oui";"non")</v>
      </c>
      <c r="G451" s="147"/>
      <c r="H451" s="147"/>
      <c r="I451" s="123"/>
      <c r="J451" s="123"/>
      <c r="K451" s="123"/>
      <c r="L451" s="123"/>
      <c r="M451" s="123"/>
      <c r="N451" s="163"/>
      <c r="O451" s="95"/>
      <c r="P451" s="95"/>
      <c r="Q451" s="95"/>
      <c r="R451" s="5"/>
      <c r="S451" s="5"/>
      <c r="T451" s="5"/>
    </row>
    <row r="452" spans="1:20" s="96" customFormat="1" ht="18" customHeight="1">
      <c r="A452" s="59"/>
      <c r="B452" s="162"/>
      <c r="C452" s="147"/>
      <c r="D452" s="177"/>
      <c r="E452" s="147"/>
      <c r="F452" s="147"/>
      <c r="G452" s="147"/>
      <c r="H452" s="147"/>
      <c r="I452" s="123"/>
      <c r="J452" s="123"/>
      <c r="K452" s="123"/>
      <c r="L452" s="123"/>
      <c r="M452" s="123"/>
      <c r="N452" s="163"/>
      <c r="O452" s="95"/>
      <c r="P452" s="95"/>
      <c r="Q452" s="95"/>
      <c r="R452" s="5"/>
      <c r="S452" s="5"/>
      <c r="T452" s="5"/>
    </row>
    <row r="453" spans="1:20" s="96" customFormat="1" ht="18" customHeight="1">
      <c r="A453" s="59"/>
      <c r="B453" s="235" t="s">
        <v>300</v>
      </c>
      <c r="C453" s="147"/>
      <c r="D453" s="147"/>
      <c r="E453" s="147"/>
      <c r="F453" s="147"/>
      <c r="G453" s="147"/>
      <c r="H453" s="147"/>
      <c r="I453" s="123"/>
      <c r="J453" s="123"/>
      <c r="K453" s="123"/>
      <c r="L453" s="123"/>
      <c r="M453" s="123"/>
      <c r="N453" s="163"/>
      <c r="O453" s="95"/>
      <c r="P453" s="95"/>
      <c r="Q453" s="95"/>
      <c r="R453" s="5"/>
      <c r="S453" s="5"/>
      <c r="T453" s="5"/>
    </row>
    <row r="454" spans="1:20" s="96" customFormat="1" ht="18" customHeight="1">
      <c r="A454" s="59"/>
      <c r="B454" s="235" t="s">
        <v>301</v>
      </c>
      <c r="C454" s="147"/>
      <c r="D454" s="147"/>
      <c r="E454" s="147"/>
      <c r="F454" s="147"/>
      <c r="G454" s="147"/>
      <c r="H454" s="147"/>
      <c r="I454" s="123"/>
      <c r="J454" s="123"/>
      <c r="K454" s="123"/>
      <c r="L454" s="123"/>
      <c r="M454" s="123"/>
      <c r="N454" s="163"/>
      <c r="O454" s="95"/>
      <c r="P454" s="95"/>
      <c r="Q454" s="95"/>
      <c r="R454" s="5"/>
      <c r="S454" s="5"/>
      <c r="T454" s="5"/>
    </row>
    <row r="455" spans="1:20" s="96" customFormat="1" ht="18" customHeight="1">
      <c r="A455" s="59"/>
      <c r="B455" s="235" t="s">
        <v>302</v>
      </c>
      <c r="C455" s="147"/>
      <c r="D455" s="147"/>
      <c r="E455" s="147"/>
      <c r="F455" s="147"/>
      <c r="G455" s="147"/>
      <c r="H455" s="147"/>
      <c r="I455" s="123"/>
      <c r="J455" s="123"/>
      <c r="K455" s="123"/>
      <c r="L455" s="123"/>
      <c r="M455" s="123"/>
      <c r="N455" s="163"/>
      <c r="O455" s="95"/>
      <c r="P455" s="95"/>
      <c r="Q455" s="95"/>
      <c r="R455" s="5"/>
      <c r="S455" s="5"/>
      <c r="T455" s="5"/>
    </row>
    <row r="456" spans="1:20" s="96" customFormat="1" ht="18" customHeight="1">
      <c r="A456" s="59"/>
      <c r="B456" s="235" t="s">
        <v>303</v>
      </c>
      <c r="C456" s="147"/>
      <c r="D456" s="147"/>
      <c r="E456" s="147"/>
      <c r="F456" s="147"/>
      <c r="G456" s="147"/>
      <c r="H456" s="147"/>
      <c r="I456" s="123"/>
      <c r="J456" s="123"/>
      <c r="K456" s="123"/>
      <c r="L456" s="123"/>
      <c r="M456" s="123"/>
      <c r="N456" s="163"/>
      <c r="O456" s="95"/>
      <c r="P456" s="95"/>
      <c r="Q456" s="95"/>
      <c r="R456" s="5"/>
      <c r="S456" s="5"/>
      <c r="T456" s="5"/>
    </row>
    <row r="457" spans="1:20" s="96" customFormat="1" ht="18" customHeight="1" thickBot="1">
      <c r="A457" s="59"/>
      <c r="B457" s="236"/>
      <c r="C457" s="192"/>
      <c r="D457" s="192"/>
      <c r="E457" s="192"/>
      <c r="F457" s="192"/>
      <c r="G457" s="192"/>
      <c r="H457" s="192"/>
      <c r="I457" s="180"/>
      <c r="J457" s="180"/>
      <c r="K457" s="180"/>
      <c r="L457" s="180"/>
      <c r="M457" s="180"/>
      <c r="N457" s="181"/>
      <c r="O457" s="95"/>
      <c r="P457" s="95"/>
      <c r="Q457" s="95"/>
      <c r="R457" s="5"/>
      <c r="S457" s="5"/>
      <c r="T457" s="5"/>
    </row>
    <row r="458" spans="1:20" s="96" customFormat="1" ht="18" customHeight="1" thickBot="1">
      <c r="A458" s="95"/>
      <c r="B458" s="147"/>
      <c r="C458" s="147"/>
      <c r="D458" s="147"/>
      <c r="E458" s="147"/>
      <c r="F458" s="147"/>
      <c r="G458" s="147"/>
      <c r="H458" s="147"/>
      <c r="I458" s="147"/>
      <c r="J458" s="147"/>
      <c r="K458" s="95"/>
      <c r="L458" s="95"/>
      <c r="M458" s="95"/>
      <c r="N458" s="95"/>
      <c r="O458" s="95"/>
      <c r="P458" s="95"/>
      <c r="Q458" s="95"/>
      <c r="R458" s="5"/>
      <c r="S458" s="5"/>
      <c r="T458" s="5"/>
    </row>
    <row r="459" spans="1:20" s="96" customFormat="1" ht="21">
      <c r="A459" s="152" t="s">
        <v>7</v>
      </c>
      <c r="B459" s="153" t="s">
        <v>397</v>
      </c>
      <c r="C459" s="154"/>
      <c r="D459" s="154"/>
      <c r="E459" s="154"/>
      <c r="F459" s="154"/>
      <c r="G459" s="154"/>
      <c r="H459" s="154"/>
      <c r="I459" s="154"/>
      <c r="J459" s="154"/>
      <c r="K459" s="154"/>
      <c r="L459" s="154"/>
      <c r="M459" s="154"/>
      <c r="N459" s="155"/>
      <c r="O459" s="95"/>
      <c r="P459" s="95"/>
      <c r="Q459" s="95"/>
      <c r="R459" s="5"/>
      <c r="S459" s="5"/>
      <c r="T459" s="5"/>
    </row>
    <row r="460" spans="1:20" s="96" customFormat="1" ht="18.75" customHeight="1">
      <c r="A460" s="59" t="str">
        <f>B459</f>
        <v>mettre une couleur spéciale à toutes les lignes paires ou impaires d'un tableau</v>
      </c>
      <c r="B460" s="157" t="str">
        <f>ADDRESS(ROW(),COLUMN(),4)</f>
        <v>B460</v>
      </c>
      <c r="C460" s="158" t="s">
        <v>395</v>
      </c>
      <c r="D460" s="159"/>
      <c r="E460" s="159"/>
      <c r="F460" s="159"/>
      <c r="G460" s="160"/>
      <c r="H460" s="160"/>
      <c r="I460" s="160"/>
      <c r="J460" s="160"/>
      <c r="K460" s="160"/>
      <c r="L460" s="160"/>
      <c r="M460" s="160"/>
      <c r="N460" s="161"/>
      <c r="O460" s="95"/>
      <c r="P460" s="95"/>
      <c r="Q460" s="95"/>
      <c r="R460" s="5"/>
      <c r="S460" s="5"/>
      <c r="T460" s="5"/>
    </row>
    <row r="461" spans="1:20" s="96" customFormat="1" ht="18.75">
      <c r="A461" s="59"/>
      <c r="B461" s="182"/>
      <c r="C461" s="151"/>
      <c r="D461" s="147"/>
      <c r="E461" s="147"/>
      <c r="F461" s="147"/>
      <c r="G461" s="123"/>
      <c r="H461" s="123"/>
      <c r="I461" s="123"/>
      <c r="J461" s="123"/>
      <c r="K461" s="123"/>
      <c r="L461" s="123"/>
      <c r="M461" s="123"/>
      <c r="N461" s="163"/>
      <c r="O461" s="95"/>
      <c r="P461" s="95"/>
      <c r="Q461" s="95"/>
      <c r="R461" s="5"/>
      <c r="S461" s="5"/>
      <c r="T461" s="5"/>
    </row>
    <row r="462" spans="1:20" s="96" customFormat="1" ht="18.75">
      <c r="A462" s="59"/>
      <c r="B462" s="44" t="s">
        <v>416</v>
      </c>
      <c r="C462" s="123"/>
      <c r="D462" s="123"/>
      <c r="E462" s="123"/>
      <c r="F462" s="123"/>
      <c r="G462" s="123"/>
      <c r="H462" s="123"/>
      <c r="I462" s="123"/>
      <c r="J462" s="123"/>
      <c r="K462" s="123"/>
      <c r="L462" s="123"/>
      <c r="M462" s="123"/>
      <c r="N462" s="163"/>
      <c r="O462" s="95"/>
      <c r="P462" s="95"/>
      <c r="Q462" s="95"/>
      <c r="R462" s="5"/>
      <c r="S462" s="5"/>
      <c r="T462" s="5"/>
    </row>
    <row r="463" spans="1:20" s="96" customFormat="1" ht="21">
      <c r="A463" s="59"/>
      <c r="B463" s="184"/>
      <c r="C463" s="123"/>
      <c r="D463" s="123"/>
      <c r="E463" s="123"/>
      <c r="F463" s="123"/>
      <c r="G463" s="123"/>
      <c r="H463" s="147"/>
      <c r="I463" s="123"/>
      <c r="J463" s="123"/>
      <c r="K463" s="123"/>
      <c r="L463" s="123"/>
      <c r="M463" s="123"/>
      <c r="N463" s="163"/>
      <c r="O463" s="95"/>
      <c r="P463" s="95"/>
      <c r="Q463" s="95"/>
      <c r="R463" s="5"/>
      <c r="S463" s="5"/>
      <c r="T463" s="5"/>
    </row>
    <row r="464" spans="1:20" s="96" customFormat="1" ht="21">
      <c r="A464" s="59"/>
      <c r="B464" s="184"/>
      <c r="C464" s="44" t="s">
        <v>348</v>
      </c>
      <c r="D464" s="123"/>
      <c r="E464" s="123"/>
      <c r="F464" s="123"/>
      <c r="G464" s="123"/>
      <c r="H464" s="147"/>
      <c r="I464" s="123"/>
      <c r="J464" s="123"/>
      <c r="K464" s="123"/>
      <c r="L464" s="123"/>
      <c r="M464" s="123"/>
      <c r="N464" s="163"/>
      <c r="O464" s="95"/>
      <c r="P464" s="95"/>
      <c r="Q464" s="95"/>
      <c r="R464" s="5"/>
      <c r="S464" s="5"/>
      <c r="T464" s="5"/>
    </row>
    <row r="465" spans="1:20" s="96" customFormat="1" ht="21">
      <c r="A465" s="59"/>
      <c r="B465" s="184"/>
      <c r="C465" s="45" t="s">
        <v>168</v>
      </c>
      <c r="D465" s="123"/>
      <c r="E465" s="123"/>
      <c r="F465" s="123"/>
      <c r="G465" s="123"/>
      <c r="H465" s="147"/>
      <c r="I465" s="123"/>
      <c r="J465" s="123"/>
      <c r="K465" s="123"/>
      <c r="L465" s="123"/>
      <c r="M465" s="123"/>
      <c r="N465" s="163"/>
      <c r="O465" s="95"/>
      <c r="P465" s="95"/>
      <c r="Q465" s="95"/>
      <c r="R465" s="5"/>
      <c r="S465" s="5"/>
      <c r="T465" s="5"/>
    </row>
    <row r="466" spans="1:20" s="96" customFormat="1" ht="21">
      <c r="A466" s="59"/>
      <c r="B466" s="184"/>
      <c r="C466" s="44"/>
      <c r="D466" s="123"/>
      <c r="E466" s="123"/>
      <c r="F466" s="123"/>
      <c r="G466" s="123"/>
      <c r="H466" s="147"/>
      <c r="I466" s="123"/>
      <c r="J466" s="123"/>
      <c r="K466" s="123"/>
      <c r="L466" s="123"/>
      <c r="M466" s="123"/>
      <c r="N466" s="163"/>
      <c r="O466" s="95"/>
      <c r="P466" s="95"/>
      <c r="Q466" s="95"/>
      <c r="R466" s="5"/>
      <c r="S466" s="5"/>
      <c r="T466" s="5"/>
    </row>
    <row r="467" spans="1:20" s="96" customFormat="1" ht="21">
      <c r="A467" s="59"/>
      <c r="B467" s="184"/>
      <c r="C467" s="44" t="s">
        <v>359</v>
      </c>
      <c r="D467" s="123"/>
      <c r="E467" s="123"/>
      <c r="F467" s="123"/>
      <c r="G467" s="123"/>
      <c r="H467" s="147"/>
      <c r="I467" s="123"/>
      <c r="J467" s="123"/>
      <c r="K467" s="123"/>
      <c r="L467" s="123"/>
      <c r="M467" s="123"/>
      <c r="N467" s="163"/>
      <c r="O467" s="95"/>
      <c r="P467" s="95"/>
      <c r="Q467" s="95"/>
      <c r="R467" s="5"/>
      <c r="S467" s="5"/>
      <c r="T467" s="5"/>
    </row>
    <row r="468" spans="1:20" s="96" customFormat="1" ht="21">
      <c r="A468" s="59"/>
      <c r="B468" s="184"/>
      <c r="C468" s="44" t="s">
        <v>161</v>
      </c>
      <c r="D468" s="123"/>
      <c r="E468" s="123"/>
      <c r="F468" s="123"/>
      <c r="G468" s="123"/>
      <c r="H468" s="147"/>
      <c r="I468" s="123"/>
      <c r="J468" s="123"/>
      <c r="K468" s="123"/>
      <c r="L468" s="123"/>
      <c r="M468" s="123"/>
      <c r="N468" s="163"/>
      <c r="O468" s="95"/>
      <c r="P468" s="95"/>
      <c r="Q468" s="95"/>
      <c r="R468" s="5"/>
      <c r="S468" s="5"/>
      <c r="T468" s="5"/>
    </row>
    <row r="469" spans="1:20" s="96" customFormat="1" ht="19.5" thickBot="1">
      <c r="A469" s="59"/>
      <c r="B469" s="210"/>
      <c r="C469" s="211"/>
      <c r="D469" s="212"/>
      <c r="E469" s="213"/>
      <c r="F469" s="192"/>
      <c r="G469" s="192"/>
      <c r="H469" s="192"/>
      <c r="I469" s="180"/>
      <c r="J469" s="180"/>
      <c r="K469" s="180"/>
      <c r="L469" s="180"/>
      <c r="M469" s="180"/>
      <c r="N469" s="181"/>
      <c r="O469" s="95"/>
      <c r="P469" s="95"/>
      <c r="Q469" s="95"/>
      <c r="R469" s="5"/>
      <c r="S469" s="5"/>
      <c r="T469" s="5"/>
    </row>
    <row r="470" spans="1:20" s="96" customFormat="1" ht="19.5" thickBot="1">
      <c r="A470" s="95"/>
      <c r="B470" s="48"/>
      <c r="C470" s="94"/>
      <c r="D470" s="95"/>
      <c r="E470" s="95"/>
      <c r="F470" s="47"/>
      <c r="G470" s="47"/>
      <c r="H470" s="47"/>
      <c r="I470" s="47"/>
      <c r="J470" s="47"/>
      <c r="K470" s="95"/>
      <c r="L470" s="95"/>
      <c r="M470" s="95"/>
      <c r="N470" s="95"/>
      <c r="O470" s="95"/>
      <c r="P470" s="95"/>
      <c r="Q470" s="95"/>
      <c r="R470" s="5"/>
      <c r="S470" s="5"/>
      <c r="T470" s="5"/>
    </row>
    <row r="471" spans="1:20" s="96" customFormat="1" ht="21">
      <c r="A471" s="152" t="s">
        <v>7</v>
      </c>
      <c r="B471" s="153" t="s">
        <v>398</v>
      </c>
      <c r="C471" s="154"/>
      <c r="D471" s="154"/>
      <c r="E471" s="154"/>
      <c r="F471" s="154"/>
      <c r="G471" s="154"/>
      <c r="H471" s="154"/>
      <c r="I471" s="154"/>
      <c r="J471" s="154"/>
      <c r="K471" s="154"/>
      <c r="L471" s="154"/>
      <c r="M471" s="154"/>
      <c r="N471" s="155"/>
      <c r="O471" s="95"/>
      <c r="P471" s="95"/>
      <c r="Q471" s="95"/>
      <c r="R471" s="5"/>
      <c r="S471" s="5"/>
      <c r="T471" s="5"/>
    </row>
    <row r="472" spans="1:20" s="96" customFormat="1" ht="18.75" customHeight="1">
      <c r="A472" s="59" t="str">
        <f>B471</f>
        <v xml:space="preserve">masquer une valeur numérique par du texte </v>
      </c>
      <c r="B472" s="157" t="str">
        <f>ADDRESS(ROW(),COLUMN(),4)</f>
        <v>B472</v>
      </c>
      <c r="C472" s="158" t="s">
        <v>395</v>
      </c>
      <c r="D472" s="159"/>
      <c r="E472" s="159"/>
      <c r="F472" s="159"/>
      <c r="G472" s="160"/>
      <c r="H472" s="160"/>
      <c r="I472" s="160"/>
      <c r="J472" s="160"/>
      <c r="K472" s="160"/>
      <c r="L472" s="160"/>
      <c r="M472" s="160"/>
      <c r="N472" s="161"/>
      <c r="O472" s="95"/>
      <c r="P472" s="95"/>
      <c r="Q472" s="95"/>
      <c r="R472" s="5"/>
      <c r="S472" s="5"/>
      <c r="T472" s="5"/>
    </row>
    <row r="473" spans="1:20" s="96" customFormat="1" ht="18.75">
      <c r="A473" s="59"/>
      <c r="B473" s="182"/>
      <c r="C473" s="151"/>
      <c r="D473" s="147"/>
      <c r="E473" s="147"/>
      <c r="F473" s="147"/>
      <c r="G473" s="123"/>
      <c r="H473" s="123"/>
      <c r="I473" s="123"/>
      <c r="J473" s="123"/>
      <c r="K473" s="123"/>
      <c r="L473" s="123"/>
      <c r="M473" s="123"/>
      <c r="N473" s="163"/>
      <c r="O473" s="95"/>
      <c r="P473" s="95"/>
      <c r="Q473" s="95"/>
      <c r="R473" s="5"/>
      <c r="S473" s="5"/>
      <c r="T473" s="5"/>
    </row>
    <row r="474" spans="1:20" s="96" customFormat="1" ht="18.75">
      <c r="A474" s="59"/>
      <c r="B474" s="44"/>
      <c r="C474" s="44" t="s">
        <v>349</v>
      </c>
      <c r="D474" s="123"/>
      <c r="E474" s="123"/>
      <c r="F474" s="123"/>
      <c r="G474" s="123"/>
      <c r="H474" s="123"/>
      <c r="I474" s="123"/>
      <c r="J474" s="123"/>
      <c r="K474" s="123"/>
      <c r="L474" s="123"/>
      <c r="M474" s="123"/>
      <c r="N474" s="163"/>
      <c r="O474" s="95"/>
      <c r="P474" s="95"/>
      <c r="Q474" s="95"/>
      <c r="R474" s="5"/>
      <c r="S474" s="5"/>
      <c r="T474" s="5"/>
    </row>
    <row r="475" spans="1:20" s="96" customFormat="1" ht="21">
      <c r="A475" s="59"/>
      <c r="B475" s="184"/>
      <c r="C475" s="44" t="s">
        <v>350</v>
      </c>
      <c r="D475" s="123"/>
      <c r="E475" s="123"/>
      <c r="F475" s="123"/>
      <c r="G475" s="123"/>
      <c r="H475" s="147"/>
      <c r="I475" s="123"/>
      <c r="J475" s="123"/>
      <c r="K475" s="123"/>
      <c r="L475" s="123"/>
      <c r="M475" s="123"/>
      <c r="N475" s="163"/>
      <c r="O475" s="95"/>
      <c r="P475" s="95"/>
      <c r="Q475" s="95"/>
      <c r="R475" s="5"/>
      <c r="S475" s="5"/>
      <c r="T475" s="5"/>
    </row>
    <row r="476" spans="1:20" s="96" customFormat="1" ht="21">
      <c r="A476" s="59"/>
      <c r="B476" s="184"/>
      <c r="C476" s="44" t="s">
        <v>169</v>
      </c>
      <c r="D476" s="123"/>
      <c r="E476" s="123"/>
      <c r="F476" s="123"/>
      <c r="G476" s="123"/>
      <c r="H476" s="147"/>
      <c r="I476" s="123"/>
      <c r="J476" s="123"/>
      <c r="K476" s="123"/>
      <c r="L476" s="123"/>
      <c r="M476" s="123"/>
      <c r="N476" s="163"/>
      <c r="O476" s="95"/>
      <c r="P476" s="95"/>
      <c r="Q476" s="95"/>
      <c r="R476" s="5"/>
      <c r="S476" s="5"/>
      <c r="T476" s="5"/>
    </row>
    <row r="477" spans="1:20" s="96" customFormat="1" ht="21">
      <c r="A477" s="59"/>
      <c r="B477" s="184"/>
      <c r="C477" s="94"/>
      <c r="D477" s="123"/>
      <c r="E477" s="123"/>
      <c r="F477" s="123"/>
      <c r="G477" s="123"/>
      <c r="H477" s="147"/>
      <c r="I477" s="123"/>
      <c r="J477" s="123"/>
      <c r="K477" s="123"/>
      <c r="L477" s="123"/>
      <c r="M477" s="123"/>
      <c r="N477" s="163"/>
      <c r="O477" s="95"/>
      <c r="P477" s="95"/>
      <c r="Q477" s="95"/>
      <c r="R477" s="5"/>
      <c r="S477" s="5"/>
      <c r="T477" s="5"/>
    </row>
    <row r="478" spans="1:20" s="96" customFormat="1" ht="21">
      <c r="A478" s="59"/>
      <c r="B478" s="184"/>
      <c r="C478" s="44" t="s">
        <v>351</v>
      </c>
      <c r="D478" s="123"/>
      <c r="E478" s="123"/>
      <c r="F478" s="123"/>
      <c r="G478" s="123"/>
      <c r="H478" s="147"/>
      <c r="I478" s="123"/>
      <c r="J478" s="123"/>
      <c r="K478" s="123"/>
      <c r="L478" s="123"/>
      <c r="M478" s="123"/>
      <c r="N478" s="163"/>
      <c r="O478" s="95"/>
      <c r="P478" s="95"/>
      <c r="Q478" s="95"/>
      <c r="R478" s="5"/>
      <c r="S478" s="5"/>
      <c r="T478" s="5"/>
    </row>
    <row r="479" spans="1:20" s="96" customFormat="1" ht="21">
      <c r="A479" s="59"/>
      <c r="B479" s="184"/>
      <c r="C479" s="44" t="s">
        <v>352</v>
      </c>
      <c r="D479" s="123"/>
      <c r="E479" s="123"/>
      <c r="F479" s="123"/>
      <c r="G479" s="123"/>
      <c r="H479" s="147"/>
      <c r="I479" s="123"/>
      <c r="J479" s="123"/>
      <c r="K479" s="123"/>
      <c r="L479" s="123"/>
      <c r="M479" s="123"/>
      <c r="N479" s="163"/>
      <c r="O479" s="95"/>
      <c r="P479" s="95"/>
      <c r="Q479" s="95"/>
      <c r="R479" s="5"/>
      <c r="S479" s="5"/>
      <c r="T479" s="5"/>
    </row>
    <row r="480" spans="1:20" s="96" customFormat="1" ht="21">
      <c r="A480" s="59"/>
      <c r="B480" s="184"/>
      <c r="C480" s="44"/>
      <c r="D480" s="123"/>
      <c r="E480" s="123"/>
      <c r="F480" s="123"/>
      <c r="G480" s="123"/>
      <c r="H480" s="147"/>
      <c r="I480" s="123"/>
      <c r="J480" s="123"/>
      <c r="K480" s="123"/>
      <c r="L480" s="123"/>
      <c r="M480" s="123"/>
      <c r="N480" s="163"/>
      <c r="O480" s="95"/>
      <c r="P480" s="95"/>
      <c r="Q480" s="95"/>
      <c r="R480" s="5"/>
      <c r="S480" s="5"/>
      <c r="T480" s="5"/>
    </row>
    <row r="481" spans="1:20" s="96" customFormat="1" ht="21">
      <c r="A481" s="59"/>
      <c r="B481" s="184"/>
      <c r="C481" s="97" t="s">
        <v>364</v>
      </c>
      <c r="D481" s="123"/>
      <c r="E481" s="123"/>
      <c r="F481" s="123"/>
      <c r="G481" s="123"/>
      <c r="H481" s="147"/>
      <c r="I481" s="123"/>
      <c r="J481" s="123"/>
      <c r="K481" s="123"/>
      <c r="L481" s="123"/>
      <c r="M481" s="123"/>
      <c r="N481" s="163"/>
      <c r="O481" s="95"/>
      <c r="P481" s="95"/>
      <c r="Q481" s="95"/>
      <c r="R481" s="5"/>
      <c r="S481" s="5"/>
      <c r="T481" s="5"/>
    </row>
    <row r="482" spans="1:20" s="96" customFormat="1" ht="21">
      <c r="A482" s="59"/>
      <c r="B482" s="184"/>
      <c r="C482" s="97"/>
      <c r="D482" s="123"/>
      <c r="E482" s="123"/>
      <c r="F482" s="123"/>
      <c r="G482" s="123"/>
      <c r="H482" s="147"/>
      <c r="I482" s="123"/>
      <c r="J482" s="123"/>
      <c r="K482" s="123"/>
      <c r="L482" s="123"/>
      <c r="M482" s="123"/>
      <c r="N482" s="163"/>
      <c r="O482" s="95"/>
      <c r="P482" s="95"/>
      <c r="Q482" s="95"/>
      <c r="R482" s="5"/>
      <c r="S482" s="5"/>
      <c r="T482" s="5"/>
    </row>
    <row r="483" spans="1:20" s="96" customFormat="1" ht="21">
      <c r="A483" s="59"/>
      <c r="B483" s="184"/>
      <c r="C483" s="97" t="s">
        <v>166</v>
      </c>
      <c r="D483" s="123"/>
      <c r="E483" s="123"/>
      <c r="F483" s="123"/>
      <c r="G483" s="123"/>
      <c r="H483" s="147"/>
      <c r="I483" s="123"/>
      <c r="J483" s="123"/>
      <c r="K483" s="123"/>
      <c r="L483" s="123"/>
      <c r="M483" s="123"/>
      <c r="N483" s="163"/>
      <c r="O483" s="95"/>
      <c r="P483" s="95"/>
      <c r="Q483" s="95"/>
      <c r="R483" s="5"/>
      <c r="S483" s="5"/>
      <c r="T483" s="5"/>
    </row>
    <row r="484" spans="1:20" s="96" customFormat="1" ht="21">
      <c r="A484" s="59"/>
      <c r="B484" s="184"/>
      <c r="C484" s="97" t="s">
        <v>167</v>
      </c>
      <c r="D484" s="123"/>
      <c r="E484" s="123"/>
      <c r="F484" s="123"/>
      <c r="G484" s="123"/>
      <c r="H484" s="147"/>
      <c r="I484" s="123"/>
      <c r="J484" s="123"/>
      <c r="K484" s="123"/>
      <c r="L484" s="123"/>
      <c r="M484" s="123"/>
      <c r="N484" s="163"/>
      <c r="O484" s="95"/>
      <c r="P484" s="95"/>
      <c r="Q484" s="95"/>
      <c r="R484" s="5"/>
      <c r="S484" s="5"/>
      <c r="T484" s="5"/>
    </row>
    <row r="485" spans="1:20" s="96" customFormat="1" ht="21">
      <c r="A485" s="59"/>
      <c r="B485" s="184"/>
      <c r="C485" s="97"/>
      <c r="D485" s="123"/>
      <c r="E485" s="123"/>
      <c r="F485" s="123"/>
      <c r="G485" s="123"/>
      <c r="H485" s="147"/>
      <c r="I485" s="123"/>
      <c r="J485" s="123"/>
      <c r="K485" s="123"/>
      <c r="L485" s="123"/>
      <c r="M485" s="123"/>
      <c r="N485" s="163"/>
      <c r="O485" s="95"/>
      <c r="P485" s="95"/>
      <c r="Q485" s="95"/>
      <c r="R485" s="5"/>
      <c r="S485" s="5"/>
      <c r="T485" s="5"/>
    </row>
    <row r="486" spans="1:20" s="96" customFormat="1" ht="21">
      <c r="A486" s="59"/>
      <c r="B486" s="184"/>
      <c r="C486" s="237" t="s">
        <v>356</v>
      </c>
      <c r="D486" s="123"/>
      <c r="E486" s="123"/>
      <c r="F486" s="123"/>
      <c r="G486" s="123"/>
      <c r="H486" s="147"/>
      <c r="I486" s="123"/>
      <c r="J486" s="123"/>
      <c r="K486" s="123"/>
      <c r="L486" s="123"/>
      <c r="M486" s="123"/>
      <c r="N486" s="163"/>
      <c r="O486" s="95"/>
      <c r="P486" s="95"/>
      <c r="Q486" s="95"/>
      <c r="R486" s="5"/>
      <c r="S486" s="5"/>
      <c r="T486" s="5"/>
    </row>
    <row r="487" spans="1:20" s="96" customFormat="1" ht="21">
      <c r="A487" s="59"/>
      <c r="B487" s="184"/>
      <c r="C487" s="237" t="s">
        <v>357</v>
      </c>
      <c r="D487" s="123"/>
      <c r="E487" s="123"/>
      <c r="F487" s="123"/>
      <c r="G487" s="123"/>
      <c r="H487" s="147"/>
      <c r="I487" s="123"/>
      <c r="J487" s="123"/>
      <c r="K487" s="123"/>
      <c r="L487" s="123"/>
      <c r="M487" s="123"/>
      <c r="N487" s="163"/>
      <c r="O487" s="95"/>
      <c r="P487" s="95"/>
      <c r="Q487" s="95"/>
      <c r="R487" s="5"/>
      <c r="S487" s="5"/>
      <c r="T487" s="5"/>
    </row>
    <row r="488" spans="1:20" s="96" customFormat="1" ht="21">
      <c r="A488" s="59"/>
      <c r="B488" s="184"/>
      <c r="C488" s="97"/>
      <c r="D488" s="123"/>
      <c r="E488" s="123"/>
      <c r="F488" s="123"/>
      <c r="G488" s="123"/>
      <c r="H488" s="147"/>
      <c r="I488" s="123"/>
      <c r="J488" s="123"/>
      <c r="K488" s="123"/>
      <c r="L488" s="123"/>
      <c r="M488" s="123"/>
      <c r="N488" s="163"/>
      <c r="O488" s="95"/>
      <c r="P488" s="95"/>
      <c r="Q488" s="95"/>
      <c r="R488" s="5"/>
      <c r="S488" s="5"/>
      <c r="T488" s="5"/>
    </row>
    <row r="489" spans="1:20" s="96" customFormat="1" ht="19.5" thickBot="1">
      <c r="A489" s="59"/>
      <c r="B489" s="210"/>
      <c r="C489" s="211"/>
      <c r="D489" s="212"/>
      <c r="E489" s="213"/>
      <c r="F489" s="192"/>
      <c r="G489" s="192"/>
      <c r="H489" s="192"/>
      <c r="I489" s="180"/>
      <c r="J489" s="180"/>
      <c r="K489" s="180"/>
      <c r="L489" s="180"/>
      <c r="M489" s="180"/>
      <c r="N489" s="181"/>
      <c r="O489" s="95"/>
      <c r="P489" s="95"/>
      <c r="Q489" s="95"/>
      <c r="R489" s="5"/>
      <c r="S489" s="5"/>
      <c r="T489" s="5"/>
    </row>
    <row r="490" spans="1:20" s="96" customFormat="1" ht="18.75">
      <c r="A490" s="95"/>
      <c r="B490" s="48"/>
      <c r="C490" s="94"/>
      <c r="D490" s="95"/>
      <c r="E490" s="95"/>
      <c r="F490" s="47"/>
      <c r="G490" s="47"/>
      <c r="H490" s="47"/>
      <c r="I490" s="47"/>
      <c r="J490" s="47"/>
      <c r="K490" s="95"/>
      <c r="L490" s="95"/>
      <c r="M490" s="95"/>
      <c r="N490" s="95"/>
      <c r="O490" s="95"/>
      <c r="P490" s="95"/>
      <c r="Q490" s="95"/>
      <c r="R490" s="5"/>
      <c r="S490" s="5"/>
      <c r="T490" s="5"/>
    </row>
    <row r="491" spans="1:20" s="118" customFormat="1" ht="33">
      <c r="A491" s="80">
        <f>(ROW())</f>
        <v>491</v>
      </c>
      <c r="B491" s="81" t="s">
        <v>417</v>
      </c>
      <c r="C491" s="81"/>
      <c r="D491" s="81"/>
      <c r="E491" s="81"/>
      <c r="F491" s="81"/>
      <c r="G491" s="81"/>
      <c r="H491" s="81"/>
      <c r="I491" s="81"/>
      <c r="J491" s="81"/>
      <c r="K491" s="81"/>
      <c r="L491" s="81"/>
      <c r="M491" s="81"/>
      <c r="N491" s="81"/>
      <c r="O491" s="81"/>
      <c r="P491" s="81"/>
      <c r="Q491" s="81"/>
      <c r="R491" s="5"/>
      <c r="S491" s="5"/>
      <c r="T491" s="5"/>
    </row>
    <row r="492" spans="1:20" s="96" customFormat="1" ht="18.75">
      <c r="A492" s="95"/>
      <c r="B492" s="95"/>
      <c r="C492" s="95"/>
      <c r="D492" s="95"/>
      <c r="E492" s="95"/>
      <c r="F492" s="95"/>
      <c r="G492" s="95"/>
      <c r="H492" s="95"/>
      <c r="I492" s="95"/>
      <c r="J492" s="95"/>
      <c r="K492" s="95"/>
      <c r="L492" s="95"/>
      <c r="M492" s="95"/>
      <c r="N492" s="95"/>
      <c r="O492" s="95"/>
      <c r="P492" s="95"/>
      <c r="Q492" s="95"/>
      <c r="R492" s="95"/>
      <c r="S492" s="95"/>
      <c r="T492" s="95"/>
    </row>
    <row r="493" spans="1:20" s="96" customFormat="1" ht="18" customHeight="1">
      <c r="A493" s="95"/>
      <c r="B493" s="238" t="s">
        <v>159</v>
      </c>
      <c r="C493" s="94" t="s">
        <v>345</v>
      </c>
      <c r="D493" s="239"/>
      <c r="E493" s="147"/>
      <c r="F493" s="147"/>
      <c r="G493" s="147"/>
      <c r="H493" s="147"/>
      <c r="I493" s="147"/>
      <c r="J493" s="147"/>
      <c r="K493" s="95"/>
      <c r="L493" s="95"/>
      <c r="M493" s="95"/>
      <c r="N493" s="95"/>
      <c r="O493" s="95"/>
      <c r="P493" s="95"/>
      <c r="Q493" s="95"/>
      <c r="R493" s="95"/>
      <c r="S493" s="95"/>
      <c r="T493" s="95"/>
    </row>
    <row r="494" spans="1:20" s="96" customFormat="1" ht="18" customHeight="1">
      <c r="A494" s="147"/>
      <c r="B494" s="177"/>
      <c r="C494" s="147"/>
      <c r="D494" s="147"/>
      <c r="E494" s="147"/>
      <c r="F494" s="147"/>
      <c r="G494" s="147"/>
      <c r="H494" s="147"/>
      <c r="I494" s="147"/>
      <c r="J494" s="147"/>
      <c r="K494" s="95"/>
      <c r="L494" s="95"/>
      <c r="M494" s="95"/>
      <c r="N494" s="95"/>
      <c r="O494" s="95"/>
      <c r="P494" s="95"/>
      <c r="Q494" s="95"/>
      <c r="R494" s="95"/>
      <c r="S494" s="95"/>
      <c r="T494" s="95"/>
    </row>
    <row r="495" spans="1:20" s="96" customFormat="1" ht="18" customHeight="1">
      <c r="A495" s="95"/>
      <c r="B495" s="238" t="s">
        <v>159</v>
      </c>
      <c r="C495" s="94" t="s">
        <v>346</v>
      </c>
      <c r="D495" s="184"/>
      <c r="E495" s="147"/>
      <c r="F495" s="147"/>
      <c r="G495" s="147"/>
      <c r="H495" s="147"/>
      <c r="I495" s="147"/>
      <c r="J495" s="147"/>
      <c r="K495" s="95"/>
      <c r="L495" s="95"/>
      <c r="M495" s="95"/>
      <c r="N495" s="95"/>
      <c r="O495" s="95"/>
      <c r="P495" s="95"/>
      <c r="Q495" s="95"/>
      <c r="R495" s="95"/>
      <c r="S495" s="95"/>
      <c r="T495" s="95"/>
    </row>
    <row r="496" spans="1:20" s="96" customFormat="1" ht="18" customHeight="1">
      <c r="A496" s="95"/>
      <c r="B496" s="240"/>
      <c r="C496" s="94"/>
      <c r="D496" s="184"/>
      <c r="E496" s="147"/>
      <c r="F496" s="147"/>
      <c r="G496" s="147"/>
      <c r="H496" s="147"/>
      <c r="I496" s="147"/>
      <c r="J496" s="147"/>
      <c r="K496" s="95"/>
      <c r="L496" s="95"/>
      <c r="M496" s="95"/>
      <c r="N496" s="95"/>
      <c r="O496" s="95"/>
      <c r="P496" s="95"/>
      <c r="Q496" s="95"/>
      <c r="R496" s="95"/>
      <c r="S496" s="95"/>
      <c r="T496" s="95"/>
    </row>
    <row r="497" spans="1:20" s="96" customFormat="1" ht="18" customHeight="1">
      <c r="A497" s="95"/>
      <c r="B497" s="147" t="s">
        <v>304</v>
      </c>
      <c r="C497" s="147"/>
      <c r="D497" s="147"/>
      <c r="E497" s="147"/>
      <c r="F497" s="147"/>
      <c r="G497" s="147"/>
      <c r="H497" s="147"/>
      <c r="I497" s="147"/>
      <c r="J497" s="147"/>
      <c r="K497" s="95"/>
      <c r="L497" s="95"/>
      <c r="M497" s="95"/>
      <c r="N497" s="95"/>
      <c r="O497" s="95"/>
      <c r="P497" s="95"/>
      <c r="Q497" s="95"/>
      <c r="R497" s="95"/>
      <c r="S497" s="95"/>
      <c r="T497" s="95"/>
    </row>
    <row r="498" spans="1:20" s="96" customFormat="1" ht="18" customHeight="1">
      <c r="A498" s="95"/>
      <c r="B498" s="147" t="s">
        <v>305</v>
      </c>
      <c r="C498" s="147"/>
      <c r="D498" s="147"/>
      <c r="E498" s="147"/>
      <c r="F498" s="147"/>
      <c r="G498" s="147"/>
      <c r="H498" s="147"/>
      <c r="I498" s="147"/>
      <c r="J498" s="147"/>
      <c r="K498" s="95"/>
      <c r="L498" s="95"/>
      <c r="M498" s="95"/>
      <c r="N498" s="95"/>
      <c r="O498" s="95"/>
      <c r="P498" s="95"/>
      <c r="Q498" s="95"/>
      <c r="R498" s="95"/>
      <c r="S498" s="95"/>
      <c r="T498" s="95"/>
    </row>
    <row r="499" spans="1:20" s="96" customFormat="1" ht="18" customHeight="1">
      <c r="A499" s="95"/>
      <c r="B499" s="147" t="s">
        <v>324</v>
      </c>
      <c r="C499" s="147"/>
      <c r="D499" s="147"/>
      <c r="E499" s="147"/>
      <c r="F499" s="147"/>
      <c r="G499" s="147"/>
      <c r="H499" s="147"/>
      <c r="I499" s="147"/>
      <c r="J499" s="147"/>
      <c r="K499" s="95"/>
      <c r="L499" s="95"/>
      <c r="M499" s="95"/>
      <c r="N499" s="95"/>
      <c r="O499" s="95"/>
      <c r="P499" s="95"/>
      <c r="Q499" s="95"/>
      <c r="R499" s="95"/>
      <c r="S499" s="95"/>
      <c r="T499" s="95"/>
    </row>
    <row r="500" spans="1:20" s="96" customFormat="1" ht="18" customHeight="1">
      <c r="A500" s="95"/>
      <c r="B500" s="147" t="s">
        <v>306</v>
      </c>
      <c r="C500" s="147"/>
      <c r="D500" s="147"/>
      <c r="E500" s="147"/>
      <c r="F500" s="147"/>
      <c r="G500" s="147"/>
      <c r="H500" s="147"/>
      <c r="I500" s="147"/>
      <c r="J500" s="147"/>
      <c r="K500" s="95"/>
      <c r="L500" s="95"/>
      <c r="M500" s="95"/>
      <c r="N500" s="95"/>
      <c r="O500" s="95"/>
      <c r="P500" s="95"/>
      <c r="Q500" s="95"/>
      <c r="R500" s="95"/>
      <c r="S500" s="95"/>
      <c r="T500" s="95"/>
    </row>
    <row r="501" spans="1:20" s="96" customFormat="1" ht="18" customHeight="1">
      <c r="A501" s="95"/>
      <c r="B501" s="147" t="s">
        <v>325</v>
      </c>
      <c r="C501" s="147"/>
      <c r="D501" s="147"/>
      <c r="E501" s="147"/>
      <c r="F501" s="147"/>
      <c r="G501" s="147"/>
      <c r="H501" s="147"/>
      <c r="I501" s="147"/>
      <c r="J501" s="147"/>
      <c r="K501" s="95"/>
      <c r="L501" s="95"/>
      <c r="M501" s="95"/>
      <c r="N501" s="95"/>
      <c r="O501" s="95"/>
      <c r="P501" s="95"/>
      <c r="Q501" s="95"/>
      <c r="R501" s="95"/>
      <c r="S501" s="95"/>
      <c r="T501" s="95"/>
    </row>
    <row r="502" spans="1:20" s="96" customFormat="1" ht="18" customHeight="1">
      <c r="A502" s="95"/>
      <c r="B502" s="147"/>
      <c r="C502" s="147"/>
      <c r="D502" s="147"/>
      <c r="E502" s="147"/>
      <c r="F502" s="147"/>
      <c r="G502" s="147"/>
      <c r="H502" s="147"/>
      <c r="I502" s="147"/>
      <c r="J502" s="147"/>
      <c r="K502" s="95"/>
      <c r="L502" s="95"/>
      <c r="M502" s="95"/>
      <c r="N502" s="95"/>
      <c r="O502" s="95"/>
      <c r="P502" s="95"/>
      <c r="Q502" s="95"/>
      <c r="R502" s="95"/>
      <c r="S502" s="95"/>
      <c r="T502" s="95"/>
    </row>
    <row r="503" spans="1:20" s="96" customFormat="1" ht="18" customHeight="1">
      <c r="A503" s="95"/>
      <c r="B503" s="147" t="s">
        <v>307</v>
      </c>
      <c r="C503" s="147"/>
      <c r="D503" s="147"/>
      <c r="E503" s="147"/>
      <c r="F503" s="147"/>
      <c r="G503" s="147"/>
      <c r="H503" s="147"/>
      <c r="I503" s="147"/>
      <c r="J503" s="147"/>
      <c r="K503" s="95"/>
      <c r="L503" s="95"/>
      <c r="M503" s="95"/>
      <c r="N503" s="95"/>
      <c r="O503" s="95"/>
      <c r="P503" s="95"/>
      <c r="Q503" s="95"/>
      <c r="R503" s="95"/>
      <c r="S503" s="95"/>
      <c r="T503" s="95"/>
    </row>
    <row r="504" spans="1:20" s="96" customFormat="1" ht="18" customHeight="1">
      <c r="A504" s="95"/>
      <c r="B504" s="147" t="s">
        <v>326</v>
      </c>
      <c r="C504" s="147"/>
      <c r="D504" s="147"/>
      <c r="E504" s="147"/>
      <c r="F504" s="147"/>
      <c r="G504" s="147"/>
      <c r="H504" s="147"/>
      <c r="I504" s="147"/>
      <c r="J504" s="147"/>
      <c r="K504" s="95"/>
      <c r="L504" s="95"/>
      <c r="M504" s="95"/>
      <c r="N504" s="95"/>
      <c r="O504" s="95"/>
      <c r="P504" s="95"/>
      <c r="Q504" s="95"/>
      <c r="R504" s="95"/>
      <c r="S504" s="95"/>
      <c r="T504" s="95"/>
    </row>
    <row r="505" spans="1:20" s="96" customFormat="1" ht="18" customHeight="1">
      <c r="A505" s="95"/>
      <c r="B505" s="147" t="s">
        <v>327</v>
      </c>
      <c r="C505" s="147"/>
      <c r="D505" s="147"/>
      <c r="E505" s="147"/>
      <c r="F505" s="147"/>
      <c r="G505" s="147"/>
      <c r="H505" s="147"/>
      <c r="I505" s="147"/>
      <c r="J505" s="147"/>
      <c r="K505" s="95"/>
      <c r="L505" s="95"/>
      <c r="M505" s="95"/>
      <c r="N505" s="95"/>
      <c r="O505" s="95"/>
      <c r="P505" s="95"/>
      <c r="Q505" s="95"/>
      <c r="R505" s="95"/>
      <c r="S505" s="95"/>
      <c r="T505" s="95"/>
    </row>
    <row r="506" spans="1:20" s="96" customFormat="1" ht="18" customHeight="1">
      <c r="A506" s="95"/>
      <c r="B506" s="147" t="s">
        <v>308</v>
      </c>
      <c r="C506" s="147"/>
      <c r="D506" s="147"/>
      <c r="E506" s="147"/>
      <c r="F506" s="147"/>
      <c r="G506" s="147"/>
      <c r="H506" s="147"/>
      <c r="I506" s="147"/>
      <c r="J506" s="147"/>
      <c r="K506" s="95"/>
      <c r="L506" s="95"/>
      <c r="M506" s="95"/>
      <c r="N506" s="95"/>
      <c r="O506" s="95"/>
      <c r="P506" s="95"/>
      <c r="Q506" s="95"/>
      <c r="R506" s="95"/>
      <c r="S506" s="95"/>
      <c r="T506" s="95"/>
    </row>
    <row r="507" spans="1:20" s="96" customFormat="1" ht="18" customHeight="1">
      <c r="A507" s="95"/>
      <c r="B507" s="147" t="s">
        <v>309</v>
      </c>
      <c r="C507" s="147"/>
      <c r="D507" s="147"/>
      <c r="E507" s="147"/>
      <c r="F507" s="147"/>
      <c r="G507" s="147"/>
      <c r="H507" s="147"/>
      <c r="I507" s="147"/>
      <c r="J507" s="147"/>
      <c r="K507" s="95"/>
      <c r="L507" s="95"/>
      <c r="M507" s="95"/>
      <c r="N507" s="95"/>
      <c r="O507" s="95"/>
      <c r="P507" s="95"/>
      <c r="Q507" s="95"/>
      <c r="R507" s="95"/>
      <c r="S507" s="95"/>
      <c r="T507" s="95"/>
    </row>
    <row r="508" spans="1:20" s="96" customFormat="1" ht="18" customHeight="1">
      <c r="A508" s="95"/>
      <c r="B508" s="147" t="s">
        <v>310</v>
      </c>
      <c r="C508" s="147"/>
      <c r="D508" s="147"/>
      <c r="E508" s="147"/>
      <c r="F508" s="147"/>
      <c r="G508" s="147"/>
      <c r="H508" s="147"/>
      <c r="I508" s="147"/>
      <c r="J508" s="147"/>
      <c r="K508" s="95"/>
      <c r="L508" s="95"/>
      <c r="M508" s="95"/>
      <c r="N508" s="95"/>
      <c r="O508" s="95"/>
      <c r="P508" s="95"/>
      <c r="Q508" s="95"/>
      <c r="R508" s="95"/>
      <c r="S508" s="95"/>
      <c r="T508" s="95"/>
    </row>
    <row r="509" spans="1:20" s="96" customFormat="1" ht="18" customHeight="1">
      <c r="A509" s="95"/>
      <c r="B509" s="147" t="s">
        <v>311</v>
      </c>
      <c r="C509" s="147"/>
      <c r="D509" s="147"/>
      <c r="E509" s="147"/>
      <c r="F509" s="147"/>
      <c r="G509" s="147"/>
      <c r="H509" s="147"/>
      <c r="I509" s="147"/>
      <c r="J509" s="147"/>
      <c r="K509" s="95"/>
      <c r="L509" s="95"/>
      <c r="M509" s="95"/>
      <c r="N509" s="95"/>
      <c r="O509" s="95"/>
      <c r="P509" s="95"/>
      <c r="Q509" s="95"/>
      <c r="R509" s="95"/>
      <c r="S509" s="95"/>
      <c r="T509" s="95"/>
    </row>
    <row r="510" spans="1:20" s="96" customFormat="1" ht="18" customHeight="1">
      <c r="A510" s="95"/>
      <c r="B510" s="147"/>
      <c r="C510" s="147"/>
      <c r="D510" s="147"/>
      <c r="E510" s="147"/>
      <c r="F510" s="147"/>
      <c r="G510" s="147"/>
      <c r="H510" s="147"/>
      <c r="I510" s="147"/>
      <c r="J510" s="147"/>
      <c r="K510" s="95"/>
      <c r="L510" s="95"/>
      <c r="M510" s="95"/>
      <c r="N510" s="95"/>
      <c r="O510" s="95"/>
      <c r="P510" s="95"/>
      <c r="Q510" s="95"/>
      <c r="R510" s="95"/>
      <c r="S510" s="95"/>
      <c r="T510" s="95"/>
    </row>
    <row r="511" spans="1:20" s="96" customFormat="1" ht="18" customHeight="1">
      <c r="A511" s="95"/>
      <c r="B511" s="147" t="s">
        <v>328</v>
      </c>
      <c r="C511" s="147"/>
      <c r="D511" s="147"/>
      <c r="E511" s="147"/>
      <c r="F511" s="147"/>
      <c r="G511" s="147"/>
      <c r="H511" s="147"/>
      <c r="I511" s="147"/>
      <c r="J511" s="147"/>
      <c r="K511" s="95"/>
      <c r="L511" s="95"/>
      <c r="M511" s="95"/>
      <c r="N511" s="95"/>
      <c r="O511" s="95"/>
      <c r="P511" s="95"/>
      <c r="Q511" s="95"/>
      <c r="R511" s="95"/>
      <c r="S511" s="95"/>
      <c r="T511" s="95"/>
    </row>
    <row r="512" spans="1:20" s="96" customFormat="1" ht="18" customHeight="1">
      <c r="A512" s="95"/>
      <c r="B512" s="147" t="s">
        <v>312</v>
      </c>
      <c r="C512" s="147"/>
      <c r="D512" s="147"/>
      <c r="E512" s="147"/>
      <c r="F512" s="147"/>
      <c r="G512" s="147"/>
      <c r="H512" s="147"/>
      <c r="I512" s="147"/>
      <c r="J512" s="147"/>
      <c r="K512" s="95"/>
      <c r="L512" s="95"/>
      <c r="M512" s="95"/>
      <c r="N512" s="95"/>
      <c r="O512" s="95"/>
      <c r="P512" s="95"/>
      <c r="Q512" s="95"/>
      <c r="R512" s="95"/>
      <c r="S512" s="95"/>
      <c r="T512" s="95"/>
    </row>
    <row r="513" spans="1:20" s="96" customFormat="1" ht="18" customHeight="1">
      <c r="A513" s="95"/>
      <c r="B513" s="147" t="s">
        <v>329</v>
      </c>
      <c r="C513" s="147"/>
      <c r="D513" s="147"/>
      <c r="E513" s="147"/>
      <c r="F513" s="147"/>
      <c r="G513" s="147"/>
      <c r="H513" s="147"/>
      <c r="I513" s="147"/>
      <c r="J513" s="147"/>
      <c r="K513" s="95"/>
      <c r="L513" s="95"/>
      <c r="M513" s="95"/>
      <c r="N513" s="95"/>
      <c r="O513" s="95"/>
      <c r="P513" s="95"/>
      <c r="Q513" s="95"/>
      <c r="R513" s="95"/>
      <c r="S513" s="95"/>
      <c r="T513" s="95"/>
    </row>
    <row r="514" spans="1:20" s="96" customFormat="1" ht="18" customHeight="1">
      <c r="A514" s="95"/>
      <c r="B514" s="147" t="s">
        <v>330</v>
      </c>
      <c r="C514" s="147"/>
      <c r="D514" s="147"/>
      <c r="E514" s="147"/>
      <c r="F514" s="147"/>
      <c r="G514" s="147"/>
      <c r="H514" s="147"/>
      <c r="I514" s="147"/>
      <c r="J514" s="147"/>
      <c r="K514" s="95"/>
      <c r="L514" s="95"/>
      <c r="M514" s="95"/>
      <c r="N514" s="95"/>
      <c r="O514" s="95"/>
      <c r="P514" s="95"/>
      <c r="Q514" s="95"/>
      <c r="R514" s="95"/>
      <c r="S514" s="95"/>
      <c r="T514" s="95"/>
    </row>
    <row r="515" spans="1:20" s="96" customFormat="1" ht="18" customHeight="1">
      <c r="A515" s="95"/>
      <c r="B515" s="147" t="s">
        <v>331</v>
      </c>
      <c r="C515" s="147"/>
      <c r="D515" s="147"/>
      <c r="E515" s="147"/>
      <c r="F515" s="147"/>
      <c r="G515" s="147"/>
      <c r="H515" s="147"/>
      <c r="I515" s="147"/>
      <c r="J515" s="147"/>
      <c r="K515" s="95"/>
      <c r="L515" s="95"/>
      <c r="M515" s="95"/>
      <c r="N515" s="95"/>
      <c r="O515" s="95"/>
      <c r="P515" s="95"/>
      <c r="Q515" s="95"/>
      <c r="R515" s="95"/>
      <c r="S515" s="95"/>
      <c r="T515" s="95"/>
    </row>
    <row r="516" spans="1:20" s="96" customFormat="1" ht="18" customHeight="1">
      <c r="A516" s="95"/>
      <c r="B516" s="147" t="s">
        <v>332</v>
      </c>
      <c r="C516" s="147"/>
      <c r="D516" s="147"/>
      <c r="E516" s="147"/>
      <c r="F516" s="147"/>
      <c r="G516" s="147"/>
      <c r="H516" s="147"/>
      <c r="I516" s="147"/>
      <c r="J516" s="147"/>
      <c r="K516" s="95"/>
      <c r="L516" s="95"/>
      <c r="M516" s="95"/>
      <c r="N516" s="95"/>
      <c r="O516" s="95"/>
      <c r="P516" s="95"/>
      <c r="Q516" s="95"/>
      <c r="R516" s="95"/>
      <c r="S516" s="95"/>
      <c r="T516" s="95"/>
    </row>
    <row r="517" spans="1:20" s="96" customFormat="1" ht="18" customHeight="1">
      <c r="A517" s="95"/>
      <c r="B517" s="147" t="s">
        <v>333</v>
      </c>
      <c r="C517" s="147"/>
      <c r="D517" s="147"/>
      <c r="E517" s="147"/>
      <c r="F517" s="147"/>
      <c r="G517" s="147"/>
      <c r="H517" s="147"/>
      <c r="I517" s="147"/>
      <c r="J517" s="147"/>
      <c r="K517" s="95"/>
      <c r="L517" s="95"/>
      <c r="M517" s="95"/>
      <c r="N517" s="95"/>
      <c r="O517" s="95"/>
      <c r="P517" s="95"/>
      <c r="Q517" s="95"/>
      <c r="R517" s="95"/>
      <c r="S517" s="95"/>
      <c r="T517" s="95"/>
    </row>
    <row r="518" spans="1:20" s="96" customFormat="1" ht="18" customHeight="1">
      <c r="A518" s="95"/>
      <c r="B518" s="147" t="s">
        <v>334</v>
      </c>
      <c r="C518" s="147"/>
      <c r="D518" s="147"/>
      <c r="E518" s="147"/>
      <c r="F518" s="147"/>
      <c r="G518" s="147"/>
      <c r="H518" s="147"/>
      <c r="I518" s="147"/>
      <c r="J518" s="147"/>
      <c r="K518" s="95"/>
      <c r="L518" s="95"/>
      <c r="M518" s="95"/>
      <c r="N518" s="95"/>
      <c r="O518" s="95"/>
      <c r="P518" s="95"/>
      <c r="Q518" s="95"/>
      <c r="R518" s="95"/>
      <c r="S518" s="95"/>
      <c r="T518" s="95"/>
    </row>
    <row r="519" spans="1:20" s="96" customFormat="1" ht="18" customHeight="1">
      <c r="A519" s="95"/>
      <c r="B519" s="147" t="s">
        <v>335</v>
      </c>
      <c r="C519" s="147"/>
      <c r="D519" s="147"/>
      <c r="E519" s="147"/>
      <c r="F519" s="147"/>
      <c r="G519" s="147"/>
      <c r="H519" s="147"/>
      <c r="I519" s="147"/>
      <c r="J519" s="147"/>
      <c r="K519" s="95"/>
      <c r="L519" s="95"/>
      <c r="M519" s="95"/>
      <c r="N519" s="95"/>
      <c r="O519" s="95"/>
      <c r="P519" s="95"/>
      <c r="Q519" s="95"/>
      <c r="R519" s="95"/>
      <c r="S519" s="95"/>
      <c r="T519" s="95"/>
    </row>
    <row r="520" spans="1:20" s="96" customFormat="1" ht="18" customHeight="1">
      <c r="A520" s="95"/>
      <c r="B520" s="147" t="s">
        <v>313</v>
      </c>
      <c r="C520" s="147"/>
      <c r="D520" s="147"/>
      <c r="E520" s="147"/>
      <c r="F520" s="147"/>
      <c r="G520" s="147"/>
      <c r="H520" s="147"/>
      <c r="I520" s="147"/>
      <c r="J520" s="147"/>
      <c r="K520" s="95"/>
      <c r="L520" s="95"/>
      <c r="M520" s="95"/>
      <c r="N520" s="95"/>
      <c r="O520" s="95"/>
      <c r="P520" s="95"/>
      <c r="Q520" s="95"/>
      <c r="R520" s="95"/>
      <c r="S520" s="95"/>
      <c r="T520" s="95"/>
    </row>
    <row r="521" spans="1:20" s="96" customFormat="1" ht="18" customHeight="1">
      <c r="A521" s="95"/>
      <c r="B521" s="147"/>
      <c r="C521" s="147"/>
      <c r="D521" s="147"/>
      <c r="E521" s="147"/>
      <c r="F521" s="147"/>
      <c r="G521" s="147"/>
      <c r="H521" s="147"/>
      <c r="I521" s="147"/>
      <c r="J521" s="147"/>
      <c r="K521" s="95"/>
      <c r="L521" s="95"/>
      <c r="M521" s="95"/>
      <c r="N521" s="95"/>
      <c r="O521" s="95"/>
      <c r="P521" s="95"/>
      <c r="Q521" s="95"/>
      <c r="R521" s="95"/>
      <c r="S521" s="95"/>
      <c r="T521" s="95"/>
    </row>
    <row r="522" spans="1:20" s="96" customFormat="1" ht="18" customHeight="1">
      <c r="A522" s="95"/>
      <c r="B522" s="241" t="s">
        <v>314</v>
      </c>
      <c r="C522" s="241"/>
      <c r="D522" s="241"/>
      <c r="E522" s="241"/>
      <c r="F522" s="241"/>
      <c r="G522" s="241"/>
      <c r="H522" s="241"/>
      <c r="I522" s="241"/>
      <c r="J522" s="147"/>
      <c r="K522" s="95"/>
      <c r="L522" s="95"/>
      <c r="M522" s="95"/>
      <c r="N522" s="95"/>
      <c r="O522" s="95"/>
      <c r="P522" s="95"/>
      <c r="Q522" s="95"/>
      <c r="R522" s="95"/>
      <c r="S522" s="95"/>
      <c r="T522" s="95"/>
    </row>
    <row r="523" spans="1:20" s="96" customFormat="1" ht="18" customHeight="1">
      <c r="A523" s="95"/>
      <c r="B523" s="147" t="s">
        <v>315</v>
      </c>
      <c r="C523" s="147"/>
      <c r="D523" s="147"/>
      <c r="E523" s="147"/>
      <c r="F523" s="147"/>
      <c r="G523" s="147"/>
      <c r="H523" s="147"/>
      <c r="I523" s="147"/>
      <c r="J523" s="147"/>
      <c r="K523" s="95"/>
      <c r="L523" s="95"/>
      <c r="M523" s="95"/>
      <c r="N523" s="95"/>
      <c r="O523" s="95"/>
      <c r="P523" s="95"/>
      <c r="Q523" s="95"/>
      <c r="R523" s="95"/>
      <c r="S523" s="95"/>
      <c r="T523" s="95"/>
    </row>
    <row r="524" spans="1:20" s="96" customFormat="1" ht="18" customHeight="1">
      <c r="A524" s="95"/>
      <c r="B524" s="147"/>
      <c r="C524" s="147"/>
      <c r="D524" s="147"/>
      <c r="E524" s="147"/>
      <c r="F524" s="147"/>
      <c r="G524" s="147"/>
      <c r="H524" s="147"/>
      <c r="I524" s="147"/>
      <c r="J524" s="147"/>
      <c r="K524" s="95"/>
      <c r="L524" s="95"/>
      <c r="M524" s="95"/>
      <c r="N524" s="95"/>
      <c r="O524" s="95"/>
      <c r="P524" s="95"/>
      <c r="Q524" s="95"/>
      <c r="R524" s="95"/>
      <c r="S524" s="95"/>
      <c r="T524" s="95"/>
    </row>
    <row r="525" spans="1:20" s="96" customFormat="1" ht="18" customHeight="1">
      <c r="A525" s="95"/>
      <c r="B525" s="147" t="s">
        <v>316</v>
      </c>
      <c r="C525" s="147"/>
      <c r="D525" s="147"/>
      <c r="E525" s="147"/>
      <c r="F525" s="147"/>
      <c r="G525" s="147"/>
      <c r="H525" s="147"/>
      <c r="I525" s="147"/>
      <c r="J525" s="147"/>
      <c r="K525" s="95"/>
      <c r="L525" s="95"/>
      <c r="M525" s="95"/>
      <c r="N525" s="95"/>
      <c r="O525" s="95"/>
      <c r="P525" s="95"/>
      <c r="Q525" s="95"/>
      <c r="R525" s="95"/>
      <c r="S525" s="95"/>
      <c r="T525" s="95"/>
    </row>
    <row r="526" spans="1:20" s="96" customFormat="1" ht="18" customHeight="1">
      <c r="A526" s="95"/>
      <c r="B526" s="147" t="s">
        <v>317</v>
      </c>
      <c r="C526" s="147"/>
      <c r="D526" s="147"/>
      <c r="E526" s="147"/>
      <c r="F526" s="147"/>
      <c r="G526" s="147"/>
      <c r="H526" s="147"/>
      <c r="I526" s="147"/>
      <c r="J526" s="147"/>
      <c r="K526" s="95"/>
      <c r="L526" s="95"/>
      <c r="M526" s="95"/>
      <c r="N526" s="95"/>
      <c r="O526" s="95"/>
      <c r="P526" s="95"/>
      <c r="Q526" s="95"/>
      <c r="R526" s="95"/>
      <c r="S526" s="95"/>
      <c r="T526" s="95"/>
    </row>
    <row r="527" spans="1:20" s="96" customFormat="1" ht="18" customHeight="1">
      <c r="A527" s="95"/>
      <c r="B527" s="147" t="s">
        <v>318</v>
      </c>
      <c r="C527" s="147"/>
      <c r="D527" s="147"/>
      <c r="E527" s="147"/>
      <c r="F527" s="147"/>
      <c r="G527" s="147"/>
      <c r="H527" s="147"/>
      <c r="I527" s="147"/>
      <c r="J527" s="147"/>
      <c r="K527" s="95"/>
      <c r="L527" s="95"/>
      <c r="M527" s="95"/>
      <c r="N527" s="95"/>
      <c r="O527" s="95"/>
      <c r="P527" s="95"/>
      <c r="Q527" s="95"/>
      <c r="R527" s="95"/>
      <c r="S527" s="95"/>
      <c r="T527" s="95"/>
    </row>
    <row r="528" spans="1:20" s="96" customFormat="1" ht="18" customHeight="1">
      <c r="A528" s="95"/>
      <c r="B528" s="147"/>
      <c r="C528" s="147"/>
      <c r="D528" s="147"/>
      <c r="E528" s="147"/>
      <c r="F528" s="147"/>
      <c r="G528" s="147"/>
      <c r="H528" s="147"/>
      <c r="I528" s="147"/>
      <c r="J528" s="147"/>
      <c r="K528" s="95"/>
      <c r="L528" s="95"/>
      <c r="M528" s="95"/>
      <c r="N528" s="95"/>
      <c r="O528" s="95"/>
      <c r="P528" s="95"/>
      <c r="Q528" s="95"/>
      <c r="R528" s="95"/>
      <c r="S528" s="95"/>
      <c r="T528" s="95"/>
    </row>
    <row r="529" spans="1:20" s="96" customFormat="1" ht="18" customHeight="1">
      <c r="A529" s="95"/>
      <c r="B529" s="147" t="s">
        <v>319</v>
      </c>
      <c r="C529" s="147"/>
      <c r="D529" s="147"/>
      <c r="E529" s="147"/>
      <c r="F529" s="147"/>
      <c r="G529" s="147"/>
      <c r="H529" s="147"/>
      <c r="I529" s="147"/>
      <c r="J529" s="147"/>
      <c r="K529" s="95"/>
      <c r="L529" s="95"/>
      <c r="M529" s="95"/>
      <c r="N529" s="95"/>
      <c r="O529" s="95"/>
      <c r="P529" s="95"/>
      <c r="Q529" s="95"/>
      <c r="R529" s="95"/>
      <c r="S529" s="95"/>
      <c r="T529" s="95"/>
    </row>
    <row r="530" spans="1:20" s="96" customFormat="1" ht="18" customHeight="1">
      <c r="A530" s="95"/>
      <c r="B530" s="147" t="s">
        <v>336</v>
      </c>
      <c r="C530" s="147"/>
      <c r="D530" s="147"/>
      <c r="E530" s="147"/>
      <c r="F530" s="147"/>
      <c r="G530" s="147"/>
      <c r="H530" s="147"/>
      <c r="I530" s="147"/>
      <c r="J530" s="147"/>
      <c r="K530" s="95"/>
      <c r="L530" s="95"/>
      <c r="M530" s="95"/>
      <c r="N530" s="95"/>
      <c r="O530" s="95"/>
      <c r="P530" s="95"/>
      <c r="Q530" s="95"/>
      <c r="R530" s="95"/>
      <c r="S530" s="95"/>
      <c r="T530" s="95"/>
    </row>
    <row r="531" spans="1:20" s="96" customFormat="1" ht="18" customHeight="1">
      <c r="A531" s="95"/>
      <c r="B531" s="147" t="s">
        <v>337</v>
      </c>
      <c r="C531" s="147"/>
      <c r="D531" s="147"/>
      <c r="E531" s="147"/>
      <c r="F531" s="147"/>
      <c r="G531" s="147"/>
      <c r="H531" s="147"/>
      <c r="I531" s="147"/>
      <c r="J531" s="147"/>
      <c r="K531" s="95"/>
      <c r="L531" s="95"/>
      <c r="M531" s="95"/>
      <c r="N531" s="95"/>
      <c r="O531" s="95"/>
      <c r="P531" s="95"/>
      <c r="Q531" s="95"/>
      <c r="R531" s="95"/>
      <c r="S531" s="95"/>
      <c r="T531" s="95"/>
    </row>
    <row r="532" spans="1:20" s="96" customFormat="1" ht="18" customHeight="1">
      <c r="A532" s="95"/>
      <c r="B532" s="147" t="s">
        <v>320</v>
      </c>
      <c r="C532" s="147"/>
      <c r="D532" s="147"/>
      <c r="E532" s="147"/>
      <c r="F532" s="147"/>
      <c r="G532" s="147"/>
      <c r="H532" s="147"/>
      <c r="I532" s="147"/>
      <c r="J532" s="147"/>
      <c r="K532" s="95"/>
      <c r="L532" s="95"/>
      <c r="M532" s="95"/>
      <c r="N532" s="95"/>
      <c r="O532" s="95"/>
      <c r="P532" s="95"/>
      <c r="Q532" s="95"/>
      <c r="R532" s="95"/>
      <c r="S532" s="95"/>
      <c r="T532" s="95"/>
    </row>
    <row r="533" spans="1:20" s="96" customFormat="1" ht="18" customHeight="1">
      <c r="A533" s="95"/>
      <c r="B533" s="147" t="s">
        <v>338</v>
      </c>
      <c r="C533" s="147"/>
      <c r="D533" s="147"/>
      <c r="E533" s="147"/>
      <c r="F533" s="147"/>
      <c r="G533" s="147"/>
      <c r="H533" s="147"/>
      <c r="I533" s="147"/>
      <c r="J533" s="147"/>
      <c r="K533" s="95"/>
      <c r="L533" s="95"/>
      <c r="M533" s="95"/>
      <c r="N533" s="95"/>
      <c r="O533" s="95"/>
      <c r="P533" s="95"/>
      <c r="Q533" s="95"/>
      <c r="R533" s="95"/>
      <c r="S533" s="95"/>
      <c r="T533" s="95"/>
    </row>
    <row r="534" spans="1:20" s="96" customFormat="1" ht="18" customHeight="1">
      <c r="A534" s="95"/>
      <c r="B534" s="147" t="s">
        <v>321</v>
      </c>
      <c r="C534" s="147"/>
      <c r="D534" s="147"/>
      <c r="E534" s="147"/>
      <c r="F534" s="147"/>
      <c r="G534" s="147"/>
      <c r="H534" s="147"/>
      <c r="I534" s="147"/>
      <c r="J534" s="147"/>
      <c r="K534" s="95"/>
      <c r="L534" s="95"/>
      <c r="M534" s="95"/>
      <c r="N534" s="95"/>
      <c r="O534" s="95"/>
      <c r="P534" s="95"/>
      <c r="Q534" s="95"/>
      <c r="R534" s="95"/>
      <c r="S534" s="95"/>
      <c r="T534" s="95"/>
    </row>
    <row r="535" spans="1:20" s="96" customFormat="1" ht="18" customHeight="1">
      <c r="A535" s="95"/>
      <c r="B535" s="147" t="s">
        <v>339</v>
      </c>
      <c r="C535" s="147"/>
      <c r="D535" s="147"/>
      <c r="E535" s="147"/>
      <c r="F535" s="147"/>
      <c r="G535" s="147"/>
      <c r="H535" s="147"/>
      <c r="I535" s="147"/>
      <c r="J535" s="147"/>
      <c r="K535" s="95"/>
      <c r="L535" s="95"/>
      <c r="M535" s="95"/>
      <c r="N535" s="95"/>
      <c r="O535" s="95"/>
      <c r="P535" s="95"/>
      <c r="Q535" s="95"/>
      <c r="R535" s="95"/>
      <c r="S535" s="95"/>
      <c r="T535" s="95"/>
    </row>
    <row r="536" spans="1:20" s="96" customFormat="1" ht="18" customHeight="1">
      <c r="A536" s="95"/>
      <c r="B536" s="147" t="s">
        <v>340</v>
      </c>
      <c r="C536" s="147"/>
      <c r="D536" s="147"/>
      <c r="E536" s="147"/>
      <c r="F536" s="147"/>
      <c r="G536" s="147"/>
      <c r="H536" s="147"/>
      <c r="I536" s="147"/>
      <c r="J536" s="147"/>
      <c r="K536" s="95"/>
      <c r="L536" s="95"/>
      <c r="M536" s="95"/>
      <c r="N536" s="95"/>
      <c r="O536" s="95"/>
      <c r="P536" s="95"/>
      <c r="Q536" s="95"/>
      <c r="R536" s="95"/>
      <c r="S536" s="95"/>
      <c r="T536" s="95"/>
    </row>
    <row r="537" spans="1:20" s="96" customFormat="1" ht="18" customHeight="1">
      <c r="A537" s="95"/>
      <c r="B537" s="147" t="s">
        <v>341</v>
      </c>
      <c r="C537" s="147"/>
      <c r="D537" s="147"/>
      <c r="E537" s="147"/>
      <c r="F537" s="147"/>
      <c r="G537" s="147"/>
      <c r="H537" s="147"/>
      <c r="I537" s="147"/>
      <c r="J537" s="147"/>
      <c r="K537" s="95"/>
      <c r="L537" s="95"/>
      <c r="M537" s="95"/>
      <c r="N537" s="95"/>
      <c r="O537" s="95"/>
      <c r="P537" s="95"/>
      <c r="Q537" s="95"/>
      <c r="R537" s="95"/>
      <c r="S537" s="95"/>
      <c r="T537" s="95"/>
    </row>
    <row r="538" spans="1:20" s="96" customFormat="1" ht="18" customHeight="1">
      <c r="A538" s="95"/>
      <c r="B538" s="147" t="s">
        <v>342</v>
      </c>
      <c r="C538" s="147"/>
      <c r="D538" s="147"/>
      <c r="E538" s="147"/>
      <c r="F538" s="147"/>
      <c r="G538" s="147"/>
      <c r="H538" s="147"/>
      <c r="I538" s="147"/>
      <c r="J538" s="147"/>
      <c r="K538" s="95"/>
      <c r="L538" s="95"/>
      <c r="M538" s="95"/>
      <c r="N538" s="95"/>
      <c r="O538" s="95"/>
      <c r="P538" s="95"/>
      <c r="Q538" s="95"/>
      <c r="R538" s="95"/>
      <c r="S538" s="95"/>
      <c r="T538" s="95"/>
    </row>
    <row r="539" spans="1:20" s="96" customFormat="1" ht="18" customHeight="1">
      <c r="A539" s="95"/>
      <c r="B539" s="147" t="s">
        <v>322</v>
      </c>
      <c r="C539" s="147"/>
      <c r="D539" s="147"/>
      <c r="E539" s="147"/>
      <c r="F539" s="147"/>
      <c r="G539" s="147"/>
      <c r="H539" s="147"/>
      <c r="I539" s="147"/>
      <c r="J539" s="147"/>
      <c r="K539" s="95"/>
      <c r="L539" s="95"/>
      <c r="M539" s="95"/>
      <c r="N539" s="95"/>
      <c r="O539" s="95"/>
      <c r="P539" s="95"/>
      <c r="Q539" s="95"/>
      <c r="R539" s="95"/>
      <c r="S539" s="95"/>
      <c r="T539" s="95"/>
    </row>
    <row r="540" spans="1:20" s="96" customFormat="1" ht="18" customHeight="1">
      <c r="A540" s="95"/>
      <c r="B540" s="147"/>
      <c r="C540" s="147"/>
      <c r="D540" s="147"/>
      <c r="E540" s="147"/>
      <c r="F540" s="147"/>
      <c r="G540" s="147"/>
      <c r="H540" s="147"/>
      <c r="I540" s="147"/>
      <c r="J540" s="147"/>
      <c r="K540" s="95"/>
      <c r="L540" s="95"/>
      <c r="M540" s="95"/>
      <c r="N540" s="95"/>
      <c r="O540" s="95"/>
      <c r="P540" s="95"/>
      <c r="Q540" s="95"/>
      <c r="R540" s="95"/>
      <c r="S540" s="95"/>
      <c r="T540" s="95"/>
    </row>
    <row r="541" spans="1:20" s="118" customFormat="1" ht="33">
      <c r="A541" s="80">
        <f>(ROW())</f>
        <v>541</v>
      </c>
      <c r="B541" s="81" t="s">
        <v>418</v>
      </c>
      <c r="C541" s="81"/>
      <c r="D541" s="81"/>
      <c r="E541" s="81"/>
      <c r="F541" s="81"/>
      <c r="G541" s="81"/>
      <c r="H541" s="81"/>
      <c r="I541" s="81"/>
      <c r="J541" s="81"/>
      <c r="K541" s="81"/>
      <c r="L541" s="81"/>
      <c r="M541" s="81"/>
      <c r="N541" s="81"/>
      <c r="O541" s="81"/>
      <c r="P541" s="81"/>
      <c r="Q541" s="81"/>
      <c r="R541" s="5"/>
      <c r="S541" s="5"/>
      <c r="T541" s="5"/>
    </row>
    <row r="542" spans="1:20" s="96" customFormat="1" ht="18.75">
      <c r="A542" s="95"/>
      <c r="B542" s="95"/>
      <c r="C542" s="95"/>
      <c r="D542" s="95"/>
      <c r="E542" s="95"/>
      <c r="F542" s="95"/>
      <c r="G542" s="95"/>
      <c r="H542" s="95"/>
      <c r="I542" s="95"/>
      <c r="J542" s="95"/>
      <c r="K542" s="95"/>
      <c r="L542" s="95"/>
      <c r="M542" s="95"/>
      <c r="N542" s="95"/>
      <c r="O542" s="95"/>
      <c r="P542" s="95"/>
      <c r="Q542" s="95"/>
      <c r="R542" s="95"/>
      <c r="S542" s="95"/>
      <c r="T542" s="95"/>
    </row>
    <row r="543" spans="1:20" s="96" customFormat="1" ht="18.75">
      <c r="A543" s="95"/>
      <c r="B543" s="48"/>
      <c r="C543" s="242"/>
      <c r="D543" s="95"/>
      <c r="E543" s="95"/>
      <c r="F543" s="47"/>
      <c r="G543" s="47"/>
      <c r="H543" s="47"/>
      <c r="I543" s="47"/>
      <c r="J543" s="47"/>
      <c r="K543" s="95"/>
      <c r="L543" s="95"/>
      <c r="M543" s="95"/>
      <c r="N543" s="95"/>
      <c r="O543" s="95"/>
      <c r="P543" s="95"/>
      <c r="Q543" s="95"/>
      <c r="R543" s="95"/>
      <c r="S543" s="95"/>
      <c r="T543" s="95"/>
    </row>
    <row r="544" spans="1:20" s="96" customFormat="1" ht="18.75">
      <c r="A544" s="95"/>
      <c r="B544" s="49"/>
      <c r="C544" s="44" t="s">
        <v>347</v>
      </c>
      <c r="D544" s="95"/>
      <c r="E544" s="95"/>
      <c r="F544" s="47"/>
      <c r="G544" s="47"/>
      <c r="H544" s="47"/>
      <c r="I544" s="47"/>
      <c r="J544" s="47"/>
      <c r="K544" s="95"/>
      <c r="L544" s="95"/>
      <c r="M544" s="95"/>
      <c r="N544" s="95"/>
      <c r="O544" s="95"/>
      <c r="P544" s="95"/>
      <c r="Q544" s="95"/>
      <c r="R544" s="95"/>
      <c r="S544" s="95"/>
      <c r="T544" s="95"/>
    </row>
    <row r="545" spans="1:20" s="96" customFormat="1" ht="18.75">
      <c r="A545" s="95"/>
      <c r="B545" s="49"/>
      <c r="C545" s="44" t="s">
        <v>348</v>
      </c>
      <c r="D545" s="95"/>
      <c r="E545" s="95"/>
      <c r="F545" s="47"/>
      <c r="G545" s="47"/>
      <c r="H545" s="47"/>
      <c r="I545" s="47"/>
      <c r="J545" s="47"/>
      <c r="K545" s="95"/>
      <c r="L545" s="95"/>
      <c r="M545" s="95"/>
      <c r="N545" s="95"/>
      <c r="O545" s="95"/>
      <c r="P545" s="95"/>
      <c r="Q545" s="95"/>
      <c r="R545" s="95"/>
      <c r="S545" s="95"/>
      <c r="T545" s="95"/>
    </row>
    <row r="546" spans="1:20" s="96" customFormat="1" ht="18.75">
      <c r="A546" s="95"/>
      <c r="B546" s="48"/>
      <c r="C546" s="45" t="s">
        <v>168</v>
      </c>
      <c r="D546" s="95"/>
      <c r="E546" s="95"/>
      <c r="F546" s="47"/>
      <c r="G546" s="47"/>
      <c r="H546" s="47"/>
      <c r="I546" s="47"/>
      <c r="J546" s="47"/>
      <c r="K546" s="95"/>
      <c r="L546" s="95"/>
      <c r="M546" s="95"/>
      <c r="N546" s="95"/>
      <c r="O546" s="95"/>
      <c r="P546" s="95"/>
      <c r="Q546" s="95"/>
      <c r="R546" s="95"/>
      <c r="S546" s="95"/>
      <c r="T546" s="95"/>
    </row>
    <row r="547" spans="1:20" s="96" customFormat="1" ht="18.75">
      <c r="A547" s="95"/>
      <c r="B547" s="48"/>
      <c r="C547" s="44"/>
      <c r="D547" s="95"/>
      <c r="E547" s="95"/>
      <c r="F547" s="47"/>
      <c r="G547" s="47"/>
      <c r="H547" s="47"/>
      <c r="I547" s="47"/>
      <c r="J547" s="47"/>
      <c r="K547" s="95"/>
      <c r="L547" s="95"/>
      <c r="M547" s="95"/>
      <c r="N547" s="95"/>
      <c r="O547" s="95"/>
      <c r="P547" s="95"/>
      <c r="Q547" s="95"/>
      <c r="R547" s="95"/>
      <c r="S547" s="95"/>
      <c r="T547" s="95"/>
    </row>
    <row r="548" spans="1:20" s="96" customFormat="1" ht="18.75">
      <c r="A548" s="95"/>
      <c r="B548" s="48"/>
      <c r="C548" s="44" t="s">
        <v>359</v>
      </c>
      <c r="D548" s="95"/>
      <c r="E548" s="95"/>
      <c r="F548" s="47"/>
      <c r="G548" s="47"/>
      <c r="H548" s="47"/>
      <c r="I548" s="47"/>
      <c r="J548" s="47"/>
      <c r="K548" s="95"/>
      <c r="L548" s="95"/>
      <c r="M548" s="95"/>
      <c r="N548" s="95"/>
      <c r="O548" s="95"/>
      <c r="P548" s="95"/>
      <c r="Q548" s="95"/>
      <c r="R548" s="95"/>
      <c r="S548" s="95"/>
      <c r="T548" s="95"/>
    </row>
    <row r="549" spans="1:20" s="96" customFormat="1" ht="18.75">
      <c r="A549" s="95"/>
      <c r="B549" s="48"/>
      <c r="C549" s="44" t="s">
        <v>161</v>
      </c>
      <c r="D549" s="95"/>
      <c r="E549" s="95"/>
      <c r="F549" s="47"/>
      <c r="G549" s="47"/>
      <c r="H549" s="47"/>
      <c r="I549" s="47"/>
      <c r="J549" s="47"/>
      <c r="K549" s="95"/>
      <c r="L549" s="95"/>
      <c r="M549" s="95"/>
      <c r="N549" s="95"/>
      <c r="O549" s="95"/>
      <c r="P549" s="95"/>
      <c r="Q549" s="95"/>
      <c r="R549" s="95"/>
      <c r="S549" s="95"/>
      <c r="T549" s="95"/>
    </row>
    <row r="550" spans="1:20" s="96" customFormat="1" ht="18.75">
      <c r="A550" s="95"/>
      <c r="B550" s="48"/>
      <c r="C550" s="94"/>
      <c r="D550" s="95"/>
      <c r="E550" s="95"/>
      <c r="F550" s="47"/>
      <c r="G550" s="47"/>
      <c r="H550" s="47"/>
      <c r="I550" s="47"/>
      <c r="J550" s="47"/>
      <c r="K550" s="95"/>
      <c r="L550" s="95"/>
      <c r="M550" s="95"/>
      <c r="N550" s="95"/>
      <c r="O550" s="95"/>
      <c r="P550" s="95"/>
      <c r="Q550" s="95"/>
      <c r="R550" s="95"/>
      <c r="S550" s="95"/>
      <c r="T550" s="95"/>
    </row>
    <row r="551" spans="1:20" s="96" customFormat="1" ht="18.75">
      <c r="A551" s="95"/>
      <c r="B551" s="50"/>
      <c r="C551" s="44" t="s">
        <v>349</v>
      </c>
      <c r="D551" s="95"/>
      <c r="E551" s="95"/>
      <c r="F551" s="47"/>
      <c r="G551" s="47"/>
      <c r="H551" s="47"/>
      <c r="I551" s="47"/>
      <c r="J551" s="47"/>
      <c r="K551" s="95"/>
      <c r="L551" s="95"/>
      <c r="M551" s="95"/>
      <c r="N551" s="95"/>
      <c r="O551" s="95"/>
      <c r="P551" s="95"/>
      <c r="Q551" s="95"/>
      <c r="R551" s="95"/>
      <c r="S551" s="95"/>
      <c r="T551" s="95"/>
    </row>
    <row r="552" spans="1:20" s="96" customFormat="1" ht="18.75">
      <c r="A552" s="95"/>
      <c r="B552" s="50"/>
      <c r="C552" s="44" t="s">
        <v>350</v>
      </c>
      <c r="D552" s="95"/>
      <c r="E552" s="95"/>
      <c r="F552" s="47"/>
      <c r="G552" s="47"/>
      <c r="H552" s="47"/>
      <c r="I552" s="47"/>
      <c r="J552" s="47"/>
      <c r="K552" s="95"/>
      <c r="L552" s="95"/>
      <c r="M552" s="95"/>
      <c r="N552" s="95"/>
      <c r="O552" s="95"/>
      <c r="P552" s="95"/>
      <c r="Q552" s="95"/>
      <c r="R552" s="95"/>
      <c r="S552" s="95"/>
      <c r="T552" s="95"/>
    </row>
    <row r="553" spans="1:20" s="96" customFormat="1" ht="18.75">
      <c r="A553" s="95"/>
      <c r="B553" s="48"/>
      <c r="C553" s="44" t="s">
        <v>169</v>
      </c>
      <c r="D553" s="95"/>
      <c r="E553" s="95"/>
      <c r="F553" s="47"/>
      <c r="G553" s="47"/>
      <c r="H553" s="47"/>
      <c r="I553" s="47"/>
      <c r="J553" s="47"/>
      <c r="K553" s="95"/>
      <c r="L553" s="95"/>
      <c r="M553" s="95"/>
      <c r="N553" s="95"/>
      <c r="O553" s="95"/>
      <c r="P553" s="95"/>
      <c r="Q553" s="95"/>
      <c r="R553" s="95"/>
      <c r="S553" s="95"/>
      <c r="T553" s="95"/>
    </row>
    <row r="554" spans="1:20" s="96" customFormat="1" ht="18.75">
      <c r="A554" s="95"/>
      <c r="B554" s="48"/>
      <c r="C554" s="94"/>
      <c r="D554" s="95"/>
      <c r="E554" s="95"/>
      <c r="F554" s="47"/>
      <c r="G554" s="47"/>
      <c r="H554" s="47"/>
      <c r="I554" s="47"/>
      <c r="J554" s="47"/>
      <c r="K554" s="95"/>
      <c r="L554" s="95"/>
      <c r="M554" s="95"/>
      <c r="N554" s="95"/>
      <c r="O554" s="95"/>
      <c r="P554" s="95"/>
      <c r="Q554" s="95"/>
      <c r="R554" s="95"/>
      <c r="S554" s="95"/>
      <c r="T554" s="95"/>
    </row>
    <row r="555" spans="1:20" s="96" customFormat="1" ht="18.75">
      <c r="A555" s="95"/>
      <c r="B555" s="50"/>
      <c r="C555" s="44" t="s">
        <v>351</v>
      </c>
      <c r="D555" s="95"/>
      <c r="E555" s="95"/>
      <c r="F555" s="47"/>
      <c r="G555" s="47"/>
      <c r="H555" s="47"/>
      <c r="I555" s="47"/>
      <c r="J555" s="47"/>
      <c r="K555" s="95"/>
      <c r="L555" s="95"/>
      <c r="M555" s="95"/>
      <c r="N555" s="95"/>
      <c r="O555" s="95"/>
      <c r="P555" s="95"/>
      <c r="Q555" s="95"/>
      <c r="R555" s="95"/>
      <c r="S555" s="95"/>
      <c r="T555" s="95"/>
    </row>
    <row r="556" spans="1:20" s="96" customFormat="1" ht="18.75">
      <c r="A556" s="95"/>
      <c r="B556" s="50"/>
      <c r="C556" s="44" t="s">
        <v>352</v>
      </c>
      <c r="D556" s="95"/>
      <c r="E556" s="95"/>
      <c r="F556" s="47"/>
      <c r="G556" s="47"/>
      <c r="H556" s="47"/>
      <c r="I556" s="47"/>
      <c r="J556" s="47"/>
      <c r="K556" s="95"/>
      <c r="L556" s="95"/>
      <c r="M556" s="95"/>
      <c r="N556" s="95"/>
      <c r="O556" s="95"/>
      <c r="P556" s="95"/>
      <c r="Q556" s="95"/>
      <c r="R556" s="95"/>
      <c r="S556" s="95"/>
      <c r="T556" s="95"/>
    </row>
    <row r="557" spans="1:20" s="96" customFormat="1" ht="18.75">
      <c r="A557" s="95"/>
      <c r="B557" s="48"/>
      <c r="C557" s="94"/>
      <c r="D557" s="95"/>
      <c r="E557" s="95"/>
      <c r="F557" s="47"/>
      <c r="G557" s="47"/>
      <c r="H557" s="47"/>
      <c r="I557" s="47"/>
      <c r="J557" s="47"/>
      <c r="K557" s="95"/>
      <c r="L557" s="95"/>
      <c r="M557" s="95"/>
      <c r="N557" s="95"/>
      <c r="O557" s="95"/>
      <c r="P557" s="95"/>
      <c r="Q557" s="95"/>
      <c r="R557" s="95"/>
      <c r="S557" s="95"/>
      <c r="T557" s="95"/>
    </row>
    <row r="558" spans="1:20" s="96" customFormat="1" ht="18.75">
      <c r="A558" s="95"/>
      <c r="B558" s="50"/>
      <c r="C558" s="243" t="s">
        <v>162</v>
      </c>
      <c r="D558" s="95"/>
      <c r="E558" s="95"/>
      <c r="F558" s="47"/>
      <c r="G558" s="47"/>
      <c r="H558" s="47"/>
      <c r="I558" s="47"/>
      <c r="J558" s="47"/>
      <c r="K558" s="95"/>
      <c r="L558" s="95"/>
      <c r="M558" s="95"/>
      <c r="N558" s="95"/>
      <c r="O558" s="95"/>
      <c r="P558" s="95"/>
      <c r="Q558" s="95"/>
      <c r="R558" s="95"/>
      <c r="S558" s="95"/>
      <c r="T558" s="95"/>
    </row>
    <row r="559" spans="1:20" s="96" customFormat="1" ht="18.75">
      <c r="A559" s="95"/>
      <c r="B559" s="48"/>
      <c r="C559" s="243" t="s">
        <v>360</v>
      </c>
      <c r="D559" s="95"/>
      <c r="E559" s="95"/>
      <c r="F559" s="47"/>
      <c r="G559" s="47"/>
      <c r="H559" s="47"/>
      <c r="I559" s="47"/>
      <c r="J559" s="47"/>
      <c r="K559" s="95"/>
      <c r="L559" s="95"/>
      <c r="M559" s="95"/>
      <c r="N559" s="95"/>
      <c r="O559" s="95"/>
      <c r="P559" s="95"/>
      <c r="Q559" s="95"/>
      <c r="R559" s="95"/>
      <c r="S559" s="95"/>
      <c r="T559" s="95"/>
    </row>
    <row r="560" spans="1:20" s="96" customFormat="1" ht="18.75">
      <c r="A560" s="95"/>
      <c r="B560" s="48"/>
      <c r="C560" s="94"/>
      <c r="D560" s="95"/>
      <c r="E560" s="95"/>
      <c r="F560" s="47"/>
      <c r="G560" s="47"/>
      <c r="H560" s="47"/>
      <c r="I560" s="47"/>
      <c r="J560" s="47"/>
      <c r="K560" s="95"/>
      <c r="L560" s="95"/>
      <c r="M560" s="95"/>
      <c r="N560" s="95"/>
      <c r="O560" s="95"/>
      <c r="P560" s="95"/>
      <c r="Q560" s="95"/>
      <c r="R560" s="95"/>
      <c r="S560" s="95"/>
      <c r="T560" s="95"/>
    </row>
    <row r="561" spans="1:20" s="96" customFormat="1" ht="18.75">
      <c r="A561" s="95"/>
      <c r="B561" s="50"/>
      <c r="C561" s="97" t="s">
        <v>353</v>
      </c>
      <c r="D561" s="95"/>
      <c r="E561" s="95"/>
      <c r="F561" s="47"/>
      <c r="G561" s="47"/>
      <c r="H561" s="47"/>
      <c r="I561" s="47"/>
      <c r="J561" s="47"/>
      <c r="K561" s="95"/>
      <c r="L561" s="95"/>
      <c r="M561" s="95"/>
      <c r="N561" s="95"/>
      <c r="O561" s="95"/>
      <c r="P561" s="95"/>
      <c r="Q561" s="95"/>
      <c r="R561" s="95"/>
      <c r="S561" s="95"/>
      <c r="T561" s="95"/>
    </row>
    <row r="562" spans="1:20" s="96" customFormat="1" ht="18.75">
      <c r="A562" s="95"/>
      <c r="B562" s="50"/>
      <c r="C562" s="97" t="s">
        <v>361</v>
      </c>
      <c r="D562" s="95"/>
      <c r="E562" s="95"/>
      <c r="F562" s="47"/>
      <c r="G562" s="47"/>
      <c r="H562" s="47"/>
      <c r="I562" s="47"/>
      <c r="J562" s="47"/>
      <c r="K562" s="95"/>
      <c r="L562" s="95"/>
      <c r="M562" s="95"/>
      <c r="N562" s="95"/>
      <c r="O562" s="95"/>
      <c r="P562" s="95"/>
      <c r="Q562" s="95"/>
      <c r="R562" s="95"/>
      <c r="S562" s="95"/>
      <c r="T562" s="95"/>
    </row>
    <row r="563" spans="1:20" s="96" customFormat="1" ht="18.75">
      <c r="A563" s="95"/>
      <c r="B563" s="48"/>
      <c r="C563" s="97" t="s">
        <v>362</v>
      </c>
      <c r="D563" s="95"/>
      <c r="E563" s="95"/>
      <c r="F563" s="47"/>
      <c r="G563" s="47"/>
      <c r="H563" s="47"/>
      <c r="I563" s="47"/>
      <c r="J563" s="47"/>
      <c r="K563" s="95"/>
      <c r="L563" s="95"/>
      <c r="M563" s="95"/>
      <c r="N563" s="95"/>
      <c r="O563" s="95"/>
      <c r="P563" s="95"/>
      <c r="Q563" s="95"/>
      <c r="R563" s="95"/>
      <c r="S563" s="95"/>
      <c r="T563" s="95"/>
    </row>
    <row r="564" spans="1:20" s="96" customFormat="1" ht="18.75">
      <c r="A564" s="95"/>
      <c r="B564" s="48"/>
      <c r="C564" s="97" t="s">
        <v>363</v>
      </c>
      <c r="D564" s="95"/>
      <c r="E564" s="95"/>
      <c r="F564" s="47"/>
      <c r="G564" s="47"/>
      <c r="H564" s="47"/>
      <c r="I564" s="47"/>
      <c r="J564" s="47"/>
      <c r="K564" s="95"/>
      <c r="L564" s="95"/>
      <c r="M564" s="95"/>
      <c r="N564" s="95"/>
      <c r="O564" s="95"/>
      <c r="P564" s="95"/>
      <c r="Q564" s="95"/>
      <c r="R564" s="95"/>
      <c r="S564" s="95"/>
      <c r="T564" s="95"/>
    </row>
    <row r="565" spans="1:20" s="96" customFormat="1" ht="18.75">
      <c r="A565" s="95"/>
      <c r="B565" s="48"/>
      <c r="C565" s="97"/>
      <c r="D565" s="95"/>
      <c r="E565" s="95"/>
      <c r="F565" s="47"/>
      <c r="G565" s="47"/>
      <c r="H565" s="47"/>
      <c r="I565" s="47"/>
      <c r="J565" s="47"/>
      <c r="K565" s="95"/>
      <c r="L565" s="95"/>
      <c r="M565" s="95"/>
      <c r="N565" s="95"/>
      <c r="O565" s="95"/>
      <c r="P565" s="95"/>
      <c r="Q565" s="95"/>
      <c r="R565" s="95"/>
      <c r="S565" s="95"/>
      <c r="T565" s="95"/>
    </row>
    <row r="566" spans="1:20" s="96" customFormat="1" ht="18.75">
      <c r="A566" s="95"/>
      <c r="B566" s="50"/>
      <c r="C566" s="97" t="s">
        <v>163</v>
      </c>
      <c r="D566" s="95"/>
      <c r="E566" s="95"/>
      <c r="F566" s="47"/>
      <c r="G566" s="47"/>
      <c r="H566" s="47"/>
      <c r="I566" s="47"/>
      <c r="J566" s="47"/>
      <c r="K566" s="95"/>
      <c r="L566" s="95"/>
      <c r="M566" s="95"/>
      <c r="N566" s="95"/>
      <c r="O566" s="95"/>
      <c r="P566" s="95"/>
      <c r="Q566" s="95"/>
      <c r="R566" s="95"/>
      <c r="S566" s="95"/>
      <c r="T566" s="95"/>
    </row>
    <row r="567" spans="1:20" s="96" customFormat="1" ht="18.75">
      <c r="A567" s="95"/>
      <c r="B567" s="48"/>
      <c r="C567" s="244"/>
      <c r="D567" s="95"/>
      <c r="E567" s="95"/>
      <c r="F567" s="47"/>
      <c r="G567" s="47"/>
      <c r="H567" s="47"/>
      <c r="I567" s="47"/>
      <c r="J567" s="47"/>
      <c r="K567" s="95"/>
      <c r="L567" s="95"/>
      <c r="M567" s="95"/>
      <c r="N567" s="95"/>
      <c r="O567" s="95"/>
      <c r="P567" s="95"/>
      <c r="Q567" s="95"/>
      <c r="R567" s="95"/>
      <c r="S567" s="95"/>
      <c r="T567" s="95"/>
    </row>
    <row r="568" spans="1:20" s="96" customFormat="1" ht="18.75">
      <c r="A568" s="95"/>
      <c r="B568" s="65" t="s">
        <v>180</v>
      </c>
      <c r="C568" s="97" t="s">
        <v>386</v>
      </c>
      <c r="D568" s="44"/>
      <c r="E568" s="44"/>
      <c r="F568" s="104" t="s">
        <v>387</v>
      </c>
      <c r="G568" s="44"/>
      <c r="H568" s="44"/>
      <c r="I568" s="44"/>
      <c r="J568" s="44"/>
      <c r="K568" s="97"/>
      <c r="L568" s="95"/>
      <c r="M568" s="95"/>
      <c r="N568" s="95"/>
      <c r="O568" s="95"/>
      <c r="P568" s="95"/>
      <c r="Q568" s="95"/>
      <c r="R568" s="95"/>
      <c r="S568" s="95"/>
      <c r="T568" s="95"/>
    </row>
    <row r="569" spans="1:20" s="96" customFormat="1" ht="18.75">
      <c r="A569" s="95"/>
      <c r="B569" s="48"/>
      <c r="C569" s="97"/>
      <c r="D569" s="95"/>
      <c r="E569" s="95"/>
      <c r="F569" s="47"/>
      <c r="G569" s="47"/>
      <c r="H569" s="47"/>
      <c r="I569" s="47"/>
      <c r="J569" s="47"/>
      <c r="K569" s="95"/>
      <c r="L569" s="95"/>
      <c r="M569" s="95"/>
      <c r="N569" s="95"/>
      <c r="O569" s="95"/>
      <c r="P569" s="95"/>
      <c r="Q569" s="95"/>
      <c r="R569" s="95"/>
      <c r="S569" s="95"/>
      <c r="T569" s="95"/>
    </row>
    <row r="570" spans="1:20" s="96" customFormat="1" ht="18.75">
      <c r="A570" s="95"/>
      <c r="B570" s="50"/>
      <c r="C570" s="97" t="s">
        <v>165</v>
      </c>
      <c r="D570" s="95"/>
      <c r="E570" s="95"/>
      <c r="F570" s="47"/>
      <c r="G570" s="47"/>
      <c r="H570" s="47"/>
      <c r="I570" s="47"/>
      <c r="J570" s="47"/>
      <c r="K570" s="95"/>
      <c r="L570" s="95"/>
      <c r="M570" s="95"/>
      <c r="N570" s="95"/>
      <c r="O570" s="95"/>
      <c r="P570" s="95"/>
      <c r="Q570" s="95"/>
      <c r="R570" s="95"/>
      <c r="S570" s="95"/>
      <c r="T570" s="95"/>
    </row>
    <row r="571" spans="1:20" s="96" customFormat="1" ht="18.75">
      <c r="A571" s="95"/>
      <c r="B571" s="48"/>
      <c r="C571" s="97"/>
      <c r="D571" s="95"/>
      <c r="E571" s="95"/>
      <c r="F571" s="47"/>
      <c r="G571" s="47"/>
      <c r="H571" s="47"/>
      <c r="I571" s="47"/>
      <c r="J571" s="47"/>
      <c r="K571" s="95"/>
      <c r="L571" s="95"/>
      <c r="M571" s="95"/>
      <c r="N571" s="95"/>
      <c r="O571" s="95"/>
      <c r="P571" s="95"/>
      <c r="Q571" s="95"/>
      <c r="R571" s="95"/>
      <c r="S571" s="95"/>
      <c r="T571" s="95"/>
    </row>
    <row r="572" spans="1:20" s="96" customFormat="1" ht="18.75">
      <c r="A572" s="95"/>
      <c r="B572" s="50"/>
      <c r="C572" s="97" t="s">
        <v>166</v>
      </c>
      <c r="D572" s="95"/>
      <c r="E572" s="95"/>
      <c r="F572" s="47"/>
      <c r="G572" s="47"/>
      <c r="H572" s="47"/>
      <c r="I572" s="47"/>
      <c r="J572" s="47"/>
      <c r="K572" s="95"/>
      <c r="L572" s="95"/>
      <c r="M572" s="95"/>
      <c r="N572" s="95"/>
      <c r="O572" s="95"/>
      <c r="P572" s="95"/>
      <c r="Q572" s="95"/>
      <c r="R572" s="95"/>
      <c r="S572" s="95"/>
      <c r="T572" s="95"/>
    </row>
    <row r="573" spans="1:20" s="96" customFormat="1" ht="18.75">
      <c r="A573" s="95"/>
      <c r="B573" s="48"/>
      <c r="C573" s="97" t="s">
        <v>167</v>
      </c>
      <c r="D573" s="95"/>
      <c r="E573" s="95"/>
      <c r="F573" s="47"/>
      <c r="G573" s="47"/>
      <c r="H573" s="47"/>
      <c r="I573" s="47"/>
      <c r="J573" s="47"/>
      <c r="K573" s="95"/>
      <c r="L573" s="95"/>
      <c r="M573" s="95"/>
      <c r="N573" s="95"/>
      <c r="O573" s="95"/>
      <c r="P573" s="95"/>
      <c r="Q573" s="95"/>
      <c r="R573" s="95"/>
      <c r="S573" s="95"/>
      <c r="T573" s="95"/>
    </row>
    <row r="574" spans="1:20" s="96" customFormat="1" ht="18.75">
      <c r="A574" s="95"/>
      <c r="B574" s="48"/>
      <c r="C574" s="97"/>
      <c r="D574" s="95"/>
      <c r="E574" s="95"/>
      <c r="F574" s="47"/>
      <c r="G574" s="47"/>
      <c r="H574" s="47"/>
      <c r="I574" s="47"/>
      <c r="J574" s="47"/>
      <c r="K574" s="95"/>
      <c r="L574" s="95"/>
      <c r="M574" s="95"/>
      <c r="N574" s="95"/>
      <c r="O574" s="95"/>
      <c r="P574" s="95"/>
      <c r="Q574" s="95"/>
      <c r="R574" s="95"/>
      <c r="S574" s="95"/>
      <c r="T574" s="95"/>
    </row>
    <row r="575" spans="1:20" s="96" customFormat="1" ht="18.75">
      <c r="A575" s="95"/>
      <c r="B575" s="50"/>
      <c r="C575" s="237" t="s">
        <v>356</v>
      </c>
      <c r="D575" s="95"/>
      <c r="E575" s="95"/>
      <c r="F575" s="47"/>
      <c r="G575" s="47"/>
      <c r="H575" s="47"/>
      <c r="I575" s="47"/>
      <c r="J575" s="47"/>
      <c r="K575" s="95"/>
      <c r="L575" s="95"/>
      <c r="M575" s="95"/>
      <c r="N575" s="95"/>
      <c r="O575" s="95"/>
      <c r="P575" s="95"/>
      <c r="Q575" s="95"/>
      <c r="R575" s="95"/>
      <c r="S575" s="95"/>
      <c r="T575" s="95"/>
    </row>
    <row r="576" spans="1:20" s="96" customFormat="1" ht="18.75">
      <c r="A576" s="95"/>
      <c r="C576" s="237" t="s">
        <v>357</v>
      </c>
      <c r="D576" s="95"/>
      <c r="E576" s="95"/>
      <c r="F576" s="95"/>
      <c r="G576" s="95"/>
      <c r="H576" s="95"/>
      <c r="I576" s="95"/>
      <c r="J576" s="95"/>
      <c r="K576" s="95"/>
      <c r="L576" s="95"/>
      <c r="M576" s="95"/>
      <c r="N576" s="95"/>
      <c r="O576" s="95"/>
      <c r="P576" s="95"/>
      <c r="Q576" s="95"/>
      <c r="R576" s="95"/>
      <c r="S576" s="95"/>
      <c r="T576" s="95"/>
    </row>
    <row r="577" spans="1:20" s="96" customFormat="1" ht="18.75">
      <c r="C577" s="95"/>
      <c r="D577" s="95"/>
      <c r="E577" s="95"/>
      <c r="F577" s="95"/>
      <c r="G577" s="95"/>
      <c r="H577" s="95"/>
      <c r="I577" s="95"/>
      <c r="J577" s="95"/>
      <c r="K577" s="95"/>
      <c r="L577" s="95"/>
      <c r="M577" s="95"/>
      <c r="N577" s="95"/>
      <c r="O577" s="95"/>
      <c r="P577" s="95"/>
      <c r="Q577" s="95"/>
      <c r="R577" s="95"/>
      <c r="S577" s="95"/>
      <c r="T577" s="95"/>
    </row>
    <row r="578" spans="1:20" s="96" customFormat="1" ht="18" customHeight="1">
      <c r="A578" s="95"/>
      <c r="B578" s="147" t="s">
        <v>324</v>
      </c>
      <c r="C578" s="147"/>
      <c r="D578" s="147"/>
      <c r="E578" s="147"/>
      <c r="F578" s="147"/>
      <c r="G578" s="147"/>
      <c r="H578" s="147"/>
      <c r="I578" s="147"/>
      <c r="J578" s="147"/>
      <c r="K578" s="95"/>
      <c r="L578" s="95"/>
      <c r="M578" s="95"/>
      <c r="N578" s="95"/>
      <c r="O578" s="95"/>
      <c r="P578" s="95"/>
      <c r="Q578" s="95"/>
      <c r="R578" s="5"/>
      <c r="S578" s="5"/>
      <c r="T578" s="5"/>
    </row>
    <row r="579" spans="1:20" s="96" customFormat="1" ht="18" customHeight="1">
      <c r="A579" s="95"/>
      <c r="B579" s="147" t="s">
        <v>306</v>
      </c>
      <c r="C579" s="147"/>
      <c r="D579" s="147"/>
      <c r="E579" s="147"/>
      <c r="F579" s="147"/>
      <c r="G579" s="147"/>
      <c r="H579" s="147"/>
      <c r="I579" s="147"/>
      <c r="J579" s="147"/>
      <c r="K579" s="95"/>
      <c r="L579" s="95"/>
      <c r="M579" s="95"/>
      <c r="N579" s="95"/>
      <c r="O579" s="95"/>
      <c r="P579" s="95"/>
      <c r="Q579" s="95"/>
      <c r="R579" s="5"/>
      <c r="S579" s="5"/>
      <c r="T579" s="5"/>
    </row>
    <row r="580" spans="1:20" s="96" customFormat="1" ht="18" customHeight="1">
      <c r="A580" s="95"/>
      <c r="B580" s="147" t="s">
        <v>325</v>
      </c>
      <c r="C580" s="147"/>
      <c r="D580" s="147"/>
      <c r="E580" s="147"/>
      <c r="F580" s="147"/>
      <c r="G580" s="147"/>
      <c r="H580" s="147"/>
      <c r="I580" s="147"/>
      <c r="J580" s="147"/>
      <c r="K580" s="95"/>
      <c r="L580" s="95"/>
      <c r="M580" s="95"/>
      <c r="N580" s="95"/>
      <c r="O580" s="95"/>
      <c r="P580" s="95"/>
      <c r="Q580" s="95"/>
      <c r="R580" s="5"/>
      <c r="S580" s="5"/>
      <c r="T580" s="5"/>
    </row>
    <row r="581" spans="1:20" s="96" customFormat="1" ht="18" customHeight="1">
      <c r="A581" s="95"/>
      <c r="B581" s="147"/>
      <c r="C581" s="147"/>
      <c r="D581" s="147"/>
      <c r="E581" s="147"/>
      <c r="F581" s="147"/>
      <c r="G581" s="147"/>
      <c r="H581" s="147"/>
      <c r="I581" s="147"/>
      <c r="J581" s="147"/>
      <c r="K581" s="95"/>
      <c r="L581" s="95"/>
      <c r="M581" s="95"/>
      <c r="N581" s="95"/>
      <c r="O581" s="95"/>
      <c r="P581" s="95"/>
      <c r="Q581" s="95"/>
      <c r="R581" s="5"/>
      <c r="S581" s="5"/>
      <c r="T581" s="5"/>
    </row>
    <row r="582" spans="1:20" s="96" customFormat="1" ht="18" customHeight="1">
      <c r="A582" s="95"/>
      <c r="B582" s="147" t="s">
        <v>307</v>
      </c>
      <c r="C582" s="147"/>
      <c r="D582" s="147"/>
      <c r="E582" s="147"/>
      <c r="F582" s="147"/>
      <c r="G582" s="147"/>
      <c r="H582" s="147"/>
      <c r="I582" s="147"/>
      <c r="J582" s="147"/>
      <c r="K582" s="95"/>
      <c r="L582" s="95"/>
      <c r="M582" s="95"/>
      <c r="N582" s="95"/>
      <c r="O582" s="95"/>
      <c r="P582" s="95"/>
      <c r="Q582" s="95"/>
      <c r="R582" s="5"/>
      <c r="S582" s="5"/>
      <c r="T582" s="5"/>
    </row>
    <row r="583" spans="1:20" s="96" customFormat="1" ht="18" customHeight="1">
      <c r="A583" s="95"/>
      <c r="B583" s="147" t="s">
        <v>326</v>
      </c>
      <c r="C583" s="147"/>
      <c r="D583" s="147"/>
      <c r="E583" s="147"/>
      <c r="F583" s="147"/>
      <c r="G583" s="147"/>
      <c r="H583" s="147"/>
      <c r="I583" s="147"/>
      <c r="J583" s="147"/>
      <c r="K583" s="95"/>
      <c r="L583" s="95"/>
      <c r="M583" s="95"/>
      <c r="N583" s="95"/>
      <c r="O583" s="95"/>
      <c r="P583" s="95"/>
      <c r="Q583" s="95"/>
      <c r="R583" s="5"/>
      <c r="S583" s="5"/>
      <c r="T583" s="5"/>
    </row>
    <row r="584" spans="1:20" s="96" customFormat="1" ht="18" customHeight="1">
      <c r="A584" s="95"/>
      <c r="B584" s="147" t="s">
        <v>327</v>
      </c>
      <c r="C584" s="147"/>
      <c r="D584" s="147"/>
      <c r="E584" s="147"/>
      <c r="F584" s="147"/>
      <c r="G584" s="147"/>
      <c r="H584" s="147"/>
      <c r="I584" s="147"/>
      <c r="J584" s="147"/>
      <c r="K584" s="95"/>
      <c r="L584" s="95"/>
      <c r="M584" s="95"/>
      <c r="N584" s="95"/>
      <c r="O584" s="95"/>
      <c r="P584" s="95"/>
      <c r="Q584" s="95"/>
      <c r="R584" s="5"/>
      <c r="S584" s="5"/>
      <c r="T584" s="5"/>
    </row>
    <row r="585" spans="1:20" s="96" customFormat="1" ht="18" customHeight="1">
      <c r="A585" s="95"/>
      <c r="B585" s="147" t="s">
        <v>308</v>
      </c>
      <c r="C585" s="147"/>
      <c r="D585" s="147"/>
      <c r="E585" s="147"/>
      <c r="F585" s="147"/>
      <c r="G585" s="147"/>
      <c r="H585" s="147"/>
      <c r="I585" s="147"/>
      <c r="J585" s="147"/>
      <c r="K585" s="95"/>
      <c r="L585" s="95"/>
      <c r="M585" s="95"/>
      <c r="N585" s="95"/>
      <c r="O585" s="95"/>
      <c r="P585" s="95"/>
      <c r="Q585" s="95"/>
      <c r="R585" s="5"/>
      <c r="S585" s="5"/>
      <c r="T585" s="5"/>
    </row>
    <row r="586" spans="1:20" s="96" customFormat="1" ht="18" customHeight="1">
      <c r="A586" s="95"/>
      <c r="B586" s="147" t="s">
        <v>309</v>
      </c>
      <c r="C586" s="147"/>
      <c r="D586" s="147"/>
      <c r="E586" s="147"/>
      <c r="F586" s="147"/>
      <c r="G586" s="147"/>
      <c r="H586" s="147"/>
      <c r="I586" s="147"/>
      <c r="J586" s="147"/>
      <c r="K586" s="95"/>
      <c r="L586" s="95"/>
      <c r="M586" s="95"/>
      <c r="N586" s="95"/>
      <c r="O586" s="95"/>
      <c r="P586" s="95"/>
      <c r="Q586" s="95"/>
      <c r="R586" s="5"/>
      <c r="S586" s="5"/>
      <c r="T586" s="5"/>
    </row>
    <row r="587" spans="1:20" s="96" customFormat="1" ht="18" customHeight="1">
      <c r="A587" s="95"/>
      <c r="B587" s="147" t="s">
        <v>310</v>
      </c>
      <c r="C587" s="147"/>
      <c r="D587" s="147"/>
      <c r="E587" s="147"/>
      <c r="F587" s="147"/>
      <c r="G587" s="147"/>
      <c r="H587" s="147"/>
      <c r="I587" s="147"/>
      <c r="J587" s="147"/>
      <c r="K587" s="95"/>
      <c r="L587" s="95"/>
      <c r="M587" s="95"/>
      <c r="N587" s="95"/>
      <c r="O587" s="95"/>
      <c r="P587" s="95"/>
      <c r="Q587" s="95"/>
      <c r="R587" s="5"/>
      <c r="S587" s="5"/>
      <c r="T587" s="5"/>
    </row>
    <row r="588" spans="1:20" s="96" customFormat="1" ht="18" customHeight="1">
      <c r="A588" s="95"/>
      <c r="B588" s="147" t="s">
        <v>311</v>
      </c>
      <c r="C588" s="147"/>
      <c r="D588" s="147"/>
      <c r="E588" s="147"/>
      <c r="F588" s="147"/>
      <c r="G588" s="147"/>
      <c r="H588" s="147"/>
      <c r="I588" s="147"/>
      <c r="J588" s="147"/>
      <c r="K588" s="95"/>
      <c r="L588" s="95"/>
      <c r="M588" s="95"/>
      <c r="N588" s="95"/>
      <c r="O588" s="95"/>
      <c r="P588" s="95"/>
      <c r="Q588" s="95"/>
      <c r="R588" s="5"/>
      <c r="S588" s="5"/>
      <c r="T588" s="5"/>
    </row>
    <row r="589" spans="1:20" s="96" customFormat="1" ht="18" customHeight="1">
      <c r="A589" s="95"/>
      <c r="B589" s="147"/>
      <c r="C589" s="147"/>
      <c r="D589" s="147"/>
      <c r="E589" s="147"/>
      <c r="F589" s="147"/>
      <c r="G589" s="147"/>
      <c r="H589" s="147"/>
      <c r="I589" s="147"/>
      <c r="J589" s="147"/>
      <c r="K589" s="95"/>
      <c r="L589" s="95"/>
      <c r="M589" s="95"/>
      <c r="N589" s="95"/>
      <c r="O589" s="95"/>
      <c r="P589" s="95"/>
      <c r="Q589" s="95"/>
      <c r="R589" s="5"/>
      <c r="S589" s="5"/>
      <c r="T589" s="5"/>
    </row>
    <row r="590" spans="1:20" s="96" customFormat="1" ht="18" customHeight="1">
      <c r="A590" s="95"/>
      <c r="B590" s="147" t="s">
        <v>328</v>
      </c>
      <c r="C590" s="147"/>
      <c r="D590" s="147"/>
      <c r="E590" s="147"/>
      <c r="F590" s="147"/>
      <c r="G590" s="147"/>
      <c r="H590" s="147"/>
      <c r="I590" s="147"/>
      <c r="J590" s="147"/>
      <c r="K590" s="95"/>
      <c r="L590" s="95"/>
      <c r="M590" s="95"/>
      <c r="N590" s="95"/>
      <c r="O590" s="95"/>
      <c r="P590" s="95"/>
      <c r="Q590" s="95"/>
      <c r="R590" s="5"/>
      <c r="S590" s="5"/>
      <c r="T590" s="5"/>
    </row>
    <row r="591" spans="1:20" s="96" customFormat="1" ht="18" customHeight="1">
      <c r="A591" s="95"/>
      <c r="B591" s="147" t="s">
        <v>312</v>
      </c>
      <c r="C591" s="147"/>
      <c r="D591" s="147"/>
      <c r="E591" s="147"/>
      <c r="F591" s="147"/>
      <c r="G591" s="147"/>
      <c r="H591" s="147"/>
      <c r="I591" s="147"/>
      <c r="J591" s="147"/>
      <c r="K591" s="95"/>
      <c r="L591" s="95"/>
      <c r="M591" s="95"/>
      <c r="N591" s="95"/>
      <c r="O591" s="95"/>
      <c r="P591" s="95"/>
      <c r="Q591" s="95"/>
      <c r="R591" s="5"/>
      <c r="S591" s="5"/>
      <c r="T591" s="5"/>
    </row>
    <row r="592" spans="1:20" s="96" customFormat="1" ht="18" customHeight="1">
      <c r="A592" s="95"/>
      <c r="B592" s="147" t="s">
        <v>329</v>
      </c>
      <c r="C592" s="147"/>
      <c r="D592" s="147"/>
      <c r="E592" s="147"/>
      <c r="F592" s="147"/>
      <c r="G592" s="147"/>
      <c r="H592" s="147"/>
      <c r="I592" s="147"/>
      <c r="J592" s="147"/>
      <c r="K592" s="95"/>
      <c r="L592" s="95"/>
      <c r="M592" s="95"/>
      <c r="N592" s="95"/>
      <c r="O592" s="95"/>
      <c r="P592" s="95"/>
      <c r="Q592" s="95"/>
      <c r="R592" s="5"/>
      <c r="S592" s="5"/>
      <c r="T592" s="5"/>
    </row>
    <row r="593" spans="1:20" s="96" customFormat="1" ht="18" customHeight="1">
      <c r="A593" s="95"/>
      <c r="B593" s="147" t="s">
        <v>330</v>
      </c>
      <c r="C593" s="147"/>
      <c r="D593" s="147"/>
      <c r="E593" s="147"/>
      <c r="F593" s="147"/>
      <c r="G593" s="147"/>
      <c r="H593" s="147"/>
      <c r="I593" s="147"/>
      <c r="J593" s="147"/>
      <c r="K593" s="95"/>
      <c r="L593" s="95"/>
      <c r="M593" s="95"/>
      <c r="N593" s="95"/>
      <c r="O593" s="95"/>
      <c r="P593" s="95"/>
      <c r="Q593" s="95"/>
      <c r="R593" s="5"/>
      <c r="S593" s="5"/>
      <c r="T593" s="5"/>
    </row>
    <row r="594" spans="1:20" s="96" customFormat="1" ht="18" customHeight="1">
      <c r="A594" s="95"/>
      <c r="B594" s="147" t="s">
        <v>331</v>
      </c>
      <c r="C594" s="147"/>
      <c r="D594" s="147"/>
      <c r="E594" s="147"/>
      <c r="F594" s="147"/>
      <c r="G594" s="147"/>
      <c r="H594" s="147"/>
      <c r="I594" s="147"/>
      <c r="J594" s="147"/>
      <c r="K594" s="95"/>
      <c r="L594" s="95"/>
      <c r="M594" s="95"/>
      <c r="N594" s="95"/>
      <c r="O594" s="95"/>
      <c r="P594" s="95"/>
      <c r="Q594" s="95"/>
      <c r="R594" s="5"/>
      <c r="S594" s="5"/>
      <c r="T594" s="5"/>
    </row>
    <row r="595" spans="1:20" s="96" customFormat="1" ht="18" customHeight="1">
      <c r="A595" s="95"/>
      <c r="B595" s="147" t="s">
        <v>332</v>
      </c>
      <c r="C595" s="147"/>
      <c r="D595" s="147"/>
      <c r="E595" s="147"/>
      <c r="F595" s="147"/>
      <c r="G595" s="147"/>
      <c r="H595" s="147"/>
      <c r="I595" s="147"/>
      <c r="J595" s="147"/>
      <c r="K595" s="95"/>
      <c r="L595" s="95"/>
      <c r="M595" s="95"/>
      <c r="N595" s="95"/>
      <c r="O595" s="95"/>
      <c r="P595" s="95"/>
      <c r="Q595" s="95"/>
      <c r="R595" s="5"/>
      <c r="S595" s="5"/>
      <c r="T595" s="5"/>
    </row>
    <row r="596" spans="1:20" s="96" customFormat="1" ht="18" customHeight="1">
      <c r="A596" s="95"/>
      <c r="B596" s="147" t="s">
        <v>333</v>
      </c>
      <c r="C596" s="147"/>
      <c r="D596" s="147"/>
      <c r="E596" s="147"/>
      <c r="F596" s="147"/>
      <c r="G596" s="147"/>
      <c r="H596" s="147"/>
      <c r="I596" s="147"/>
      <c r="J596" s="147"/>
      <c r="K596" s="95"/>
      <c r="L596" s="95"/>
      <c r="M596" s="95"/>
      <c r="N596" s="95"/>
      <c r="O596" s="95"/>
      <c r="P596" s="95"/>
      <c r="Q596" s="95"/>
      <c r="R596" s="5"/>
      <c r="S596" s="5"/>
      <c r="T596" s="5"/>
    </row>
    <row r="597" spans="1:20" s="96" customFormat="1" ht="18" customHeight="1">
      <c r="A597" s="95"/>
      <c r="B597" s="147" t="s">
        <v>334</v>
      </c>
      <c r="C597" s="147"/>
      <c r="D597" s="147"/>
      <c r="E597" s="147"/>
      <c r="F597" s="147"/>
      <c r="G597" s="147"/>
      <c r="H597" s="147"/>
      <c r="I597" s="147"/>
      <c r="J597" s="147"/>
      <c r="K597" s="95"/>
      <c r="L597" s="95"/>
      <c r="M597" s="95"/>
      <c r="N597" s="95"/>
      <c r="O597" s="95"/>
      <c r="P597" s="95"/>
      <c r="Q597" s="95"/>
      <c r="R597" s="5"/>
      <c r="S597" s="5"/>
      <c r="T597" s="5"/>
    </row>
    <row r="598" spans="1:20" s="96" customFormat="1" ht="18" customHeight="1">
      <c r="A598" s="95"/>
      <c r="B598" s="147" t="s">
        <v>335</v>
      </c>
      <c r="C598" s="147"/>
      <c r="D598" s="147"/>
      <c r="E598" s="147"/>
      <c r="F598" s="147"/>
      <c r="G598" s="147"/>
      <c r="H598" s="147"/>
      <c r="I598" s="147"/>
      <c r="J598" s="147"/>
      <c r="K598" s="95"/>
      <c r="L598" s="95"/>
      <c r="M598" s="95"/>
      <c r="N598" s="95"/>
      <c r="O598" s="95"/>
      <c r="P598" s="95"/>
      <c r="Q598" s="95"/>
      <c r="R598" s="5"/>
      <c r="S598" s="5"/>
      <c r="T598" s="5"/>
    </row>
    <row r="599" spans="1:20" s="96" customFormat="1" ht="18" customHeight="1">
      <c r="A599" s="95"/>
      <c r="B599" s="147" t="s">
        <v>313</v>
      </c>
      <c r="C599" s="147"/>
      <c r="D599" s="147"/>
      <c r="E599" s="147"/>
      <c r="F599" s="147"/>
      <c r="G599" s="147"/>
      <c r="H599" s="147"/>
      <c r="I599" s="147"/>
      <c r="J599" s="147"/>
      <c r="K599" s="95"/>
      <c r="L599" s="95"/>
      <c r="M599" s="95"/>
      <c r="N599" s="95"/>
      <c r="O599" s="95"/>
      <c r="P599" s="95"/>
      <c r="Q599" s="95"/>
      <c r="R599" s="5"/>
      <c r="S599" s="5"/>
      <c r="T599" s="5"/>
    </row>
    <row r="600" spans="1:20" s="96" customFormat="1" ht="18" customHeight="1">
      <c r="A600" s="95"/>
      <c r="B600" s="147"/>
      <c r="C600" s="147"/>
      <c r="D600" s="147"/>
      <c r="E600" s="147"/>
      <c r="F600" s="147"/>
      <c r="G600" s="147"/>
      <c r="H600" s="147"/>
      <c r="I600" s="147"/>
      <c r="J600" s="147"/>
      <c r="K600" s="95"/>
      <c r="L600" s="95"/>
      <c r="M600" s="95"/>
      <c r="N600" s="95"/>
      <c r="O600" s="95"/>
      <c r="P600" s="95"/>
      <c r="Q600" s="95"/>
      <c r="R600" s="5"/>
      <c r="S600" s="5"/>
      <c r="T600" s="5"/>
    </row>
    <row r="601" spans="1:20" s="96" customFormat="1" ht="18" customHeight="1">
      <c r="A601" s="95"/>
      <c r="B601" s="241" t="s">
        <v>314</v>
      </c>
      <c r="C601" s="241"/>
      <c r="D601" s="241"/>
      <c r="E601" s="241"/>
      <c r="F601" s="241"/>
      <c r="G601" s="241"/>
      <c r="H601" s="241"/>
      <c r="I601" s="241"/>
      <c r="J601" s="147"/>
      <c r="K601" s="95"/>
      <c r="L601" s="95"/>
      <c r="M601" s="95"/>
      <c r="N601" s="95"/>
      <c r="O601" s="95"/>
      <c r="P601" s="95"/>
      <c r="Q601" s="95"/>
      <c r="R601" s="5"/>
      <c r="S601" s="5"/>
      <c r="T601" s="5"/>
    </row>
    <row r="602" spans="1:20" s="96" customFormat="1" ht="18" customHeight="1">
      <c r="A602" s="95"/>
      <c r="B602" s="147" t="s">
        <v>315</v>
      </c>
      <c r="C602" s="147"/>
      <c r="D602" s="147"/>
      <c r="E602" s="147"/>
      <c r="F602" s="147"/>
      <c r="G602" s="147"/>
      <c r="H602" s="147"/>
      <c r="I602" s="147"/>
      <c r="J602" s="147"/>
      <c r="K602" s="95"/>
      <c r="L602" s="95"/>
      <c r="M602" s="95"/>
      <c r="N602" s="95"/>
      <c r="O602" s="95"/>
      <c r="P602" s="95"/>
      <c r="Q602" s="95"/>
      <c r="R602" s="5"/>
      <c r="S602" s="5"/>
      <c r="T602" s="5"/>
    </row>
    <row r="603" spans="1:20" s="96" customFormat="1" ht="18" customHeight="1">
      <c r="A603" s="95"/>
      <c r="B603" s="147"/>
      <c r="C603" s="147"/>
      <c r="D603" s="147"/>
      <c r="E603" s="147"/>
      <c r="F603" s="147"/>
      <c r="G603" s="147"/>
      <c r="H603" s="147"/>
      <c r="I603" s="147"/>
      <c r="J603" s="147"/>
      <c r="K603" s="95"/>
      <c r="L603" s="95"/>
      <c r="M603" s="95"/>
      <c r="N603" s="95"/>
      <c r="O603" s="95"/>
      <c r="P603" s="95"/>
      <c r="Q603" s="95"/>
      <c r="R603" s="5"/>
      <c r="S603" s="5"/>
      <c r="T603" s="5"/>
    </row>
    <row r="604" spans="1:20" s="96" customFormat="1" ht="18" customHeight="1">
      <c r="A604" s="95"/>
      <c r="B604" s="147" t="s">
        <v>316</v>
      </c>
      <c r="C604" s="147"/>
      <c r="D604" s="147"/>
      <c r="E604" s="147"/>
      <c r="F604" s="147"/>
      <c r="G604" s="147"/>
      <c r="H604" s="147"/>
      <c r="I604" s="147"/>
      <c r="J604" s="147"/>
      <c r="K604" s="95"/>
      <c r="L604" s="95"/>
      <c r="M604" s="95"/>
      <c r="N604" s="95"/>
      <c r="O604" s="95"/>
      <c r="P604" s="95"/>
      <c r="Q604" s="95"/>
      <c r="R604" s="5"/>
      <c r="S604" s="5"/>
      <c r="T604" s="5"/>
    </row>
    <row r="605" spans="1:20" s="96" customFormat="1" ht="18" customHeight="1">
      <c r="A605" s="95"/>
      <c r="B605" s="147" t="s">
        <v>317</v>
      </c>
      <c r="C605" s="147"/>
      <c r="D605" s="147"/>
      <c r="E605" s="147"/>
      <c r="F605" s="147"/>
      <c r="G605" s="147"/>
      <c r="H605" s="147"/>
      <c r="I605" s="147"/>
      <c r="J605" s="147"/>
      <c r="K605" s="95"/>
      <c r="L605" s="95"/>
      <c r="M605" s="95"/>
      <c r="N605" s="95"/>
      <c r="O605" s="95"/>
      <c r="P605" s="95"/>
      <c r="Q605" s="95"/>
      <c r="R605" s="5"/>
      <c r="S605" s="5"/>
      <c r="T605" s="5"/>
    </row>
    <row r="606" spans="1:20" s="96" customFormat="1" ht="18" customHeight="1">
      <c r="A606" s="95"/>
      <c r="B606" s="147" t="s">
        <v>318</v>
      </c>
      <c r="C606" s="147"/>
      <c r="D606" s="147"/>
      <c r="E606" s="147"/>
      <c r="F606" s="147"/>
      <c r="G606" s="147"/>
      <c r="H606" s="147"/>
      <c r="I606" s="147"/>
      <c r="J606" s="147"/>
      <c r="K606" s="95"/>
      <c r="L606" s="95"/>
      <c r="M606" s="95"/>
      <c r="N606" s="95"/>
      <c r="O606" s="95"/>
      <c r="P606" s="95"/>
      <c r="Q606" s="95"/>
      <c r="R606" s="5"/>
      <c r="S606" s="5"/>
      <c r="T606" s="5"/>
    </row>
    <row r="607" spans="1:20" s="96" customFormat="1" ht="18" customHeight="1">
      <c r="A607" s="95"/>
      <c r="B607" s="147"/>
      <c r="C607" s="147"/>
      <c r="D607" s="147"/>
      <c r="E607" s="147"/>
      <c r="F607" s="147"/>
      <c r="G607" s="147"/>
      <c r="H607" s="147"/>
      <c r="I607" s="147"/>
      <c r="J607" s="147"/>
      <c r="K607" s="95"/>
      <c r="L607" s="95"/>
      <c r="M607" s="95"/>
      <c r="N607" s="95"/>
      <c r="O607" s="95"/>
      <c r="P607" s="95"/>
      <c r="Q607" s="95"/>
      <c r="R607" s="5"/>
      <c r="S607" s="5"/>
      <c r="T607" s="5"/>
    </row>
    <row r="608" spans="1:20" s="96" customFormat="1" ht="18" customHeight="1">
      <c r="A608" s="95"/>
      <c r="B608" s="147" t="s">
        <v>319</v>
      </c>
      <c r="C608" s="147"/>
      <c r="D608" s="147"/>
      <c r="E608" s="147"/>
      <c r="F608" s="147"/>
      <c r="G608" s="147"/>
      <c r="H608" s="147"/>
      <c r="I608" s="147"/>
      <c r="J608" s="147"/>
      <c r="K608" s="95"/>
      <c r="L608" s="95"/>
      <c r="M608" s="95"/>
      <c r="N608" s="95"/>
      <c r="O608" s="95"/>
      <c r="P608" s="95"/>
      <c r="Q608" s="95"/>
      <c r="R608" s="5"/>
      <c r="S608" s="5"/>
      <c r="T608" s="5"/>
    </row>
    <row r="609" spans="1:20" s="96" customFormat="1" ht="18" customHeight="1">
      <c r="A609" s="95"/>
      <c r="B609" s="147" t="s">
        <v>336</v>
      </c>
      <c r="C609" s="147"/>
      <c r="D609" s="147"/>
      <c r="E609" s="147"/>
      <c r="F609" s="147"/>
      <c r="G609" s="147"/>
      <c r="H609" s="147"/>
      <c r="I609" s="147"/>
      <c r="J609" s="147"/>
      <c r="K609" s="95"/>
      <c r="L609" s="95"/>
      <c r="M609" s="95"/>
      <c r="N609" s="95"/>
      <c r="O609" s="95"/>
      <c r="P609" s="95"/>
      <c r="Q609" s="95"/>
      <c r="R609" s="5"/>
      <c r="S609" s="5"/>
      <c r="T609" s="5"/>
    </row>
    <row r="610" spans="1:20" s="96" customFormat="1" ht="18" customHeight="1">
      <c r="A610" s="95"/>
      <c r="B610" s="147" t="s">
        <v>337</v>
      </c>
      <c r="C610" s="147"/>
      <c r="D610" s="147"/>
      <c r="E610" s="147"/>
      <c r="F610" s="147"/>
      <c r="G610" s="147"/>
      <c r="H610" s="147"/>
      <c r="I610" s="147"/>
      <c r="J610" s="147"/>
      <c r="K610" s="95"/>
      <c r="L610" s="95"/>
      <c r="M610" s="95"/>
      <c r="N610" s="95"/>
      <c r="O610" s="95"/>
      <c r="P610" s="95"/>
      <c r="Q610" s="95"/>
      <c r="R610" s="5"/>
      <c r="S610" s="5"/>
      <c r="T610" s="5"/>
    </row>
    <row r="611" spans="1:20" s="96" customFormat="1" ht="18" customHeight="1">
      <c r="A611" s="95"/>
      <c r="B611" s="147" t="s">
        <v>320</v>
      </c>
      <c r="C611" s="147"/>
      <c r="D611" s="147"/>
      <c r="E611" s="147"/>
      <c r="F611" s="147"/>
      <c r="G611" s="147"/>
      <c r="H611" s="147"/>
      <c r="I611" s="147"/>
      <c r="J611" s="147"/>
      <c r="K611" s="95"/>
      <c r="L611" s="95"/>
      <c r="M611" s="95"/>
      <c r="N611" s="95"/>
      <c r="O611" s="95"/>
      <c r="P611" s="95"/>
      <c r="Q611" s="95"/>
      <c r="R611" s="5"/>
      <c r="S611" s="5"/>
      <c r="T611" s="5"/>
    </row>
    <row r="612" spans="1:20" s="96" customFormat="1" ht="18" customHeight="1">
      <c r="A612" s="95"/>
      <c r="B612" s="147" t="s">
        <v>338</v>
      </c>
      <c r="C612" s="147"/>
      <c r="D612" s="147"/>
      <c r="E612" s="147"/>
      <c r="F612" s="147"/>
      <c r="G612" s="147"/>
      <c r="H612" s="147"/>
      <c r="I612" s="147"/>
      <c r="J612" s="147"/>
      <c r="K612" s="95"/>
      <c r="L612" s="95"/>
      <c r="M612" s="95"/>
      <c r="N612" s="95"/>
      <c r="O612" s="95"/>
      <c r="P612" s="95"/>
      <c r="Q612" s="95"/>
      <c r="R612" s="5"/>
      <c r="S612" s="5"/>
      <c r="T612" s="5"/>
    </row>
    <row r="613" spans="1:20" s="96" customFormat="1" ht="18" customHeight="1">
      <c r="A613" s="95"/>
      <c r="B613" s="147" t="s">
        <v>321</v>
      </c>
      <c r="C613" s="147"/>
      <c r="D613" s="147"/>
      <c r="E613" s="147"/>
      <c r="F613" s="147"/>
      <c r="G613" s="147"/>
      <c r="H613" s="147"/>
      <c r="I613" s="147"/>
      <c r="J613" s="147"/>
      <c r="K613" s="95"/>
      <c r="L613" s="95"/>
      <c r="M613" s="95"/>
      <c r="N613" s="95"/>
      <c r="O613" s="95"/>
      <c r="P613" s="95"/>
      <c r="Q613" s="95"/>
      <c r="R613" s="5"/>
      <c r="S613" s="5"/>
      <c r="T613" s="5"/>
    </row>
    <row r="614" spans="1:20" s="96" customFormat="1" ht="18" customHeight="1">
      <c r="A614" s="95"/>
      <c r="B614" s="147" t="s">
        <v>339</v>
      </c>
      <c r="C614" s="147"/>
      <c r="D614" s="147"/>
      <c r="E614" s="147"/>
      <c r="F614" s="147"/>
      <c r="G614" s="147"/>
      <c r="H614" s="147"/>
      <c r="I614" s="147"/>
      <c r="J614" s="147"/>
      <c r="K614" s="95"/>
      <c r="L614" s="95"/>
      <c r="M614" s="95"/>
      <c r="N614" s="95"/>
      <c r="O614" s="95"/>
      <c r="P614" s="95"/>
      <c r="Q614" s="95"/>
      <c r="R614" s="5"/>
      <c r="S614" s="5"/>
      <c r="T614" s="5"/>
    </row>
    <row r="615" spans="1:20" s="96" customFormat="1" ht="18" customHeight="1">
      <c r="A615" s="95"/>
      <c r="B615" s="147" t="s">
        <v>340</v>
      </c>
      <c r="C615" s="147"/>
      <c r="D615" s="147"/>
      <c r="E615" s="147"/>
      <c r="F615" s="147"/>
      <c r="G615" s="147"/>
      <c r="H615" s="147"/>
      <c r="I615" s="147"/>
      <c r="J615" s="147"/>
      <c r="K615" s="95"/>
      <c r="L615" s="95"/>
      <c r="M615" s="95"/>
      <c r="N615" s="95"/>
      <c r="O615" s="95"/>
      <c r="P615" s="95"/>
      <c r="Q615" s="95"/>
      <c r="R615" s="5"/>
      <c r="S615" s="5"/>
      <c r="T615" s="5"/>
    </row>
    <row r="616" spans="1:20" s="96" customFormat="1" ht="18" customHeight="1">
      <c r="A616" s="95"/>
      <c r="B616" s="147" t="s">
        <v>341</v>
      </c>
      <c r="C616" s="147"/>
      <c r="D616" s="147"/>
      <c r="E616" s="147"/>
      <c r="F616" s="147"/>
      <c r="G616" s="147"/>
      <c r="H616" s="147"/>
      <c r="I616" s="147"/>
      <c r="J616" s="147"/>
      <c r="K616" s="95"/>
      <c r="L616" s="95"/>
      <c r="M616" s="95"/>
      <c r="N616" s="95"/>
      <c r="O616" s="95"/>
      <c r="P616" s="95"/>
      <c r="Q616" s="95"/>
      <c r="R616" s="5"/>
      <c r="S616" s="5"/>
      <c r="T616" s="5"/>
    </row>
    <row r="617" spans="1:20" s="96" customFormat="1" ht="18" customHeight="1">
      <c r="A617" s="95"/>
      <c r="B617" s="147" t="s">
        <v>342</v>
      </c>
      <c r="C617" s="147"/>
      <c r="D617" s="147"/>
      <c r="E617" s="147"/>
      <c r="F617" s="147"/>
      <c r="G617" s="147"/>
      <c r="H617" s="147"/>
      <c r="I617" s="147"/>
      <c r="J617" s="147"/>
      <c r="K617" s="95"/>
      <c r="L617" s="95"/>
      <c r="M617" s="95"/>
      <c r="N617" s="95"/>
      <c r="O617" s="95"/>
      <c r="P617" s="95"/>
      <c r="Q617" s="95"/>
      <c r="R617" s="5"/>
      <c r="S617" s="5"/>
      <c r="T617" s="5"/>
    </row>
    <row r="618" spans="1:20" s="96" customFormat="1" ht="18" customHeight="1">
      <c r="A618" s="95"/>
      <c r="B618" s="147" t="s">
        <v>322</v>
      </c>
      <c r="C618" s="147"/>
      <c r="D618" s="147"/>
      <c r="E618" s="147"/>
      <c r="F618" s="147"/>
      <c r="G618" s="147"/>
      <c r="H618" s="147"/>
      <c r="I618" s="147"/>
      <c r="J618" s="147"/>
      <c r="K618" s="95"/>
      <c r="L618" s="95"/>
      <c r="M618" s="95"/>
      <c r="N618" s="95"/>
      <c r="O618" s="95"/>
      <c r="P618" s="95"/>
      <c r="Q618" s="95"/>
      <c r="R618" s="5"/>
      <c r="S618" s="5"/>
      <c r="T618" s="5"/>
    </row>
    <row r="619" spans="1:20" s="96" customFormat="1" ht="18" customHeight="1">
      <c r="A619" s="95"/>
      <c r="B619" s="147"/>
      <c r="C619" s="147"/>
      <c r="D619" s="147"/>
      <c r="E619" s="147"/>
      <c r="F619" s="147"/>
      <c r="G619" s="147"/>
      <c r="H619" s="147"/>
      <c r="I619" s="147"/>
      <c r="J619" s="147"/>
      <c r="K619" s="95"/>
      <c r="L619" s="95"/>
      <c r="M619" s="95"/>
      <c r="N619" s="95"/>
      <c r="O619" s="95"/>
      <c r="P619" s="95"/>
      <c r="Q619" s="95"/>
      <c r="R619" s="5"/>
      <c r="S619" s="5"/>
      <c r="T619" s="5"/>
    </row>
    <row r="620" spans="1:20" s="96" customFormat="1" ht="18.75">
      <c r="A620" s="148"/>
      <c r="B620" s="148"/>
      <c r="C620" s="148"/>
      <c r="D620" s="148"/>
      <c r="E620" s="148"/>
      <c r="F620" s="148"/>
      <c r="G620" s="148"/>
      <c r="H620" s="148"/>
      <c r="I620" s="148"/>
      <c r="J620" s="148"/>
      <c r="K620" s="148"/>
      <c r="L620" s="148"/>
      <c r="M620" s="148"/>
      <c r="N620" s="148"/>
      <c r="O620" s="148"/>
      <c r="P620" s="148"/>
      <c r="Q620" s="148"/>
      <c r="R620" s="5"/>
      <c r="S620" s="5"/>
      <c r="T620" s="5"/>
    </row>
    <row r="621" spans="1:20" s="96" customFormat="1" ht="18.75">
      <c r="A621" s="95"/>
      <c r="B621" s="95"/>
      <c r="C621" s="95"/>
      <c r="D621" s="95"/>
      <c r="E621" s="95"/>
      <c r="F621" s="95"/>
      <c r="G621" s="95"/>
      <c r="H621" s="95"/>
      <c r="I621" s="95"/>
      <c r="J621" s="95"/>
      <c r="K621" s="95"/>
      <c r="L621" s="95"/>
      <c r="M621" s="95"/>
      <c r="N621" s="95"/>
      <c r="O621" s="95"/>
      <c r="P621" s="95"/>
      <c r="Q621" s="95"/>
      <c r="R621" s="5"/>
      <c r="S621" s="5"/>
      <c r="T621" s="5"/>
    </row>
    <row r="622" spans="1:20" s="96" customFormat="1" ht="18.75">
      <c r="A622" s="95"/>
      <c r="B622" s="48"/>
      <c r="C622" s="242"/>
      <c r="D622" s="95"/>
      <c r="E622" s="95"/>
      <c r="F622" s="47"/>
      <c r="G622" s="47"/>
      <c r="H622" s="47"/>
      <c r="I622" s="47"/>
      <c r="J622" s="47"/>
      <c r="K622" s="95"/>
      <c r="L622" s="95"/>
      <c r="M622" s="95"/>
      <c r="N622" s="95"/>
      <c r="O622" s="95"/>
      <c r="P622" s="95"/>
      <c r="Q622" s="95"/>
      <c r="R622" s="5"/>
      <c r="S622" s="5"/>
      <c r="T622" s="5"/>
    </row>
    <row r="623" spans="1:20" s="96" customFormat="1" ht="18.75">
      <c r="A623" s="95"/>
      <c r="B623" s="49"/>
      <c r="C623" s="44" t="s">
        <v>347</v>
      </c>
      <c r="D623" s="95"/>
      <c r="E623" s="95"/>
      <c r="F623" s="47"/>
      <c r="G623" s="47"/>
      <c r="H623" s="47"/>
      <c r="I623" s="47"/>
      <c r="J623" s="47"/>
      <c r="K623" s="95"/>
      <c r="L623" s="95"/>
      <c r="M623" s="95"/>
      <c r="N623" s="95"/>
      <c r="O623" s="95"/>
      <c r="P623" s="95"/>
      <c r="Q623" s="95"/>
      <c r="R623" s="5"/>
      <c r="S623" s="5"/>
      <c r="T623" s="5"/>
    </row>
    <row r="624" spans="1:20" s="96" customFormat="1" ht="18.75">
      <c r="A624" s="95"/>
      <c r="B624" s="49"/>
      <c r="C624" s="44" t="s">
        <v>348</v>
      </c>
      <c r="D624" s="95"/>
      <c r="E624" s="95"/>
      <c r="F624" s="47"/>
      <c r="G624" s="47"/>
      <c r="H624" s="47"/>
      <c r="I624" s="47"/>
      <c r="J624" s="47"/>
      <c r="K624" s="95"/>
      <c r="L624" s="95"/>
      <c r="M624" s="95"/>
      <c r="N624" s="95"/>
      <c r="O624" s="95"/>
      <c r="P624" s="95"/>
      <c r="Q624" s="95"/>
      <c r="R624" s="5"/>
      <c r="S624" s="5"/>
      <c r="T624" s="5"/>
    </row>
    <row r="625" spans="1:20" s="96" customFormat="1" ht="18.75">
      <c r="A625" s="95"/>
      <c r="B625" s="48"/>
      <c r="C625" s="45" t="s">
        <v>168</v>
      </c>
      <c r="D625" s="95"/>
      <c r="E625" s="95"/>
      <c r="F625" s="47"/>
      <c r="G625" s="47"/>
      <c r="H625" s="47"/>
      <c r="I625" s="47"/>
      <c r="J625" s="47"/>
      <c r="K625" s="95"/>
      <c r="L625" s="95"/>
      <c r="M625" s="95"/>
      <c r="N625" s="95"/>
      <c r="O625" s="95"/>
      <c r="P625" s="95"/>
      <c r="Q625" s="95"/>
      <c r="R625" s="5"/>
      <c r="S625" s="5"/>
      <c r="T625" s="5"/>
    </row>
    <row r="626" spans="1:20" s="96" customFormat="1" ht="18.75">
      <c r="A626" s="95"/>
      <c r="B626" s="48"/>
      <c r="C626" s="44"/>
      <c r="D626" s="95"/>
      <c r="E626" s="95"/>
      <c r="F626" s="47"/>
      <c r="G626" s="47"/>
      <c r="H626" s="47"/>
      <c r="I626" s="47"/>
      <c r="J626" s="47"/>
      <c r="K626" s="95"/>
      <c r="L626" s="95"/>
      <c r="M626" s="95"/>
      <c r="N626" s="95"/>
      <c r="O626" s="95"/>
      <c r="P626" s="95"/>
      <c r="Q626" s="95"/>
      <c r="R626" s="5"/>
      <c r="S626" s="5"/>
      <c r="T626" s="5"/>
    </row>
    <row r="627" spans="1:20" s="96" customFormat="1" ht="18.75">
      <c r="A627" s="95"/>
      <c r="B627" s="48"/>
      <c r="C627" s="44" t="s">
        <v>359</v>
      </c>
      <c r="D627" s="95"/>
      <c r="E627" s="95"/>
      <c r="F627" s="47"/>
      <c r="G627" s="47"/>
      <c r="H627" s="47"/>
      <c r="I627" s="47"/>
      <c r="J627" s="47"/>
      <c r="K627" s="95"/>
      <c r="L627" s="95"/>
      <c r="M627" s="95"/>
      <c r="N627" s="95"/>
      <c r="O627" s="95"/>
      <c r="P627" s="95"/>
      <c r="Q627" s="95"/>
      <c r="R627" s="5"/>
      <c r="S627" s="5"/>
      <c r="T627" s="5"/>
    </row>
    <row r="628" spans="1:20" s="96" customFormat="1" ht="18.75">
      <c r="A628" s="95"/>
      <c r="B628" s="48"/>
      <c r="C628" s="44" t="s">
        <v>161</v>
      </c>
      <c r="D628" s="95"/>
      <c r="E628" s="95"/>
      <c r="F628" s="47"/>
      <c r="G628" s="47"/>
      <c r="H628" s="47"/>
      <c r="I628" s="47"/>
      <c r="J628" s="47"/>
      <c r="K628" s="95"/>
      <c r="L628" s="95"/>
      <c r="M628" s="95"/>
      <c r="N628" s="95"/>
      <c r="O628" s="95"/>
      <c r="P628" s="95"/>
      <c r="Q628" s="95"/>
      <c r="R628" s="5"/>
      <c r="S628" s="5"/>
      <c r="T628" s="5"/>
    </row>
    <row r="629" spans="1:20" s="96" customFormat="1" ht="18.75">
      <c r="A629" s="95"/>
      <c r="B629" s="48"/>
      <c r="C629" s="94"/>
      <c r="D629" s="95"/>
      <c r="E629" s="95"/>
      <c r="F629" s="47"/>
      <c r="G629" s="47"/>
      <c r="H629" s="47"/>
      <c r="I629" s="47"/>
      <c r="J629" s="47"/>
      <c r="K629" s="95"/>
      <c r="L629" s="95"/>
      <c r="M629" s="95"/>
      <c r="N629" s="95"/>
      <c r="O629" s="95"/>
      <c r="P629" s="95"/>
      <c r="Q629" s="95"/>
      <c r="R629" s="5"/>
      <c r="S629" s="5"/>
      <c r="T629" s="5"/>
    </row>
    <row r="630" spans="1:20" s="96" customFormat="1" ht="18.75">
      <c r="A630" s="95"/>
      <c r="B630" s="50"/>
      <c r="C630" s="44" t="s">
        <v>349</v>
      </c>
      <c r="D630" s="95"/>
      <c r="E630" s="95"/>
      <c r="F630" s="47"/>
      <c r="G630" s="47"/>
      <c r="H630" s="47"/>
      <c r="I630" s="47"/>
      <c r="J630" s="47"/>
      <c r="K630" s="95"/>
      <c r="L630" s="95"/>
      <c r="M630" s="95"/>
      <c r="N630" s="95"/>
      <c r="O630" s="95"/>
      <c r="P630" s="95"/>
      <c r="Q630" s="95"/>
      <c r="R630" s="5"/>
      <c r="S630" s="5"/>
      <c r="T630" s="5"/>
    </row>
    <row r="631" spans="1:20" s="96" customFormat="1" ht="18.75">
      <c r="A631" s="95"/>
      <c r="B631" s="50"/>
      <c r="C631" s="44" t="s">
        <v>350</v>
      </c>
      <c r="D631" s="95"/>
      <c r="E631" s="95"/>
      <c r="F631" s="47"/>
      <c r="G631" s="47"/>
      <c r="H631" s="47"/>
      <c r="I631" s="47"/>
      <c r="J631" s="47"/>
      <c r="K631" s="95"/>
      <c r="L631" s="95"/>
      <c r="M631" s="95"/>
      <c r="N631" s="95"/>
      <c r="O631" s="95"/>
      <c r="P631" s="95"/>
      <c r="Q631" s="95"/>
      <c r="R631" s="5"/>
      <c r="S631" s="5"/>
      <c r="T631" s="5"/>
    </row>
    <row r="632" spans="1:20" s="96" customFormat="1" ht="18.75">
      <c r="A632" s="95"/>
      <c r="B632" s="48"/>
      <c r="C632" s="44" t="s">
        <v>169</v>
      </c>
      <c r="D632" s="95"/>
      <c r="E632" s="95"/>
      <c r="F632" s="47"/>
      <c r="G632" s="47"/>
      <c r="H632" s="47"/>
      <c r="I632" s="47"/>
      <c r="J632" s="47"/>
      <c r="K632" s="95"/>
      <c r="L632" s="95"/>
      <c r="M632" s="95"/>
      <c r="N632" s="95"/>
      <c r="O632" s="95"/>
      <c r="P632" s="95"/>
      <c r="Q632" s="95"/>
      <c r="R632" s="5"/>
      <c r="S632" s="5"/>
      <c r="T632" s="5"/>
    </row>
    <row r="633" spans="1:20" s="96" customFormat="1" ht="18.75">
      <c r="A633" s="95"/>
      <c r="B633" s="48"/>
      <c r="C633" s="94"/>
      <c r="D633" s="95"/>
      <c r="E633" s="95"/>
      <c r="F633" s="47"/>
      <c r="G633" s="47"/>
      <c r="H633" s="47"/>
      <c r="I633" s="47"/>
      <c r="J633" s="47"/>
      <c r="K633" s="95"/>
      <c r="L633" s="95"/>
      <c r="M633" s="95"/>
      <c r="N633" s="95"/>
      <c r="O633" s="95"/>
      <c r="P633" s="95"/>
      <c r="Q633" s="95"/>
      <c r="R633" s="5"/>
      <c r="S633" s="5"/>
      <c r="T633" s="5"/>
    </row>
    <row r="634" spans="1:20" s="96" customFormat="1" ht="18.75">
      <c r="A634" s="95"/>
      <c r="B634" s="50"/>
      <c r="C634" s="44" t="s">
        <v>351</v>
      </c>
      <c r="D634" s="95"/>
      <c r="E634" s="95"/>
      <c r="F634" s="47"/>
      <c r="G634" s="47"/>
      <c r="H634" s="47"/>
      <c r="I634" s="47"/>
      <c r="J634" s="47"/>
      <c r="K634" s="95"/>
      <c r="L634" s="95"/>
      <c r="M634" s="95"/>
      <c r="N634" s="95"/>
      <c r="O634" s="95"/>
      <c r="P634" s="95"/>
      <c r="Q634" s="95"/>
      <c r="R634" s="5"/>
      <c r="S634" s="5"/>
      <c r="T634" s="5"/>
    </row>
    <row r="635" spans="1:20" s="96" customFormat="1" ht="18.75">
      <c r="A635" s="95"/>
      <c r="B635" s="50"/>
      <c r="C635" s="44" t="s">
        <v>352</v>
      </c>
      <c r="D635" s="95"/>
      <c r="E635" s="95"/>
      <c r="F635" s="47"/>
      <c r="G635" s="47"/>
      <c r="H635" s="47"/>
      <c r="I635" s="47"/>
      <c r="J635" s="47"/>
      <c r="K635" s="95"/>
      <c r="L635" s="95"/>
      <c r="M635" s="95"/>
      <c r="N635" s="95"/>
      <c r="O635" s="95"/>
      <c r="P635" s="95"/>
      <c r="Q635" s="95"/>
      <c r="R635" s="5"/>
      <c r="S635" s="5"/>
      <c r="T635" s="5"/>
    </row>
    <row r="636" spans="1:20" s="96" customFormat="1" ht="18.75">
      <c r="A636" s="95"/>
      <c r="B636" s="50"/>
      <c r="C636" s="44"/>
      <c r="D636" s="95"/>
      <c r="E636" s="95"/>
      <c r="F636" s="47"/>
      <c r="G636" s="47"/>
      <c r="H636" s="47"/>
      <c r="I636" s="47"/>
      <c r="J636" s="47"/>
      <c r="K636" s="95"/>
      <c r="L636" s="95"/>
      <c r="M636" s="95"/>
      <c r="N636" s="95"/>
      <c r="O636" s="95"/>
      <c r="P636" s="95"/>
      <c r="Q636" s="95"/>
      <c r="R636" s="5"/>
      <c r="S636" s="5"/>
      <c r="T636" s="5"/>
    </row>
    <row r="637" spans="1:20" s="96" customFormat="1" ht="18.75">
      <c r="A637" s="95"/>
      <c r="B637" s="48"/>
      <c r="C637" s="94"/>
      <c r="D637" s="95"/>
      <c r="E637" s="95"/>
      <c r="F637" s="47"/>
      <c r="G637" s="47"/>
      <c r="H637" s="47"/>
      <c r="I637" s="47"/>
      <c r="J637" s="47"/>
      <c r="K637" s="95"/>
      <c r="L637" s="95"/>
      <c r="M637" s="95"/>
      <c r="N637" s="95"/>
      <c r="O637" s="95"/>
      <c r="P637" s="95"/>
      <c r="Q637" s="95"/>
      <c r="R637" s="5"/>
      <c r="S637" s="5"/>
      <c r="T637" s="5"/>
    </row>
    <row r="638" spans="1:20" s="96" customFormat="1" ht="18.75">
      <c r="A638" s="95"/>
      <c r="B638" s="50"/>
      <c r="C638" s="243" t="s">
        <v>162</v>
      </c>
      <c r="D638" s="95"/>
      <c r="E638" s="95"/>
      <c r="F638" s="47"/>
      <c r="G638" s="47"/>
      <c r="H638" s="47"/>
      <c r="I638" s="47"/>
      <c r="J638" s="47"/>
      <c r="K638" s="95"/>
      <c r="L638" s="95"/>
      <c r="M638" s="95"/>
      <c r="N638" s="95"/>
      <c r="O638" s="95"/>
      <c r="P638" s="95"/>
      <c r="Q638" s="95"/>
      <c r="R638" s="5"/>
      <c r="S638" s="5"/>
      <c r="T638" s="5"/>
    </row>
    <row r="639" spans="1:20" s="96" customFormat="1" ht="18.75">
      <c r="A639" s="95"/>
      <c r="B639" s="48"/>
      <c r="C639" s="243" t="s">
        <v>360</v>
      </c>
      <c r="D639" s="95"/>
      <c r="E639" s="95"/>
      <c r="F639" s="47"/>
      <c r="G639" s="47"/>
      <c r="H639" s="47"/>
      <c r="I639" s="47"/>
      <c r="J639" s="47"/>
      <c r="K639" s="95"/>
      <c r="L639" s="95"/>
      <c r="M639" s="95"/>
      <c r="N639" s="95"/>
      <c r="O639" s="95"/>
      <c r="P639" s="95"/>
      <c r="Q639" s="95"/>
      <c r="R639" s="5"/>
      <c r="S639" s="5"/>
      <c r="T639" s="5"/>
    </row>
    <row r="640" spans="1:20" s="96" customFormat="1" ht="18.75">
      <c r="A640" s="95"/>
      <c r="B640" s="48"/>
      <c r="C640" s="94"/>
      <c r="D640" s="95"/>
      <c r="E640" s="95"/>
      <c r="F640" s="47"/>
      <c r="G640" s="47"/>
      <c r="H640" s="47"/>
      <c r="I640" s="47"/>
      <c r="J640" s="47"/>
      <c r="K640" s="95"/>
      <c r="L640" s="95"/>
      <c r="M640" s="95"/>
      <c r="N640" s="95"/>
      <c r="O640" s="95"/>
      <c r="P640" s="95"/>
      <c r="Q640" s="95"/>
      <c r="R640" s="5"/>
      <c r="S640" s="5"/>
      <c r="T640" s="5"/>
    </row>
    <row r="641" spans="1:20" s="96" customFormat="1" ht="18.75">
      <c r="A641" s="95"/>
      <c r="B641" s="50"/>
      <c r="C641" s="97" t="s">
        <v>353</v>
      </c>
      <c r="D641" s="95"/>
      <c r="E641" s="95"/>
      <c r="F641" s="47"/>
      <c r="G641" s="47"/>
      <c r="H641" s="47"/>
      <c r="I641" s="47"/>
      <c r="J641" s="47"/>
      <c r="K641" s="95"/>
      <c r="L641" s="95"/>
      <c r="M641" s="95"/>
      <c r="N641" s="95"/>
      <c r="O641" s="95"/>
      <c r="P641" s="95"/>
      <c r="Q641" s="95"/>
      <c r="R641" s="5"/>
      <c r="S641" s="5"/>
      <c r="T641" s="5"/>
    </row>
    <row r="642" spans="1:20" s="96" customFormat="1" ht="18.75">
      <c r="A642" s="95"/>
      <c r="B642" s="50"/>
      <c r="C642" s="97" t="s">
        <v>361</v>
      </c>
      <c r="D642" s="95"/>
      <c r="E642" s="95"/>
      <c r="F642" s="47"/>
      <c r="G642" s="47"/>
      <c r="H642" s="47"/>
      <c r="I642" s="47"/>
      <c r="J642" s="47"/>
      <c r="K642" s="95"/>
      <c r="L642" s="95"/>
      <c r="M642" s="95"/>
      <c r="N642" s="95"/>
      <c r="O642" s="95"/>
      <c r="P642" s="95"/>
      <c r="Q642" s="95"/>
      <c r="R642" s="5"/>
      <c r="S642" s="5"/>
      <c r="T642" s="5"/>
    </row>
    <row r="643" spans="1:20" s="96" customFormat="1" ht="18.75">
      <c r="A643" s="95"/>
      <c r="B643" s="48"/>
      <c r="C643" s="97" t="s">
        <v>362</v>
      </c>
      <c r="D643" s="95"/>
      <c r="E643" s="95"/>
      <c r="F643" s="47"/>
      <c r="G643" s="47"/>
      <c r="H643" s="47"/>
      <c r="I643" s="47"/>
      <c r="J643" s="47"/>
      <c r="K643" s="95"/>
      <c r="L643" s="95"/>
      <c r="M643" s="95"/>
      <c r="N643" s="95"/>
      <c r="O643" s="95"/>
      <c r="P643" s="95"/>
      <c r="Q643" s="95"/>
      <c r="R643" s="5"/>
      <c r="S643" s="5"/>
      <c r="T643" s="5"/>
    </row>
    <row r="644" spans="1:20" s="96" customFormat="1" ht="18.75">
      <c r="A644" s="95"/>
      <c r="B644" s="48"/>
      <c r="C644" s="97" t="s">
        <v>363</v>
      </c>
      <c r="D644" s="95"/>
      <c r="E644" s="95"/>
      <c r="F644" s="47"/>
      <c r="G644" s="47"/>
      <c r="H644" s="47"/>
      <c r="I644" s="47"/>
      <c r="J644" s="47"/>
      <c r="K644" s="95"/>
      <c r="L644" s="95"/>
      <c r="M644" s="95"/>
      <c r="N644" s="95"/>
      <c r="O644" s="95"/>
      <c r="P644" s="95"/>
      <c r="Q644" s="95"/>
      <c r="R644" s="5"/>
      <c r="S644" s="5"/>
      <c r="T644" s="5"/>
    </row>
    <row r="645" spans="1:20" s="96" customFormat="1" ht="18.75">
      <c r="A645" s="95"/>
      <c r="B645" s="48"/>
      <c r="C645" s="97"/>
      <c r="D645" s="95"/>
      <c r="E645" s="95"/>
      <c r="F645" s="47"/>
      <c r="G645" s="47"/>
      <c r="H645" s="47"/>
      <c r="I645" s="47"/>
      <c r="J645" s="47"/>
      <c r="K645" s="95"/>
      <c r="L645" s="95"/>
      <c r="M645" s="95"/>
      <c r="N645" s="95"/>
      <c r="O645" s="95"/>
      <c r="P645" s="95"/>
      <c r="Q645" s="95"/>
      <c r="R645" s="5"/>
      <c r="S645" s="5"/>
      <c r="T645" s="5"/>
    </row>
    <row r="646" spans="1:20" s="96" customFormat="1" ht="18.75">
      <c r="A646" s="95"/>
      <c r="B646" s="50"/>
      <c r="C646" s="97" t="s">
        <v>354</v>
      </c>
      <c r="D646" s="95"/>
      <c r="E646" s="95"/>
      <c r="F646" s="47"/>
      <c r="G646" s="47"/>
      <c r="H646" s="47"/>
      <c r="I646" s="47"/>
      <c r="J646" s="47"/>
      <c r="K646" s="95"/>
      <c r="L646" s="95"/>
      <c r="M646" s="95"/>
      <c r="N646" s="95"/>
      <c r="O646" s="95"/>
      <c r="P646" s="95"/>
      <c r="Q646" s="95"/>
      <c r="R646" s="5"/>
      <c r="S646" s="5"/>
      <c r="T646" s="5"/>
    </row>
    <row r="647" spans="1:20" s="96" customFormat="1" ht="18.75">
      <c r="A647" s="95"/>
      <c r="B647" s="50"/>
      <c r="C647" s="97" t="s">
        <v>355</v>
      </c>
      <c r="D647" s="95"/>
      <c r="E647" s="95"/>
      <c r="F647" s="47"/>
      <c r="G647" s="47"/>
      <c r="H647" s="47"/>
      <c r="I647" s="47"/>
      <c r="J647" s="47"/>
      <c r="K647" s="95"/>
      <c r="L647" s="95"/>
      <c r="M647" s="95"/>
      <c r="N647" s="95"/>
      <c r="O647" s="95"/>
      <c r="P647" s="95"/>
      <c r="Q647" s="95"/>
      <c r="R647" s="5"/>
      <c r="S647" s="5"/>
      <c r="T647" s="5"/>
    </row>
    <row r="648" spans="1:20" s="96" customFormat="1" ht="18.75">
      <c r="A648" s="95"/>
      <c r="B648" s="48"/>
      <c r="C648" s="44" t="str">
        <f ca="1">IF(CELL("nomfichier",C648)="\\rcg006bur\usei_cartographie\[Cartographie V6.xls]sites","","cartographie COPIE")</f>
        <v>cartographie COPIE</v>
      </c>
      <c r="D648" s="95"/>
      <c r="E648" s="44"/>
      <c r="F648" s="47"/>
      <c r="G648" s="47"/>
      <c r="H648" s="47"/>
      <c r="I648" s="47"/>
      <c r="J648" s="47"/>
      <c r="K648" s="95"/>
      <c r="L648" s="95"/>
      <c r="M648" s="95"/>
      <c r="N648" s="95"/>
      <c r="O648" s="95"/>
      <c r="P648" s="95"/>
      <c r="Q648" s="95"/>
      <c r="R648" s="5"/>
      <c r="S648" s="5"/>
      <c r="T648" s="5"/>
    </row>
    <row r="649" spans="1:20" s="96" customFormat="1" ht="18.75">
      <c r="A649" s="95"/>
      <c r="B649" s="48"/>
      <c r="C649" s="94"/>
      <c r="D649" s="95"/>
      <c r="E649" s="95"/>
      <c r="F649" s="47"/>
      <c r="G649" s="47"/>
      <c r="H649" s="47"/>
      <c r="I649" s="47"/>
      <c r="J649" s="47"/>
      <c r="K649" s="95"/>
      <c r="L649" s="95"/>
      <c r="M649" s="95"/>
      <c r="N649" s="95"/>
      <c r="O649" s="95"/>
      <c r="P649" s="95"/>
      <c r="Q649" s="95"/>
      <c r="R649" s="5"/>
      <c r="S649" s="5"/>
      <c r="T649" s="5"/>
    </row>
    <row r="650" spans="1:20" s="96" customFormat="1" ht="18.75">
      <c r="A650" s="95"/>
      <c r="B650" s="50"/>
      <c r="C650" s="97" t="s">
        <v>163</v>
      </c>
      <c r="D650" s="95"/>
      <c r="E650" s="95"/>
      <c r="F650" s="47"/>
      <c r="G650" s="47"/>
      <c r="H650" s="47"/>
      <c r="I650" s="47"/>
      <c r="J650" s="47"/>
      <c r="K650" s="95"/>
      <c r="L650" s="95"/>
      <c r="M650" s="95"/>
      <c r="N650" s="95"/>
      <c r="O650" s="95"/>
      <c r="P650" s="95"/>
      <c r="Q650" s="95"/>
      <c r="R650" s="5"/>
      <c r="S650" s="5"/>
      <c r="T650" s="5"/>
    </row>
    <row r="651" spans="1:20" s="96" customFormat="1" ht="18.75">
      <c r="A651" s="95"/>
      <c r="B651" s="48"/>
      <c r="C651" s="94"/>
      <c r="D651" s="95"/>
      <c r="E651" s="95"/>
      <c r="F651" s="47"/>
      <c r="G651" s="47"/>
      <c r="H651" s="47"/>
      <c r="I651" s="47"/>
      <c r="J651" s="47"/>
      <c r="K651" s="95"/>
      <c r="L651" s="95"/>
      <c r="M651" s="95"/>
      <c r="N651" s="95"/>
      <c r="O651" s="95"/>
      <c r="P651" s="95"/>
      <c r="Q651" s="95"/>
      <c r="R651" s="5"/>
      <c r="S651" s="5"/>
      <c r="T651" s="5"/>
    </row>
    <row r="652" spans="1:20" s="96" customFormat="1" ht="18.75">
      <c r="A652" s="95"/>
      <c r="B652" s="50"/>
      <c r="C652" s="97" t="s">
        <v>164</v>
      </c>
      <c r="D652" s="95"/>
      <c r="E652" s="95"/>
      <c r="F652" s="47"/>
      <c r="G652" s="47"/>
      <c r="H652" s="47"/>
      <c r="I652" s="47"/>
      <c r="J652" s="47"/>
      <c r="K652" s="95"/>
      <c r="L652" s="95"/>
      <c r="M652" s="95"/>
      <c r="N652" s="95"/>
      <c r="O652" s="95"/>
      <c r="P652" s="95"/>
      <c r="Q652" s="95"/>
      <c r="R652" s="5"/>
      <c r="S652" s="5"/>
      <c r="T652" s="5"/>
    </row>
    <row r="653" spans="1:20" s="96" customFormat="1" ht="18.75">
      <c r="A653" s="95"/>
      <c r="B653" s="48"/>
      <c r="C653" s="97"/>
      <c r="D653" s="95"/>
      <c r="E653" s="95"/>
      <c r="F653" s="47"/>
      <c r="G653" s="47"/>
      <c r="H653" s="47"/>
      <c r="I653" s="47"/>
      <c r="J653" s="47"/>
      <c r="K653" s="95"/>
      <c r="L653" s="95"/>
      <c r="M653" s="95"/>
      <c r="N653" s="95"/>
      <c r="O653" s="95"/>
      <c r="P653" s="95"/>
      <c r="Q653" s="95"/>
      <c r="R653" s="5"/>
      <c r="S653" s="5"/>
      <c r="T653" s="5"/>
    </row>
    <row r="654" spans="1:20" s="96" customFormat="1" ht="18.75">
      <c r="A654" s="95"/>
      <c r="B654" s="50"/>
      <c r="C654" s="97" t="s">
        <v>364</v>
      </c>
      <c r="D654" s="95"/>
      <c r="E654" s="95"/>
      <c r="F654" s="47"/>
      <c r="G654" s="47"/>
      <c r="H654" s="47"/>
      <c r="I654" s="47"/>
      <c r="J654" s="47"/>
      <c r="K654" s="95"/>
      <c r="L654" s="95"/>
      <c r="M654" s="95"/>
      <c r="N654" s="95"/>
      <c r="O654" s="95"/>
      <c r="P654" s="95"/>
      <c r="Q654" s="95"/>
      <c r="R654" s="5"/>
      <c r="S654" s="5"/>
      <c r="T654" s="5"/>
    </row>
    <row r="655" spans="1:20" s="96" customFormat="1" ht="18.75">
      <c r="A655" s="95"/>
      <c r="B655" s="48"/>
      <c r="C655" s="97"/>
      <c r="D655" s="95"/>
      <c r="E655" s="95"/>
      <c r="F655" s="47"/>
      <c r="G655" s="47"/>
      <c r="H655" s="47"/>
      <c r="I655" s="47"/>
      <c r="J655" s="47"/>
      <c r="K655" s="95"/>
      <c r="L655" s="95"/>
      <c r="M655" s="95"/>
      <c r="N655" s="95"/>
      <c r="O655" s="95"/>
      <c r="P655" s="95"/>
      <c r="Q655" s="95"/>
      <c r="R655" s="5"/>
      <c r="S655" s="5"/>
      <c r="T655" s="5"/>
    </row>
    <row r="656" spans="1:20" s="96" customFormat="1" ht="18.75">
      <c r="A656" s="95"/>
      <c r="B656" s="50"/>
      <c r="C656" s="97" t="s">
        <v>165</v>
      </c>
      <c r="D656" s="95"/>
      <c r="E656" s="95"/>
      <c r="F656" s="47"/>
      <c r="G656" s="47"/>
      <c r="H656" s="47"/>
      <c r="I656" s="47"/>
      <c r="J656" s="47"/>
      <c r="K656" s="95"/>
      <c r="L656" s="95"/>
      <c r="M656" s="95"/>
      <c r="N656" s="95"/>
      <c r="O656" s="95"/>
      <c r="P656" s="95"/>
      <c r="Q656" s="95"/>
      <c r="R656" s="5"/>
      <c r="S656" s="5"/>
      <c r="T656" s="5"/>
    </row>
    <row r="657" spans="1:20" s="96" customFormat="1" ht="18.75">
      <c r="A657" s="95"/>
      <c r="B657" s="48"/>
      <c r="C657" s="97"/>
      <c r="D657" s="95"/>
      <c r="E657" s="95"/>
      <c r="F657" s="47"/>
      <c r="G657" s="47"/>
      <c r="H657" s="47"/>
      <c r="I657" s="47"/>
      <c r="J657" s="47"/>
      <c r="K657" s="95"/>
      <c r="L657" s="95"/>
      <c r="M657" s="95"/>
      <c r="N657" s="95"/>
      <c r="O657" s="95"/>
      <c r="P657" s="95"/>
      <c r="Q657" s="95"/>
      <c r="R657" s="5"/>
      <c r="S657" s="5"/>
      <c r="T657" s="5"/>
    </row>
    <row r="658" spans="1:20" s="96" customFormat="1" ht="18.75">
      <c r="A658" s="95"/>
      <c r="B658" s="50"/>
      <c r="C658" s="97" t="s">
        <v>166</v>
      </c>
      <c r="D658" s="95"/>
      <c r="E658" s="95"/>
      <c r="F658" s="47"/>
      <c r="G658" s="47"/>
      <c r="H658" s="47"/>
      <c r="I658" s="47"/>
      <c r="J658" s="47"/>
      <c r="K658" s="95"/>
      <c r="L658" s="95"/>
      <c r="M658" s="95"/>
      <c r="N658" s="95"/>
      <c r="O658" s="95"/>
      <c r="P658" s="95"/>
      <c r="Q658" s="95"/>
      <c r="R658" s="5"/>
      <c r="S658" s="5"/>
      <c r="T658" s="5"/>
    </row>
    <row r="659" spans="1:20" s="96" customFormat="1" ht="18.75">
      <c r="A659" s="95"/>
      <c r="B659" s="48"/>
      <c r="C659" s="97" t="s">
        <v>167</v>
      </c>
      <c r="D659" s="95"/>
      <c r="E659" s="95"/>
      <c r="F659" s="47"/>
      <c r="G659" s="47"/>
      <c r="H659" s="47"/>
      <c r="I659" s="47"/>
      <c r="J659" s="47"/>
      <c r="K659" s="95"/>
      <c r="L659" s="95"/>
      <c r="M659" s="95"/>
      <c r="N659" s="95"/>
      <c r="O659" s="95"/>
      <c r="P659" s="95"/>
      <c r="Q659" s="95"/>
      <c r="R659" s="5"/>
      <c r="S659" s="5"/>
      <c r="T659" s="5"/>
    </row>
    <row r="660" spans="1:20" s="96" customFormat="1" ht="18.75">
      <c r="A660" s="95"/>
      <c r="B660" s="48"/>
      <c r="C660" s="97"/>
      <c r="D660" s="95"/>
      <c r="E660" s="95"/>
      <c r="F660" s="47"/>
      <c r="G660" s="47"/>
      <c r="H660" s="47"/>
      <c r="I660" s="47"/>
      <c r="J660" s="47"/>
      <c r="K660" s="95"/>
      <c r="L660" s="95"/>
      <c r="M660" s="95"/>
      <c r="N660" s="95"/>
      <c r="O660" s="95"/>
      <c r="P660" s="95"/>
      <c r="Q660" s="95"/>
      <c r="R660" s="5"/>
      <c r="S660" s="5"/>
      <c r="T660" s="5"/>
    </row>
    <row r="661" spans="1:20" s="96" customFormat="1" ht="18.75">
      <c r="A661" s="95"/>
      <c r="B661" s="50"/>
      <c r="C661" s="237" t="s">
        <v>356</v>
      </c>
      <c r="D661" s="95"/>
      <c r="E661" s="95"/>
      <c r="F661" s="47"/>
      <c r="G661" s="47"/>
      <c r="H661" s="47"/>
      <c r="I661" s="47"/>
      <c r="J661" s="47"/>
      <c r="K661" s="95"/>
      <c r="L661" s="95"/>
      <c r="M661" s="95"/>
      <c r="N661" s="95"/>
      <c r="O661" s="95"/>
      <c r="P661" s="95"/>
      <c r="Q661" s="95"/>
      <c r="R661" s="5"/>
      <c r="S661" s="5"/>
      <c r="T661" s="5"/>
    </row>
    <row r="662" spans="1:20" s="96" customFormat="1" ht="18.75">
      <c r="A662" s="95"/>
      <c r="C662" s="237" t="s">
        <v>357</v>
      </c>
      <c r="D662" s="95"/>
      <c r="E662" s="95"/>
      <c r="F662" s="95"/>
      <c r="G662" s="95"/>
      <c r="H662" s="95"/>
      <c r="I662" s="95"/>
      <c r="J662" s="95"/>
      <c r="K662" s="95"/>
      <c r="L662" s="95"/>
      <c r="M662" s="95"/>
      <c r="N662" s="95"/>
      <c r="O662" s="95"/>
      <c r="P662" s="95"/>
      <c r="Q662" s="95"/>
      <c r="R662" s="5"/>
      <c r="S662" s="5"/>
      <c r="T662" s="5"/>
    </row>
  </sheetData>
  <mergeCells count="64">
    <mergeCell ref="B522:I522"/>
    <mergeCell ref="B541:Q541"/>
    <mergeCell ref="B601:I601"/>
    <mergeCell ref="A437:A457"/>
    <mergeCell ref="B459:N459"/>
    <mergeCell ref="A460:A469"/>
    <mergeCell ref="B471:N471"/>
    <mergeCell ref="A472:A489"/>
    <mergeCell ref="B491:Q491"/>
    <mergeCell ref="B395:N395"/>
    <mergeCell ref="A396:A407"/>
    <mergeCell ref="B409:N409"/>
    <mergeCell ref="A410:A434"/>
    <mergeCell ref="C412:D412"/>
    <mergeCell ref="B436:N436"/>
    <mergeCell ref="B327:N327"/>
    <mergeCell ref="A328:A340"/>
    <mergeCell ref="B342:N342"/>
    <mergeCell ref="A343:A357"/>
    <mergeCell ref="B359:N359"/>
    <mergeCell ref="A360:A391"/>
    <mergeCell ref="C383:J383"/>
    <mergeCell ref="B248:N248"/>
    <mergeCell ref="A249:A271"/>
    <mergeCell ref="B276:N276"/>
    <mergeCell ref="A277:A292"/>
    <mergeCell ref="B297:N297"/>
    <mergeCell ref="A298:A325"/>
    <mergeCell ref="D196:H196"/>
    <mergeCell ref="D198:H198"/>
    <mergeCell ref="K198:L198"/>
    <mergeCell ref="D200:H200"/>
    <mergeCell ref="D202:I202"/>
    <mergeCell ref="B204:Q204"/>
    <mergeCell ref="C143:G143"/>
    <mergeCell ref="B160:Q160"/>
    <mergeCell ref="N172:Q175"/>
    <mergeCell ref="N189:P190"/>
    <mergeCell ref="D192:H192"/>
    <mergeCell ref="D194:H194"/>
    <mergeCell ref="C45:H45"/>
    <mergeCell ref="C47:E47"/>
    <mergeCell ref="C49:G49"/>
    <mergeCell ref="C53:G53"/>
    <mergeCell ref="C55:G55"/>
    <mergeCell ref="B139:Q139"/>
    <mergeCell ref="C33:F33"/>
    <mergeCell ref="C35:H35"/>
    <mergeCell ref="C37:F37"/>
    <mergeCell ref="C39:F39"/>
    <mergeCell ref="C41:F41"/>
    <mergeCell ref="C43:E43"/>
    <mergeCell ref="B21:Q21"/>
    <mergeCell ref="B23:Q24"/>
    <mergeCell ref="C27:H27"/>
    <mergeCell ref="K27:M27"/>
    <mergeCell ref="C29:F29"/>
    <mergeCell ref="C31:F31"/>
    <mergeCell ref="B2:Q2"/>
    <mergeCell ref="B4:Q4"/>
    <mergeCell ref="B6:Q6"/>
    <mergeCell ref="B8:Q8"/>
    <mergeCell ref="C9:Q9"/>
    <mergeCell ref="B11:Q13"/>
  </mergeCells>
  <conditionalFormatting sqref="C259:C260 C264:C265 C269:C270">
    <cfRule type="cellIs" dxfId="25" priority="26" stopIfTrue="1" operator="equal">
      <formula>FALSE</formula>
    </cfRule>
  </conditionalFormatting>
  <conditionalFormatting sqref="B255:E255 C254:D254">
    <cfRule type="cellIs" dxfId="24" priority="22" stopIfTrue="1" operator="equal">
      <formula>1</formula>
    </cfRule>
  </conditionalFormatting>
  <conditionalFormatting sqref="I259">
    <cfRule type="cellIs" dxfId="23" priority="24" stopIfTrue="1" operator="equal">
      <formula>FALSE</formula>
    </cfRule>
  </conditionalFormatting>
  <conditionalFormatting sqref="H265">
    <cfRule type="cellIs" dxfId="22" priority="20" stopIfTrue="1" operator="equal">
      <formula>FALSE</formula>
    </cfRule>
  </conditionalFormatting>
  <conditionalFormatting sqref="I254">
    <cfRule type="cellIs" dxfId="21" priority="21" stopIfTrue="1" operator="equal">
      <formula>FALSE</formula>
    </cfRule>
  </conditionalFormatting>
  <conditionalFormatting sqref="C253:D253 C252">
    <cfRule type="cellIs" dxfId="20" priority="25" stopIfTrue="1" operator="equal">
      <formula>1</formula>
    </cfRule>
  </conditionalFormatting>
  <conditionalFormatting sqref="H264">
    <cfRule type="cellIs" dxfId="19" priority="19" stopIfTrue="1" operator="equal">
      <formula>FALSE</formula>
    </cfRule>
  </conditionalFormatting>
  <conditionalFormatting sqref="D252">
    <cfRule type="cellIs" dxfId="18" priority="23" stopIfTrue="1" operator="equal">
      <formula>1</formula>
    </cfRule>
  </conditionalFormatting>
  <conditionalFormatting sqref="J269:J270">
    <cfRule type="cellIs" dxfId="17" priority="18" stopIfTrue="1" operator="equal">
      <formula>FALSE</formula>
    </cfRule>
  </conditionalFormatting>
  <conditionalFormatting sqref="I290:I291">
    <cfRule type="cellIs" dxfId="16" priority="13" stopIfTrue="1" operator="equal">
      <formula>FALSE</formula>
    </cfRule>
  </conditionalFormatting>
  <conditionalFormatting sqref="C284:C285">
    <cfRule type="cellIs" dxfId="15" priority="16" stopIfTrue="1" operator="equal">
      <formula>1</formula>
    </cfRule>
  </conditionalFormatting>
  <conditionalFormatting sqref="C290:C291">
    <cfRule type="cellIs" dxfId="14" priority="17" stopIfTrue="1" operator="equal">
      <formula>FALSE</formula>
    </cfRule>
  </conditionalFormatting>
  <conditionalFormatting sqref="D284">
    <cfRule type="cellIs" dxfId="13" priority="15" stopIfTrue="1" operator="equal">
      <formula>1</formula>
    </cfRule>
  </conditionalFormatting>
  <conditionalFormatting sqref="I284:I285">
    <cfRule type="cellIs" dxfId="12" priority="14" stopIfTrue="1" operator="equal">
      <formula>FALSE</formula>
    </cfRule>
  </conditionalFormatting>
  <conditionalFormatting sqref="D306:D307">
    <cfRule type="cellIs" dxfId="11" priority="12" stopIfTrue="1" operator="equal">
      <formula>1</formula>
    </cfRule>
  </conditionalFormatting>
  <conditionalFormatting sqref="D316:D317">
    <cfRule type="cellIs" dxfId="10" priority="11" stopIfTrue="1" operator="equal">
      <formula>1</formula>
    </cfRule>
  </conditionalFormatting>
  <conditionalFormatting sqref="D336:D337">
    <cfRule type="cellIs" dxfId="9" priority="9" stopIfTrue="1" operator="equal">
      <formula>1</formula>
    </cfRule>
  </conditionalFormatting>
  <conditionalFormatting sqref="D340:E340">
    <cfRule type="cellIs" dxfId="8" priority="10" stopIfTrue="1" operator="equal">
      <formula>1</formula>
    </cfRule>
  </conditionalFormatting>
  <conditionalFormatting sqref="D391:E391">
    <cfRule type="cellIs" dxfId="7" priority="6" stopIfTrue="1" operator="equal">
      <formula>1</formula>
    </cfRule>
  </conditionalFormatting>
  <conditionalFormatting sqref="D351:D352">
    <cfRule type="cellIs" dxfId="6" priority="7" stopIfTrue="1" operator="equal">
      <formula>2</formula>
    </cfRule>
  </conditionalFormatting>
  <conditionalFormatting sqref="D357:E357">
    <cfRule type="cellIs" dxfId="5" priority="8" stopIfTrue="1" operator="equal">
      <formula>1</formula>
    </cfRule>
  </conditionalFormatting>
  <conditionalFormatting sqref="D407:E407">
    <cfRule type="cellIs" dxfId="4" priority="5" stopIfTrue="1" operator="equal">
      <formula>1</formula>
    </cfRule>
  </conditionalFormatting>
  <conditionalFormatting sqref="D434:E434">
    <cfRule type="cellIs" dxfId="3" priority="4" stopIfTrue="1" operator="equal">
      <formula>1</formula>
    </cfRule>
  </conditionalFormatting>
  <conditionalFormatting sqref="D442:D444 D448:D451">
    <cfRule type="cellIs" dxfId="2" priority="3" stopIfTrue="1" operator="equal">
      <formula>"OUI"</formula>
    </cfRule>
  </conditionalFormatting>
  <conditionalFormatting sqref="D469:E469">
    <cfRule type="cellIs" dxfId="1" priority="2" stopIfTrue="1" operator="equal">
      <formula>1</formula>
    </cfRule>
  </conditionalFormatting>
  <conditionalFormatting sqref="D489:E489">
    <cfRule type="cellIs" dxfId="0" priority="1" stopIfTrue="1" operator="equal">
      <formula>1</formula>
    </cfRule>
  </conditionalFormatting>
  <hyperlinks>
    <hyperlink ref="C9" r:id="rId1" xr:uid="{07A45FCB-4DA1-4596-81E8-6B49F11F5222}"/>
    <hyperlink ref="D87" r:id="rId2" xr:uid="{41BB327E-A43C-4B65-BDFF-DC34749BCD73}"/>
    <hyperlink ref="C27" r:id="rId3" xr:uid="{244DB689-0556-42B7-8913-405FE9B39B3D}"/>
    <hyperlink ref="C29" r:id="rId4" xr:uid="{A69418C4-EFE0-47E7-905A-333669C667D7}"/>
    <hyperlink ref="C31" r:id="rId5" xr:uid="{3F1EE5F7-C3E4-4ABD-9728-33FEE81394F4}"/>
    <hyperlink ref="C33" r:id="rId6" xr:uid="{967145CD-4ADF-48AD-A0DB-3F063D9B359F}"/>
    <hyperlink ref="D192" r:id="rId7" xr:uid="{C5EF4084-B8A5-4E54-B716-EF7F0FFEAFFF}"/>
    <hyperlink ref="D196" r:id="rId8" xr:uid="{F439E6DE-88A9-4E7E-9799-63C54C87860F}"/>
    <hyperlink ref="D200" r:id="rId9" xr:uid="{6C05B0D4-0EFF-44B2-B134-79CAB524014B}"/>
    <hyperlink ref="D198" r:id="rId10" xr:uid="{307ABF0F-65AA-4EA6-A24B-B0FA8C8CACE4}"/>
    <hyperlink ref="D202" r:id="rId11" xr:uid="{6255D811-B759-4B29-97CF-078B91960228}"/>
    <hyperlink ref="D194" r:id="rId12" xr:uid="{7B47E753-CE5A-48AD-89DE-6DAD1E7D9200}"/>
    <hyperlink ref="C35" r:id="rId13" xr:uid="{369567DC-FDC4-415B-B9D0-99F874761373}"/>
    <hyperlink ref="C37" r:id="rId14" xr:uid="{5D5645A5-6DE3-4F80-A442-ED2D7E72D75B}"/>
    <hyperlink ref="C39" r:id="rId15" xr:uid="{DC645AC9-B978-4CB7-B440-495F8C7BE151}"/>
    <hyperlink ref="C41" r:id="rId16" xr:uid="{F64D458D-9297-4C80-90C8-EFF63EF62656}"/>
    <hyperlink ref="C43" r:id="rId17" xr:uid="{30890BEE-142E-448B-AA14-6953AF7A4054}"/>
    <hyperlink ref="C47" r:id="rId18" xr:uid="{D0FEE4E1-0C83-440C-80C5-17BBC8A50C5D}"/>
    <hyperlink ref="C49" r:id="rId19" xr:uid="{E8CDCD16-CF24-460A-93D3-ED982C020E80}"/>
    <hyperlink ref="C51" r:id="rId20" xr:uid="{3695BB19-5BE7-4F00-B367-BCBFD469D1B3}"/>
    <hyperlink ref="C61" r:id="rId21" xr:uid="{3EA8EBE7-A82A-4C97-ADB9-380177D5358F}"/>
    <hyperlink ref="C60" r:id="rId22" xr:uid="{0A408815-37EB-4DB1-A029-AC6BBC71C0E6}"/>
    <hyperlink ref="C62" r:id="rId23" xr:uid="{B68A7187-D421-4F3C-AAC1-D45840037C9D}"/>
    <hyperlink ref="C63" r:id="rId24" xr:uid="{286BD6D5-90D6-43F5-AB5B-5637392988A2}"/>
    <hyperlink ref="C69" r:id="rId25" xr:uid="{01A2C05E-CC82-40D0-BD8B-7799A06F2CED}"/>
    <hyperlink ref="C76" r:id="rId26" xr:uid="{7302D8F7-BA4A-4FDF-B347-CB1498C2C0CA}"/>
    <hyperlink ref="C78" r:id="rId27" xr:uid="{7BBB8A74-DB77-427C-B9F1-E6C0AF6138CF}"/>
    <hyperlink ref="C53" r:id="rId28" xr:uid="{204F61CD-4581-429E-95E9-344A679E9140}"/>
    <hyperlink ref="C64" r:id="rId29" xr:uid="{792373AB-954C-4D62-AE65-BA6EE904E7B6}"/>
    <hyperlink ref="C124" r:id="rId30" display="http://www.mdf-xlpages.com/modules/publisher/item.php?itemid=167" xr:uid="{62475B32-891C-4ED3-8589-4D864C8B41F4}"/>
    <hyperlink ref="C122" r:id="rId31" display="http://www.mdf-xlpages.com/modules/publisher/item.php?itemid=98" xr:uid="{E6B63E41-DE1D-4138-A3B4-18FD360D1015}"/>
    <hyperlink ref="C93" r:id="rId32" display="http://www.mdf-xlpages.com/modules/publisher/item.php?itemid=93" xr:uid="{BF8682CC-64F2-43C4-9AA8-6492784E7F44}"/>
    <hyperlink ref="C91" r:id="rId33" display="http://www.mdf-xlpages.com/modules/publisher/item.php?itemid=83" xr:uid="{6CDC56B2-3037-4693-993C-8AED57A78E4F}"/>
    <hyperlink ref="C98" r:id="rId34" display="http://www.mdf-xlpages.com/modules/publisher/item.php?itemid=87" xr:uid="{A3179B88-BAE6-4CA3-A086-EC242AA84292}"/>
    <hyperlink ref="C131" r:id="rId35" display="http://www.mdf-xlpages.com/modules/publisher/item.php?itemid=149" xr:uid="{44EF79A8-C6C1-497A-86F4-F9EBCB16F439}"/>
    <hyperlink ref="C104" r:id="rId36" display="http://www.mdf-xlpages.com/modules/publisher/item.php?itemid=152" xr:uid="{3163B4B1-3C02-487A-A1F0-A8DE024B602F}"/>
    <hyperlink ref="C126" r:id="rId37" display="http://www.mdf-xlpages.com/modules/publisher/item.php?itemid=153" xr:uid="{125F5A7C-C803-4D22-B328-B120EE4136B2}"/>
    <hyperlink ref="C127" r:id="rId38" display="http://www.mdf-xlpages.com/modules/publisher/item.php?itemid=134" xr:uid="{1EE6463F-5FFC-4096-B630-2F3A7D7C6F35}"/>
    <hyperlink ref="C116" r:id="rId39" display="http://www.mdf-xlpages.com/modules/publisher/item.php?itemid=105" xr:uid="{760FB4E9-D274-4AB8-9BA0-20CCB9B8D6CA}"/>
    <hyperlink ref="C92" r:id="rId40" display="http://www.mdf-xlpages.com/modules/publisher/item.php?itemid=91" xr:uid="{DDE35E54-4485-4283-95EA-B7B747F47CD3}"/>
    <hyperlink ref="C105" r:id="rId41" display="http://www.mdf-xlpages.com/modules/publisher/item.php?itemid=99" xr:uid="{F3B26014-47FC-434F-8183-0F8C2DE8C781}"/>
    <hyperlink ref="C130" r:id="rId42" display="http://www.mdf-xlpages.com/modules/publisher/item.php?itemid=86" xr:uid="{E86F45A5-13C9-44BF-AF40-E822A734FB15}"/>
    <hyperlink ref="C128" r:id="rId43" display="http://www.mdf-xlpages.com/modules/publisher/item.php?itemid=97" xr:uid="{2F3F878C-8F9F-40E3-8D4B-A359A871F702}"/>
    <hyperlink ref="C119" r:id="rId44" display="http://www.mdf-xlpages.com/modules/publisher/item.php?itemid=84" xr:uid="{CAF26D86-1FD4-45DD-8907-0C3339AE5FC0}"/>
    <hyperlink ref="C129" r:id="rId45" display="http://www.mdf-xlpages.com/modules/publisher/item.php?itemid=94" xr:uid="{82477DAF-A28B-4E11-B853-327838AEA215}"/>
    <hyperlink ref="C132" r:id="rId46" display="http://www.mdf-xlpages.com/modules/publisher/item.php?itemid=85" xr:uid="{AC288473-F63B-490C-A646-07967F754DBD}"/>
    <hyperlink ref="C103" r:id="rId47" display="http://www.mdf-xlpages.com/modules/publisher/item.php?itemid=81" xr:uid="{F204A7F6-B7CB-44F0-BE50-6B15EE0318B8}"/>
    <hyperlink ref="C118" r:id="rId48" display="http://www.mdf-xlpages.com/modules/publisher/item.php?itemid=82" xr:uid="{2BD87B74-1A2B-49BB-AF09-501C314801DE}"/>
    <hyperlink ref="C94" r:id="rId49" display="http://www.mdf-xlpages.com/modules/publisher/item.php?itemid=90" xr:uid="{1F90DDA1-808B-49AC-96C2-DFE2844A18A6}"/>
    <hyperlink ref="C102" r:id="rId50" display="http://www.mdf-xlpages.com/modules/publisher/item.php?itemid=76" xr:uid="{E4F46602-3004-4602-900D-BB85D234C287}"/>
    <hyperlink ref="C121" r:id="rId51" display="http://www.mdf-xlpages.com/modules/publisher/item.php?itemid=64" xr:uid="{5E8B2EF5-BA5C-4989-BDEE-5D5D88E3516E}"/>
    <hyperlink ref="C120" r:id="rId52" display="http://www.mdf-xlpages.com/modules/publisher/item.php?itemid=63" xr:uid="{C7ED8388-B4D6-4589-9DF8-DD9BBA056684}"/>
    <hyperlink ref="C125" r:id="rId53" display="http://www.mdf-xlpages.com/modules/publisher/item.php?itemid=62" xr:uid="{C9FC1107-5E46-423E-8520-4CE366C5F073}"/>
    <hyperlink ref="C109" r:id="rId54" display="http://www.mdf-xlpages.com/modules/publisher/item.php?itemid=25" xr:uid="{2A0E09F8-E621-4E4B-B286-D2B7C10CBB56}"/>
    <hyperlink ref="C101" r:id="rId55" xr:uid="{BDD64867-2D94-43A4-AF60-57C9BE7AADD7}"/>
    <hyperlink ref="C100" r:id="rId56" xr:uid="{20CE9AC5-E3F4-4547-9FC8-8CBDD7B99073}"/>
    <hyperlink ref="C117" r:id="rId57" xr:uid="{28E61775-02AD-4D04-8E6B-4889B437B9C6}"/>
    <hyperlink ref="C115" r:id="rId58" xr:uid="{15284F7D-03FB-4805-A638-0AB3BA956859}"/>
    <hyperlink ref="C108" r:id="rId59" xr:uid="{81BD77BE-B098-407B-89BF-DAA4D64D25D6}"/>
    <hyperlink ref="C123" r:id="rId60" xr:uid="{9CEFB57C-268D-4C89-A9F0-78FF924C3F1C}"/>
    <hyperlink ref="C97" r:id="rId61" xr:uid="{455D5FC4-397C-4724-A1C0-EBDC8B66D82E}"/>
    <hyperlink ref="C96" r:id="rId62" xr:uid="{DD35812B-03F8-4E26-80F8-3693B587393A}"/>
    <hyperlink ref="C106" r:id="rId63" xr:uid="{F0D70E69-DEC3-4AF4-B655-0ADBB136EC31}"/>
    <hyperlink ref="C107" r:id="rId64" xr:uid="{3F8C52DB-38B8-4388-AD8A-8EB5D88F8741}"/>
    <hyperlink ref="C114" r:id="rId65" xr:uid="{01C8D60A-2421-455E-B595-1287EF00662E}"/>
    <hyperlink ref="C95" r:id="rId66" xr:uid="{AE3E0D5F-8A70-45E0-84D9-12C4A942510A}"/>
    <hyperlink ref="C133" r:id="rId67" xr:uid="{EECC30EA-EFE7-42F4-A990-CC05CAEB1390}"/>
    <hyperlink ref="C99" r:id="rId68" display="Créer une formule matricielle simple" xr:uid="{EC05935F-700C-47E0-90B1-EB34AC4D1D42}"/>
    <hyperlink ref="C113" r:id="rId69" xr:uid="{A2DD8C92-5417-4AA7-94DD-525A78C46415}"/>
    <hyperlink ref="C110" r:id="rId70" location="ListeSansVide" xr:uid="{ECF529AF-5B8E-4932-8F64-2C398E847568}"/>
    <hyperlink ref="C112" r:id="rId71" location="ListeSansVide" xr:uid="{2DF62A13-C97E-4E42-B73F-D8A6F919EED1}"/>
    <hyperlink ref="C111" r:id="rId72" xr:uid="{BE149443-19E0-467F-A853-0EBE667FCF9B}"/>
    <hyperlink ref="C134" r:id="rId73" xr:uid="{B8C89D3A-5BEB-4AAA-BAF5-8D5A5F780ACB}"/>
    <hyperlink ref="C135" r:id="rId74" xr:uid="{97A49114-337F-45CB-A646-E050EBDFC6ED}"/>
    <hyperlink ref="C136" r:id="rId75" display="Application pour la gestion d’un restaurant " xr:uid="{CFE06FAF-E700-43F6-9B55-986E5486DEC2}"/>
    <hyperlink ref="C55" r:id="rId76" xr:uid="{2292BBF2-2591-489D-AF85-84BE42505394}"/>
    <hyperlink ref="C45" r:id="rId77" xr:uid="{0737B969-F873-4BF8-A66A-C51AD828E1E0}"/>
    <hyperlink ref="C324" r:id="rId78" display="https://www.google.com/search?client=firefox-b-d&amp;ei=Je9PXfCJE4XuaaHzjpAM&amp;q=excel+mise+en+forme+conditionnelle&amp;oq=excel+mise+en+forme+conditionnelle&amp;gs_l=psy-ab.12..0i71l8.0.0..173615...0.0..0.0.0.......0......gws-wiz.cTQ4bIqPPXA&amp;ved=0ahUKEwiwsMyWz_rjAhUFdxoKHaG5A8IQ4dUDCAo" xr:uid="{734DEEA4-3973-4316-BC97-7C0BCF1E0F83}"/>
    <hyperlink ref="I381" r:id="rId79" xr:uid="{F9833A73-84A2-4A87-9F4F-D44CCCA4C007}"/>
    <hyperlink ref="G381" r:id="rId80" xr:uid="{812358D7-77F8-4135-9DAD-991AE4481030}"/>
    <hyperlink ref="E398" r:id="rId81" xr:uid="{54653118-5A8B-4908-A55D-2E8BDD957516}"/>
    <hyperlink ref="C412" r:id="rId82" xr:uid="{6B136DF4-B0F8-4F2E-AAC2-4D3A0C8C3CC4}"/>
    <hyperlink ref="K27" r:id="rId83" xr:uid="{0EBD8812-9608-4AA0-A4C0-A379BF78CBE7}"/>
    <hyperlink ref="C493" r:id="rId84" xr:uid="{7137C81D-B7BB-457C-8CC5-3BAA24C36CD9}"/>
    <hyperlink ref="C495" r:id="rId85" xr:uid="{3D973E7B-F7E5-417F-8565-900B311B3A61}"/>
    <hyperlink ref="F568" r:id="rId86" xr:uid="{3C897D41-7F16-4C13-9A8C-EEB2A774905D}"/>
  </hyperlinks>
  <pageMargins left="0.7" right="0.7" top="0.75" bottom="0.75" header="0.3" footer="0.3"/>
  <pageSetup paperSize="9" orientation="portrait" r:id="rId87"/>
  <drawing r:id="rId8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F3F1-A88F-464A-B0DC-EAC695F96650}">
  <dimension ref="A1:Q144"/>
  <sheetViews>
    <sheetView zoomScaleNormal="100" workbookViewId="0">
      <selection activeCell="E11" sqref="E11"/>
    </sheetView>
  </sheetViews>
  <sheetFormatPr baseColWidth="10" defaultRowHeight="12.75"/>
  <cols>
    <col min="1" max="2" width="11.42578125" style="12"/>
    <col min="3" max="3" width="214.42578125" style="12" customWidth="1"/>
    <col min="4" max="16384" width="11.42578125" style="12"/>
  </cols>
  <sheetData>
    <row r="1" spans="1:3">
      <c r="C1" s="6"/>
    </row>
    <row r="2" spans="1:3" ht="29.25">
      <c r="C2" s="245" t="s">
        <v>419</v>
      </c>
    </row>
    <row r="3" spans="1:3" ht="27.75" thickBot="1">
      <c r="A3" s="76" t="s">
        <v>158</v>
      </c>
      <c r="B3" s="32" t="s">
        <v>158</v>
      </c>
      <c r="C3" s="246" t="s">
        <v>420</v>
      </c>
    </row>
    <row r="4" spans="1:3" ht="29.25">
      <c r="A4" s="247"/>
      <c r="B4" s="247"/>
      <c r="C4" s="245" t="s">
        <v>421</v>
      </c>
    </row>
    <row r="5" spans="1:3" ht="27" thickBot="1">
      <c r="A5" s="76" t="s">
        <v>158</v>
      </c>
      <c r="B5" s="32" t="s">
        <v>158</v>
      </c>
      <c r="C5" s="248" t="s">
        <v>422</v>
      </c>
    </row>
    <row r="6" spans="1:3" ht="54.75">
      <c r="A6" s="6"/>
      <c r="B6" s="6"/>
      <c r="C6" s="249" t="s">
        <v>423</v>
      </c>
    </row>
    <row r="7" spans="1:3" ht="50.25" customHeight="1">
      <c r="A7" s="6"/>
      <c r="B7" s="6"/>
      <c r="C7" s="250"/>
    </row>
    <row r="8" spans="1:3" ht="41.25" thickBot="1">
      <c r="A8" s="6"/>
      <c r="B8" s="6"/>
      <c r="C8" s="251" t="s">
        <v>424</v>
      </c>
    </row>
    <row r="9" spans="1:3">
      <c r="A9" s="6"/>
      <c r="B9" s="6"/>
      <c r="C9" s="252"/>
    </row>
    <row r="10" spans="1:3" ht="21" thickBot="1">
      <c r="A10" s="6"/>
      <c r="B10" s="6"/>
      <c r="C10" s="251" t="s">
        <v>425</v>
      </c>
    </row>
    <row r="11" spans="1:3">
      <c r="A11" s="6"/>
      <c r="B11" s="6"/>
      <c r="C11" s="252"/>
    </row>
    <row r="12" spans="1:3" ht="21" thickBot="1">
      <c r="A12" s="6"/>
      <c r="B12" s="6"/>
      <c r="C12" s="251" t="s">
        <v>426</v>
      </c>
    </row>
    <row r="13" spans="1:3" ht="13.5" thickBot="1">
      <c r="A13" s="6"/>
      <c r="B13" s="6"/>
      <c r="C13" s="6"/>
    </row>
    <row r="14" spans="1:3" ht="15.75" customHeight="1">
      <c r="A14" s="6"/>
      <c r="B14" s="253" t="s">
        <v>6</v>
      </c>
      <c r="C14" s="254" t="s">
        <v>427</v>
      </c>
    </row>
    <row r="15" spans="1:3" ht="15.75" customHeight="1" thickBot="1">
      <c r="A15" s="6"/>
      <c r="B15" s="255"/>
      <c r="C15" s="254" t="s">
        <v>428</v>
      </c>
    </row>
    <row r="16" spans="1:3" ht="14.25">
      <c r="A16" s="6"/>
      <c r="C16" s="250"/>
    </row>
    <row r="17" spans="1:3" ht="21" thickBot="1">
      <c r="A17" s="6"/>
      <c r="B17" s="256">
        <v>1</v>
      </c>
      <c r="C17" s="251" t="s">
        <v>429</v>
      </c>
    </row>
    <row r="18" spans="1:3" ht="21" thickBot="1">
      <c r="A18" s="6"/>
      <c r="B18" s="6"/>
      <c r="C18" s="251" t="s">
        <v>430</v>
      </c>
    </row>
    <row r="19" spans="1:3">
      <c r="A19" s="6"/>
      <c r="B19" s="6"/>
      <c r="C19" s="252"/>
    </row>
    <row r="20" spans="1:3" ht="21" thickBot="1">
      <c r="A20" s="6"/>
      <c r="B20" s="256">
        <v>2</v>
      </c>
      <c r="C20" s="251" t="s">
        <v>431</v>
      </c>
    </row>
    <row r="21" spans="1:3">
      <c r="A21" s="6"/>
      <c r="C21" s="252"/>
    </row>
    <row r="22" spans="1:3" ht="41.25" thickBot="1">
      <c r="A22" s="6"/>
      <c r="B22" s="256">
        <v>3</v>
      </c>
      <c r="C22" s="251" t="s">
        <v>432</v>
      </c>
    </row>
    <row r="23" spans="1:3">
      <c r="A23" s="6"/>
      <c r="C23" s="252"/>
    </row>
    <row r="24" spans="1:3" ht="21" thickBot="1">
      <c r="A24" s="6"/>
      <c r="B24" s="256">
        <v>4</v>
      </c>
      <c r="C24" s="251" t="s">
        <v>433</v>
      </c>
    </row>
    <row r="25" spans="1:3">
      <c r="A25" s="6"/>
      <c r="B25" s="6"/>
      <c r="C25" s="252"/>
    </row>
    <row r="26" spans="1:3" ht="13.5" thickBot="1">
      <c r="A26" s="6"/>
      <c r="B26" s="6"/>
      <c r="C26" s="252"/>
    </row>
    <row r="27" spans="1:3" ht="15" customHeight="1">
      <c r="A27" s="6"/>
      <c r="B27" s="253" t="s">
        <v>13</v>
      </c>
      <c r="C27" s="257" t="s">
        <v>434</v>
      </c>
    </row>
    <row r="28" spans="1:3" ht="13.5" customHeight="1" thickBot="1">
      <c r="A28" s="6"/>
      <c r="B28" s="255"/>
      <c r="C28" s="257"/>
    </row>
    <row r="29" spans="1:3">
      <c r="A29" s="6"/>
      <c r="B29" s="6"/>
      <c r="C29" s="252"/>
    </row>
    <row r="30" spans="1:3">
      <c r="A30" s="6"/>
      <c r="B30" s="6"/>
      <c r="C30" s="252"/>
    </row>
    <row r="31" spans="1:3" ht="21" thickBot="1">
      <c r="A31" s="6"/>
      <c r="B31" s="256" t="s">
        <v>24</v>
      </c>
      <c r="C31" s="251" t="s">
        <v>435</v>
      </c>
    </row>
    <row r="32" spans="1:3" ht="14.25">
      <c r="A32" s="6"/>
      <c r="C32" s="258"/>
    </row>
    <row r="33" spans="1:3" ht="35.25" thickBot="1">
      <c r="A33" s="6"/>
      <c r="B33" s="256" t="s">
        <v>26</v>
      </c>
      <c r="C33" s="251" t="s">
        <v>436</v>
      </c>
    </row>
    <row r="34" spans="1:3" ht="14.25">
      <c r="A34" s="6"/>
      <c r="B34" s="6"/>
      <c r="C34" s="258" t="s">
        <v>437</v>
      </c>
    </row>
    <row r="35" spans="1:3" ht="14.25">
      <c r="A35" s="6"/>
      <c r="B35" s="6"/>
      <c r="C35" s="258"/>
    </row>
    <row r="36" spans="1:3" ht="21" thickBot="1">
      <c r="A36" s="6"/>
      <c r="B36" s="6"/>
      <c r="C36" s="251" t="s">
        <v>438</v>
      </c>
    </row>
    <row r="37" spans="1:3" ht="41.25" thickBot="1">
      <c r="A37" s="6"/>
      <c r="B37" s="6"/>
      <c r="C37" s="251" t="s">
        <v>439</v>
      </c>
    </row>
    <row r="38" spans="1:3" ht="21" thickBot="1">
      <c r="A38" s="6"/>
      <c r="B38" s="6"/>
      <c r="C38" s="251" t="s">
        <v>440</v>
      </c>
    </row>
    <row r="39" spans="1:3" ht="14.25">
      <c r="A39" s="6"/>
      <c r="B39" s="6"/>
      <c r="C39" s="258"/>
    </row>
    <row r="40" spans="1:3" ht="21" thickBot="1">
      <c r="A40" s="6"/>
      <c r="B40" s="256" t="s">
        <v>25</v>
      </c>
      <c r="C40" s="251" t="s">
        <v>441</v>
      </c>
    </row>
    <row r="41" spans="1:3" ht="14.25">
      <c r="A41" s="6"/>
      <c r="B41" s="6"/>
      <c r="C41" s="258" t="s">
        <v>0</v>
      </c>
    </row>
    <row r="42" spans="1:3" ht="14.25">
      <c r="A42" s="6"/>
      <c r="B42" s="6"/>
      <c r="C42" s="258"/>
    </row>
    <row r="43" spans="1:3" ht="21" thickBot="1">
      <c r="A43" s="6"/>
      <c r="B43" s="256" t="s">
        <v>27</v>
      </c>
      <c r="C43" s="251" t="s">
        <v>442</v>
      </c>
    </row>
    <row r="44" spans="1:3" ht="41.25" thickBot="1">
      <c r="A44" s="6"/>
      <c r="B44" s="256"/>
      <c r="C44" s="251" t="s">
        <v>443</v>
      </c>
    </row>
    <row r="45" spans="1:3" ht="21" thickBot="1">
      <c r="A45" s="6"/>
      <c r="B45" s="6"/>
      <c r="C45" s="251" t="s">
        <v>444</v>
      </c>
    </row>
    <row r="46" spans="1:3" ht="13.5" thickBot="1">
      <c r="A46" s="6"/>
      <c r="B46" s="6"/>
      <c r="C46" s="252"/>
    </row>
    <row r="47" spans="1:3" ht="15" customHeight="1">
      <c r="A47" s="6"/>
      <c r="B47" s="253" t="s">
        <v>14</v>
      </c>
      <c r="C47" s="257" t="s">
        <v>445</v>
      </c>
    </row>
    <row r="48" spans="1:3" ht="15.75" customHeight="1" thickBot="1">
      <c r="A48" s="6"/>
      <c r="B48" s="255"/>
      <c r="C48" s="257"/>
    </row>
    <row r="49" spans="1:3" ht="15.75" customHeight="1">
      <c r="A49" s="6"/>
      <c r="B49" s="259"/>
      <c r="C49" s="260"/>
    </row>
    <row r="50" spans="1:3" ht="21" thickBot="1">
      <c r="A50" s="6"/>
      <c r="B50" s="256" t="s">
        <v>24</v>
      </c>
      <c r="C50" s="251" t="s">
        <v>446</v>
      </c>
    </row>
    <row r="51" spans="1:3" ht="14.25">
      <c r="A51" s="6"/>
      <c r="C51" s="258"/>
    </row>
    <row r="52" spans="1:3" ht="21" thickBot="1">
      <c r="A52" s="6"/>
      <c r="B52" s="256" t="s">
        <v>26</v>
      </c>
      <c r="C52" s="251" t="s">
        <v>447</v>
      </c>
    </row>
    <row r="53" spans="1:3" ht="14.25">
      <c r="A53" s="6"/>
      <c r="B53" s="6"/>
      <c r="C53" s="258" t="s">
        <v>448</v>
      </c>
    </row>
    <row r="54" spans="1:3" ht="21" thickBot="1">
      <c r="A54" s="6"/>
      <c r="B54" s="6"/>
      <c r="C54" s="251" t="s">
        <v>438</v>
      </c>
    </row>
    <row r="55" spans="1:3" ht="41.25" thickBot="1">
      <c r="A55" s="6"/>
      <c r="B55" s="6"/>
      <c r="C55" s="251" t="s">
        <v>439</v>
      </c>
    </row>
    <row r="56" spans="1:3" ht="21" thickBot="1">
      <c r="A56" s="6"/>
      <c r="B56" s="6"/>
      <c r="C56" s="251" t="s">
        <v>440</v>
      </c>
    </row>
    <row r="57" spans="1:3" ht="14.25">
      <c r="A57" s="6"/>
      <c r="B57" s="6"/>
      <c r="C57" s="258"/>
    </row>
    <row r="58" spans="1:3" ht="21" thickBot="1">
      <c r="A58" s="6"/>
      <c r="B58" s="256" t="s">
        <v>25</v>
      </c>
      <c r="C58" s="251" t="s">
        <v>449</v>
      </c>
    </row>
    <row r="59" spans="1:3" ht="14.25">
      <c r="A59" s="6"/>
      <c r="B59" s="6"/>
      <c r="C59" s="258" t="s">
        <v>0</v>
      </c>
    </row>
    <row r="60" spans="1:3" ht="14.25">
      <c r="A60" s="6"/>
      <c r="B60" s="6"/>
      <c r="C60" s="258"/>
    </row>
    <row r="61" spans="1:3" ht="21" thickBot="1">
      <c r="A61" s="6"/>
      <c r="B61" s="256" t="s">
        <v>27</v>
      </c>
      <c r="C61" s="251" t="s">
        <v>450</v>
      </c>
    </row>
    <row r="62" spans="1:3" ht="41.25" thickBot="1">
      <c r="A62" s="6"/>
      <c r="B62" s="256"/>
      <c r="C62" s="251" t="s">
        <v>451</v>
      </c>
    </row>
    <row r="63" spans="1:3" ht="21" thickBot="1">
      <c r="A63" s="6"/>
      <c r="B63" s="6"/>
      <c r="C63" s="251" t="s">
        <v>444</v>
      </c>
    </row>
    <row r="64" spans="1:3" ht="13.5" thickBot="1">
      <c r="A64" s="6"/>
      <c r="B64" s="6"/>
      <c r="C64" s="252"/>
    </row>
    <row r="65" spans="1:3">
      <c r="A65" s="6"/>
      <c r="B65" s="253" t="s">
        <v>15</v>
      </c>
      <c r="C65" s="257" t="s">
        <v>452</v>
      </c>
    </row>
    <row r="66" spans="1:3" ht="13.5" thickBot="1">
      <c r="A66" s="6"/>
      <c r="B66" s="255"/>
      <c r="C66" s="257"/>
    </row>
    <row r="67" spans="1:3">
      <c r="A67" s="6"/>
      <c r="B67" s="6"/>
      <c r="C67" s="252"/>
    </row>
    <row r="68" spans="1:3">
      <c r="B68" s="6"/>
      <c r="C68" s="252"/>
    </row>
    <row r="69" spans="1:3" ht="21" thickBot="1">
      <c r="A69" s="6"/>
      <c r="B69" s="256" t="s">
        <v>24</v>
      </c>
      <c r="C69" s="251" t="s">
        <v>453</v>
      </c>
    </row>
    <row r="70" spans="1:3">
      <c r="A70" s="6"/>
      <c r="C70" s="252"/>
    </row>
    <row r="71" spans="1:3" ht="21" thickBot="1">
      <c r="A71" s="6"/>
      <c r="B71" s="256" t="s">
        <v>26</v>
      </c>
      <c r="C71" s="251" t="s">
        <v>454</v>
      </c>
    </row>
    <row r="72" spans="1:3" ht="14.25">
      <c r="A72" s="6"/>
      <c r="B72" s="6"/>
      <c r="C72" s="258"/>
    </row>
    <row r="73" spans="1:3" ht="14.25">
      <c r="A73" s="6"/>
      <c r="B73" s="6"/>
      <c r="C73" s="258"/>
    </row>
    <row r="74" spans="1:3" ht="48.75" customHeight="1">
      <c r="A74" s="6"/>
      <c r="B74" s="6"/>
      <c r="C74" s="258"/>
    </row>
    <row r="75" spans="1:3" ht="21" thickBot="1">
      <c r="A75" s="6"/>
      <c r="B75" s="256" t="s">
        <v>25</v>
      </c>
      <c r="C75" s="251" t="s">
        <v>455</v>
      </c>
    </row>
    <row r="76" spans="1:3" ht="21" thickBot="1">
      <c r="A76" s="6"/>
      <c r="B76" s="6"/>
      <c r="C76" s="251" t="s">
        <v>0</v>
      </c>
    </row>
    <row r="77" spans="1:3" ht="21" thickBot="1">
      <c r="A77" s="6"/>
      <c r="B77" s="6"/>
      <c r="C77" s="251" t="s">
        <v>456</v>
      </c>
    </row>
    <row r="78" spans="1:3" ht="21" thickBot="1">
      <c r="A78" s="6"/>
      <c r="B78" s="6"/>
      <c r="C78" s="251"/>
    </row>
    <row r="79" spans="1:3" ht="21" thickBot="1">
      <c r="A79" s="6"/>
      <c r="B79" s="6"/>
      <c r="C79" s="251" t="s">
        <v>457</v>
      </c>
    </row>
    <row r="80" spans="1:3" ht="21" thickBot="1">
      <c r="A80" s="6"/>
      <c r="B80" s="6"/>
      <c r="C80" s="251" t="s">
        <v>458</v>
      </c>
    </row>
    <row r="81" spans="1:17" ht="21" thickBot="1">
      <c r="A81" s="6"/>
      <c r="B81" s="6"/>
      <c r="C81" s="251" t="s">
        <v>459</v>
      </c>
    </row>
    <row r="82" spans="1:17">
      <c r="A82" s="6"/>
      <c r="B82" s="6"/>
      <c r="C82" s="6"/>
    </row>
    <row r="83" spans="1:17" s="5" customFormat="1" ht="33">
      <c r="A83" s="80">
        <f>(ROW())</f>
        <v>83</v>
      </c>
      <c r="B83" s="261" t="s">
        <v>460</v>
      </c>
      <c r="C83" s="261"/>
      <c r="D83" s="12"/>
      <c r="E83" s="12"/>
      <c r="F83" s="12"/>
      <c r="G83" s="12"/>
      <c r="H83" s="12"/>
      <c r="I83" s="12"/>
      <c r="J83" s="12"/>
      <c r="K83" s="12"/>
      <c r="L83" s="12"/>
      <c r="M83" s="12"/>
      <c r="N83" s="12"/>
      <c r="O83" s="12"/>
      <c r="P83" s="12"/>
      <c r="Q83" s="12"/>
    </row>
    <row r="84" spans="1:17">
      <c r="A84" s="6"/>
      <c r="B84" s="6"/>
      <c r="C84" s="6"/>
    </row>
    <row r="85" spans="1:17">
      <c r="A85" s="6"/>
      <c r="B85" s="6"/>
      <c r="C85" s="6"/>
    </row>
    <row r="86" spans="1:17" ht="85.5" customHeight="1" thickBot="1">
      <c r="A86" s="6"/>
      <c r="B86" s="6"/>
      <c r="C86" s="251" t="s">
        <v>461</v>
      </c>
    </row>
    <row r="87" spans="1:17" ht="182.25" customHeight="1">
      <c r="A87" s="6"/>
      <c r="B87" s="6"/>
      <c r="C87" s="6"/>
    </row>
    <row r="88" spans="1:17">
      <c r="A88" s="6"/>
      <c r="B88" s="6"/>
      <c r="C88" s="6"/>
    </row>
    <row r="89" spans="1:17" ht="36">
      <c r="A89" s="6"/>
      <c r="B89" s="6"/>
      <c r="C89" s="262" t="s">
        <v>462</v>
      </c>
    </row>
    <row r="90" spans="1:17" ht="36">
      <c r="A90" s="6"/>
      <c r="B90" s="6"/>
      <c r="C90" s="262" t="s">
        <v>463</v>
      </c>
    </row>
    <row r="91" spans="1:17" ht="36">
      <c r="A91" s="6"/>
      <c r="B91" s="6"/>
      <c r="C91" s="262" t="s">
        <v>464</v>
      </c>
    </row>
    <row r="92" spans="1:17">
      <c r="A92" s="6"/>
      <c r="B92" s="6"/>
      <c r="C92" s="6"/>
    </row>
    <row r="93" spans="1:17" ht="23.25">
      <c r="A93" s="6"/>
      <c r="B93" s="6"/>
      <c r="C93" s="263" t="s">
        <v>465</v>
      </c>
    </row>
    <row r="94" spans="1:17" ht="222.75" customHeight="1">
      <c r="A94" s="6"/>
      <c r="B94" s="6"/>
      <c r="C94" s="6"/>
    </row>
    <row r="95" spans="1:17">
      <c r="A95" s="6"/>
      <c r="B95" s="6"/>
      <c r="C95" s="6"/>
    </row>
    <row r="96" spans="1:17" ht="18">
      <c r="A96" s="6"/>
      <c r="B96" s="6"/>
      <c r="C96" s="262" t="s">
        <v>466</v>
      </c>
    </row>
    <row r="97" spans="1:3" ht="36">
      <c r="A97" s="6"/>
      <c r="B97" s="6"/>
      <c r="C97" s="262" t="s">
        <v>467</v>
      </c>
    </row>
    <row r="98" spans="1:3" ht="23.25">
      <c r="A98" s="6"/>
      <c r="B98" s="6"/>
      <c r="C98" s="263" t="s">
        <v>468</v>
      </c>
    </row>
    <row r="99" spans="1:3">
      <c r="A99" s="6"/>
      <c r="B99" s="6"/>
      <c r="C99" s="6"/>
    </row>
    <row r="100" spans="1:3" ht="300.75" customHeight="1">
      <c r="A100" s="6"/>
      <c r="B100" s="6"/>
      <c r="C100" s="6"/>
    </row>
    <row r="101" spans="1:3" ht="36">
      <c r="A101" s="6"/>
      <c r="B101" s="6"/>
      <c r="C101" s="262" t="s">
        <v>469</v>
      </c>
    </row>
    <row r="102" spans="1:3" ht="18">
      <c r="A102" s="6"/>
      <c r="B102" s="6"/>
      <c r="C102" s="262" t="s">
        <v>470</v>
      </c>
    </row>
    <row r="103" spans="1:3" ht="36">
      <c r="A103" s="6"/>
      <c r="B103" s="6"/>
      <c r="C103" s="262" t="s">
        <v>471</v>
      </c>
    </row>
    <row r="104" spans="1:3">
      <c r="A104" s="6"/>
      <c r="B104" s="6"/>
      <c r="C104" s="6"/>
    </row>
    <row r="105" spans="1:3" ht="23.25">
      <c r="A105" s="6"/>
      <c r="B105" s="6"/>
      <c r="C105" s="263" t="s">
        <v>472</v>
      </c>
    </row>
    <row r="106" spans="1:3" ht="288.75" customHeight="1">
      <c r="A106" s="6"/>
      <c r="B106" s="6"/>
      <c r="C106" s="6"/>
    </row>
    <row r="107" spans="1:3" ht="18">
      <c r="A107" s="6"/>
      <c r="B107" s="6"/>
      <c r="C107" s="262" t="s">
        <v>473</v>
      </c>
    </row>
    <row r="108" spans="1:3" ht="36">
      <c r="A108" s="6"/>
      <c r="B108" s="6"/>
      <c r="C108" s="262" t="s">
        <v>474</v>
      </c>
    </row>
    <row r="109" spans="1:3" ht="18">
      <c r="A109" s="6"/>
      <c r="B109" s="6"/>
      <c r="C109" s="262" t="s">
        <v>475</v>
      </c>
    </row>
    <row r="110" spans="1:3" ht="54">
      <c r="A110" s="6"/>
      <c r="B110" s="6"/>
      <c r="C110" s="262" t="s">
        <v>476</v>
      </c>
    </row>
    <row r="111" spans="1:3">
      <c r="A111" s="6"/>
      <c r="B111" s="6"/>
      <c r="C111" s="6"/>
    </row>
    <row r="112" spans="1:3" ht="18">
      <c r="A112" s="6"/>
      <c r="B112" s="6"/>
      <c r="C112" s="264" t="s">
        <v>477</v>
      </c>
    </row>
    <row r="113" spans="1:3">
      <c r="A113" s="6"/>
      <c r="B113" s="6"/>
      <c r="C113" s="6"/>
    </row>
    <row r="114" spans="1:3" ht="15.75">
      <c r="A114" s="6"/>
      <c r="B114" s="6"/>
      <c r="C114" s="265" t="s">
        <v>478</v>
      </c>
    </row>
    <row r="115" spans="1:3">
      <c r="A115" s="6"/>
      <c r="B115" s="6"/>
      <c r="C115" s="266">
        <v>42329</v>
      </c>
    </row>
    <row r="116" spans="1:3" ht="18">
      <c r="A116" s="6"/>
      <c r="B116" s="6"/>
      <c r="C116" s="262" t="s">
        <v>479</v>
      </c>
    </row>
    <row r="117" spans="1:3">
      <c r="A117" s="6"/>
      <c r="B117" s="6"/>
      <c r="C117" s="267" t="s">
        <v>480</v>
      </c>
    </row>
    <row r="118" spans="1:3" ht="36">
      <c r="A118" s="6"/>
      <c r="B118" s="6"/>
      <c r="C118" s="262" t="s">
        <v>481</v>
      </c>
    </row>
    <row r="119" spans="1:3" ht="18">
      <c r="A119" s="6"/>
      <c r="B119" s="6"/>
      <c r="C119" s="262" t="s">
        <v>482</v>
      </c>
    </row>
    <row r="120" spans="1:3" ht="30">
      <c r="A120" s="6"/>
      <c r="B120" s="6"/>
      <c r="C120" s="262" t="s">
        <v>483</v>
      </c>
    </row>
    <row r="121" spans="1:3" ht="30">
      <c r="A121" s="6"/>
      <c r="B121" s="6"/>
      <c r="C121" s="262" t="s">
        <v>484</v>
      </c>
    </row>
    <row r="122" spans="1:3" ht="249.75" customHeight="1">
      <c r="A122" s="6"/>
      <c r="B122" s="6"/>
      <c r="C122" s="6"/>
    </row>
    <row r="123" spans="1:3" ht="36">
      <c r="A123" s="6"/>
      <c r="B123" s="6"/>
      <c r="C123" s="262" t="s">
        <v>485</v>
      </c>
    </row>
    <row r="124" spans="1:3" ht="18">
      <c r="A124" s="6"/>
      <c r="B124" s="6"/>
      <c r="C124" s="262" t="s">
        <v>486</v>
      </c>
    </row>
    <row r="125" spans="1:3" ht="36">
      <c r="A125" s="6"/>
      <c r="B125" s="6"/>
      <c r="C125" s="262" t="s">
        <v>487</v>
      </c>
    </row>
    <row r="126" spans="1:3" ht="18">
      <c r="A126" s="6"/>
      <c r="B126" s="6"/>
      <c r="C126" s="262" t="s">
        <v>488</v>
      </c>
    </row>
    <row r="127" spans="1:3" ht="18">
      <c r="A127" s="6"/>
      <c r="B127" s="6"/>
      <c r="C127" s="262" t="s">
        <v>489</v>
      </c>
    </row>
    <row r="128" spans="1:3">
      <c r="A128" s="6"/>
      <c r="B128" s="6"/>
      <c r="C128" s="6"/>
    </row>
    <row r="129" spans="1:3" ht="249" customHeight="1">
      <c r="A129" s="6"/>
      <c r="B129" s="6"/>
      <c r="C129" s="6"/>
    </row>
    <row r="130" spans="1:3" ht="18">
      <c r="A130" s="6"/>
      <c r="B130" s="6"/>
      <c r="C130" s="262" t="s">
        <v>490</v>
      </c>
    </row>
    <row r="131" spans="1:3" ht="18">
      <c r="A131" s="6"/>
      <c r="B131" s="6"/>
      <c r="C131" s="262" t="s">
        <v>491</v>
      </c>
    </row>
    <row r="132" spans="1:3" ht="36">
      <c r="A132" s="6"/>
      <c r="B132" s="6"/>
      <c r="C132" s="262" t="s">
        <v>492</v>
      </c>
    </row>
    <row r="133" spans="1:3" ht="18">
      <c r="A133" s="6"/>
      <c r="B133" s="6"/>
      <c r="C133" s="262" t="s">
        <v>493</v>
      </c>
    </row>
    <row r="134" spans="1:3" ht="18">
      <c r="A134" s="6"/>
      <c r="B134" s="6"/>
      <c r="C134" s="262" t="s">
        <v>494</v>
      </c>
    </row>
    <row r="135" spans="1:3" ht="294" customHeight="1">
      <c r="A135" s="6"/>
      <c r="B135" s="6"/>
      <c r="C135" s="6"/>
    </row>
    <row r="136" spans="1:3">
      <c r="A136" s="6"/>
      <c r="B136" s="6"/>
      <c r="C136" s="6"/>
    </row>
    <row r="137" spans="1:3" ht="18">
      <c r="A137" s="6"/>
      <c r="B137" s="6"/>
      <c r="C137" s="262" t="s">
        <v>495</v>
      </c>
    </row>
    <row r="138" spans="1:3" ht="30">
      <c r="A138" s="6"/>
      <c r="B138" s="6"/>
      <c r="C138" s="262" t="s">
        <v>496</v>
      </c>
    </row>
    <row r="139" spans="1:3" ht="18">
      <c r="A139" s="6"/>
      <c r="B139" s="6"/>
      <c r="C139" s="262" t="s">
        <v>497</v>
      </c>
    </row>
    <row r="140" spans="1:3" ht="18">
      <c r="A140" s="6"/>
      <c r="B140" s="6"/>
      <c r="C140" s="262" t="s">
        <v>498</v>
      </c>
    </row>
    <row r="141" spans="1:3" ht="349.5" customHeight="1">
      <c r="A141" s="6"/>
      <c r="B141" s="6"/>
      <c r="C141" s="6"/>
    </row>
    <row r="142" spans="1:3" ht="36">
      <c r="A142" s="6"/>
      <c r="B142" s="6"/>
      <c r="C142" s="262" t="s">
        <v>499</v>
      </c>
    </row>
    <row r="143" spans="1:3">
      <c r="A143" s="6"/>
      <c r="B143" s="6"/>
      <c r="C143" s="6"/>
    </row>
    <row r="144" spans="1:3">
      <c r="A144" s="6"/>
      <c r="B144" s="6"/>
    </row>
  </sheetData>
  <mergeCells count="7">
    <mergeCell ref="B14:B15"/>
    <mergeCell ref="B27:B28"/>
    <mergeCell ref="C27:C28"/>
    <mergeCell ref="B47:B48"/>
    <mergeCell ref="C47:C48"/>
    <mergeCell ref="B65:B66"/>
    <mergeCell ref="C65:C66"/>
  </mergeCells>
  <hyperlinks>
    <hyperlink ref="C3" r:id="rId1" xr:uid="{1BB0FE40-3540-4B80-AD78-A1D8D447B4A0}"/>
    <hyperlink ref="C5" r:id="rId2" xr:uid="{3F511B69-436E-47AA-A1A9-A53E2FB18F1D}"/>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6AFB-805F-460A-B3C5-6727EC50182A}">
  <dimension ref="A1:BL315"/>
  <sheetViews>
    <sheetView zoomScale="75" zoomScaleNormal="75" workbookViewId="0">
      <selection activeCell="AD28" sqref="AD28"/>
    </sheetView>
  </sheetViews>
  <sheetFormatPr baseColWidth="10" defaultRowHeight="12.75"/>
  <cols>
    <col min="1" max="1" width="1.85546875" style="23" customWidth="1"/>
    <col min="2" max="2" width="12.7109375" style="23" customWidth="1"/>
    <col min="3" max="3" width="3.28515625" style="23" customWidth="1"/>
    <col min="4" max="5" width="12.7109375" style="23" customWidth="1"/>
    <col min="6" max="6" width="3.28515625" style="23" customWidth="1"/>
    <col min="7" max="8" width="12.7109375" style="23" customWidth="1"/>
    <col min="9" max="9" width="3.28515625" style="23" customWidth="1"/>
    <col min="10" max="10" width="19.28515625" style="23" customWidth="1"/>
    <col min="11" max="11" width="12.7109375" style="23" customWidth="1"/>
    <col min="12" max="12" width="3.28515625" style="23" customWidth="1"/>
    <col min="13" max="13" width="21" style="23" customWidth="1"/>
    <col min="14" max="14" width="3" style="23" customWidth="1"/>
    <col min="15" max="15" width="12.7109375" style="23" customWidth="1"/>
    <col min="16" max="16" width="3.28515625" style="23" customWidth="1"/>
    <col min="17" max="17" width="13.5703125" style="23" customWidth="1"/>
    <col min="18" max="18" width="12.7109375" style="23" customWidth="1"/>
    <col min="19" max="19" width="3.28515625" style="23" customWidth="1"/>
    <col min="20" max="20" width="13.42578125" style="23" customWidth="1"/>
    <col min="21" max="21" width="12.7109375" style="23" customWidth="1"/>
    <col min="22" max="22" width="3.28515625" style="23" customWidth="1"/>
    <col min="23" max="23" width="19.7109375" style="23" customWidth="1"/>
    <col min="24" max="24" width="11.42578125" style="23" customWidth="1"/>
    <col min="25" max="25" width="3.28515625" style="23" customWidth="1"/>
    <col min="26" max="26" width="21.7109375" style="23" customWidth="1"/>
    <col min="27" max="27" width="3" style="23" customWidth="1"/>
    <col min="28" max="28" width="11.42578125" style="23"/>
    <col min="29" max="30" width="11.42578125" style="12"/>
    <col min="31" max="31" width="14.28515625" style="12" bestFit="1" customWidth="1"/>
    <col min="32" max="16384" width="11.42578125" style="12"/>
  </cols>
  <sheetData>
    <row r="1" spans="1:34" ht="30" customHeight="1">
      <c r="A1" s="42"/>
      <c r="B1" s="42"/>
      <c r="C1" s="42"/>
      <c r="D1" s="42"/>
      <c r="E1" s="42"/>
      <c r="F1" s="42"/>
      <c r="G1" s="42"/>
      <c r="H1" s="42"/>
      <c r="I1" s="42"/>
      <c r="J1" s="42"/>
      <c r="K1" s="42"/>
      <c r="L1" s="42"/>
      <c r="M1" s="42"/>
      <c r="N1" s="42"/>
      <c r="O1" s="42"/>
      <c r="P1" s="42"/>
      <c r="Q1" s="42"/>
      <c r="R1" s="42"/>
      <c r="S1" s="42"/>
      <c r="T1" s="42"/>
      <c r="U1" s="42"/>
      <c r="V1" s="42"/>
      <c r="W1" s="42"/>
      <c r="X1" s="42"/>
      <c r="Y1" s="42"/>
      <c r="Z1" s="42"/>
    </row>
    <row r="2" spans="1:34" ht="27">
      <c r="A2" s="26">
        <v>0</v>
      </c>
      <c r="B2" s="268" t="s">
        <v>180</v>
      </c>
      <c r="C2" s="269"/>
      <c r="D2" s="270" t="s">
        <v>500</v>
      </c>
      <c r="E2" s="270"/>
      <c r="F2" s="270"/>
      <c r="G2" s="270"/>
      <c r="H2" s="270"/>
      <c r="I2" s="270"/>
      <c r="J2" s="270"/>
      <c r="K2" s="270"/>
      <c r="L2" s="270"/>
      <c r="M2" s="270"/>
      <c r="N2" s="270"/>
      <c r="O2" s="270"/>
      <c r="P2" s="270"/>
      <c r="Q2" s="270"/>
      <c r="R2" s="270"/>
      <c r="S2" s="270"/>
      <c r="T2" s="270"/>
      <c r="U2" s="270"/>
      <c r="V2" s="270"/>
      <c r="W2" s="270"/>
      <c r="X2" s="270"/>
      <c r="Y2" s="270"/>
      <c r="Z2" s="271"/>
      <c r="AB2" s="26"/>
    </row>
    <row r="3" spans="1:34" ht="27">
      <c r="A3" s="26"/>
      <c r="B3" s="272" t="s">
        <v>501</v>
      </c>
      <c r="C3" s="273"/>
      <c r="D3" s="274"/>
      <c r="E3" s="275"/>
      <c r="F3" s="275"/>
      <c r="G3" s="275"/>
      <c r="H3" s="275"/>
      <c r="I3" s="275"/>
      <c r="J3" s="275"/>
      <c r="K3" s="275"/>
      <c r="L3" s="275"/>
      <c r="M3" s="275"/>
      <c r="N3" s="275"/>
      <c r="O3" s="275"/>
      <c r="P3" s="275"/>
      <c r="Q3" s="275"/>
      <c r="R3" s="275"/>
      <c r="S3" s="275"/>
      <c r="T3" s="275"/>
      <c r="U3" s="275"/>
      <c r="V3" s="275"/>
      <c r="W3" s="275"/>
      <c r="X3" s="275"/>
      <c r="Y3" s="275"/>
      <c r="Z3" s="275"/>
      <c r="AB3" s="26"/>
    </row>
    <row r="4" spans="1:34" ht="27">
      <c r="A4" s="26"/>
      <c r="B4" s="272" t="s">
        <v>502</v>
      </c>
      <c r="C4" s="273"/>
      <c r="D4" s="274"/>
      <c r="E4" s="275"/>
      <c r="F4" s="275"/>
      <c r="G4" s="275"/>
      <c r="H4" s="275"/>
      <c r="I4" s="275"/>
      <c r="J4" s="275"/>
      <c r="K4" s="275"/>
      <c r="L4" s="275"/>
      <c r="M4" s="275"/>
      <c r="N4" s="275"/>
      <c r="O4" s="275"/>
      <c r="P4" s="275"/>
      <c r="Q4" s="275"/>
      <c r="R4" s="275"/>
      <c r="S4" s="275"/>
      <c r="T4" s="275"/>
      <c r="U4" s="275"/>
      <c r="V4" s="275"/>
      <c r="W4" s="275"/>
      <c r="X4" s="275"/>
      <c r="Y4" s="275"/>
      <c r="Z4" s="275"/>
      <c r="AB4" s="26"/>
    </row>
    <row r="5" spans="1:34" ht="34.5" customHeight="1">
      <c r="A5" s="26"/>
      <c r="B5" s="276" t="s">
        <v>180</v>
      </c>
      <c r="C5" s="277"/>
      <c r="D5" s="278" t="s">
        <v>503</v>
      </c>
      <c r="E5" s="278"/>
      <c r="F5" s="278"/>
      <c r="G5" s="278"/>
      <c r="H5" s="278"/>
      <c r="I5" s="278"/>
      <c r="J5" s="278"/>
      <c r="K5" s="278"/>
      <c r="L5" s="278"/>
      <c r="M5" s="278"/>
      <c r="N5" s="278"/>
      <c r="O5" s="278"/>
      <c r="P5" s="278"/>
      <c r="Q5" s="278"/>
      <c r="R5" s="278"/>
      <c r="S5" s="278"/>
      <c r="T5" s="278"/>
      <c r="U5" s="278"/>
      <c r="V5" s="278"/>
      <c r="W5" s="278"/>
      <c r="X5" s="278"/>
      <c r="Y5" s="278"/>
      <c r="Z5" s="278"/>
      <c r="AB5" s="26"/>
    </row>
    <row r="6" spans="1:34" ht="40.5" customHeight="1">
      <c r="A6" s="279"/>
      <c r="B6" s="276" t="s">
        <v>180</v>
      </c>
      <c r="C6" s="280"/>
      <c r="D6" s="278" t="s">
        <v>504</v>
      </c>
      <c r="E6" s="278"/>
      <c r="F6" s="278"/>
      <c r="G6" s="278"/>
      <c r="H6" s="278"/>
      <c r="I6" s="278"/>
      <c r="J6" s="278"/>
      <c r="K6" s="278"/>
      <c r="L6" s="278"/>
      <c r="M6" s="278"/>
      <c r="N6" s="278"/>
      <c r="O6" s="278"/>
      <c r="P6" s="278"/>
      <c r="Q6" s="278"/>
      <c r="R6" s="278"/>
      <c r="S6" s="278"/>
      <c r="T6" s="278"/>
      <c r="U6" s="278"/>
      <c r="V6" s="278"/>
      <c r="W6" s="278"/>
      <c r="X6" s="278"/>
      <c r="Y6" s="278"/>
      <c r="Z6" s="278"/>
      <c r="AB6" s="26"/>
    </row>
    <row r="7" spans="1:34" ht="20.25">
      <c r="B7" s="281" t="s">
        <v>505</v>
      </c>
      <c r="C7" s="282"/>
      <c r="D7" s="283"/>
      <c r="E7" s="283" t="str">
        <f ca="1">CELL("nomfichier")</f>
        <v>C:\Users\Joël Leboucher\Desktop\Nouveau dossier\a comparer\[tao-trousse-a-outils-excel-chantier.xlsx]Nota</v>
      </c>
      <c r="F7" s="282"/>
      <c r="G7" s="282"/>
      <c r="H7" s="282"/>
      <c r="I7" s="282"/>
      <c r="J7" s="282"/>
      <c r="K7" s="282"/>
      <c r="L7" s="282"/>
      <c r="M7" s="282"/>
      <c r="N7" s="282"/>
      <c r="O7" s="282"/>
      <c r="P7" s="282"/>
      <c r="Q7" s="282"/>
      <c r="R7" s="282"/>
      <c r="S7" s="282"/>
      <c r="T7" s="282"/>
      <c r="U7" s="282"/>
      <c r="V7" s="282"/>
      <c r="W7" s="282"/>
      <c r="X7" s="282"/>
      <c r="Y7" s="282"/>
      <c r="Z7" s="282"/>
    </row>
    <row r="8" spans="1:34" ht="20.25">
      <c r="B8" s="283"/>
      <c r="C8" s="282"/>
      <c r="D8" s="282"/>
      <c r="E8" s="282"/>
      <c r="F8" s="282"/>
      <c r="G8" s="282"/>
      <c r="H8" s="282"/>
      <c r="I8" s="282"/>
      <c r="J8" s="282"/>
      <c r="K8" s="282"/>
      <c r="L8" s="282"/>
      <c r="M8" s="282"/>
      <c r="N8" s="282"/>
      <c r="O8" s="282"/>
      <c r="P8" s="282"/>
      <c r="Q8" s="282"/>
      <c r="R8" s="282"/>
      <c r="S8" s="282"/>
      <c r="T8" s="282"/>
      <c r="U8" s="282"/>
      <c r="V8" s="282"/>
      <c r="W8" s="282"/>
      <c r="X8" s="282"/>
      <c r="Y8" s="282"/>
      <c r="Z8" s="282"/>
    </row>
    <row r="9" spans="1:34" ht="30">
      <c r="B9" s="284" t="s">
        <v>77</v>
      </c>
      <c r="C9" s="285"/>
      <c r="D9" s="286" t="s">
        <v>78</v>
      </c>
      <c r="E9" s="287" t="s">
        <v>79</v>
      </c>
      <c r="F9" s="288"/>
      <c r="G9" s="288"/>
      <c r="H9" s="288"/>
      <c r="I9" s="288"/>
      <c r="J9" s="288"/>
      <c r="K9" s="288"/>
      <c r="L9" s="288"/>
      <c r="M9" s="289"/>
      <c r="O9" s="284" t="s">
        <v>77</v>
      </c>
      <c r="P9" s="285"/>
      <c r="Q9" s="286" t="s">
        <v>78</v>
      </c>
      <c r="R9" s="290" t="s">
        <v>80</v>
      </c>
      <c r="S9" s="291"/>
      <c r="T9" s="291"/>
      <c r="U9" s="291"/>
      <c r="V9" s="291"/>
      <c r="W9" s="291"/>
      <c r="X9" s="291"/>
      <c r="Y9" s="291"/>
      <c r="Z9" s="292"/>
    </row>
    <row r="10" spans="1:34" ht="30">
      <c r="B10" s="293">
        <v>45</v>
      </c>
      <c r="C10" s="294" t="s">
        <v>81</v>
      </c>
      <c r="D10" s="295">
        <f>B10</f>
        <v>45</v>
      </c>
      <c r="E10" s="296" t="s">
        <v>156</v>
      </c>
      <c r="F10" s="296"/>
      <c r="G10" s="283"/>
      <c r="H10" s="283"/>
      <c r="I10" s="283"/>
      <c r="J10" s="283"/>
      <c r="K10" s="283"/>
      <c r="L10" s="283"/>
      <c r="M10" s="297"/>
      <c r="O10" s="293" t="s">
        <v>82</v>
      </c>
      <c r="P10" s="294" t="s">
        <v>81</v>
      </c>
      <c r="Q10" s="298" t="str">
        <f>O10</f>
        <v>Aa</v>
      </c>
      <c r="R10" s="299" t="s">
        <v>156</v>
      </c>
      <c r="S10" s="299"/>
      <c r="T10" s="299"/>
      <c r="U10" s="299"/>
      <c r="V10" s="299"/>
      <c r="W10" s="299"/>
      <c r="X10" s="299"/>
      <c r="Y10" s="299"/>
      <c r="Z10" s="300"/>
    </row>
    <row r="11" spans="1:34">
      <c r="B11" s="301"/>
      <c r="M11" s="302"/>
      <c r="O11" s="301"/>
      <c r="Z11" s="302"/>
    </row>
    <row r="12" spans="1:34">
      <c r="B12" s="303" t="s">
        <v>83</v>
      </c>
      <c r="C12" s="304" t="s">
        <v>84</v>
      </c>
      <c r="D12" s="61"/>
      <c r="E12" s="305" t="s">
        <v>85</v>
      </c>
      <c r="F12" s="304" t="s">
        <v>84</v>
      </c>
      <c r="G12" s="61"/>
      <c r="H12" s="305" t="s">
        <v>86</v>
      </c>
      <c r="I12" s="304" t="s">
        <v>84</v>
      </c>
      <c r="J12" s="61"/>
      <c r="K12" s="305" t="s">
        <v>87</v>
      </c>
      <c r="L12" s="304" t="s">
        <v>84</v>
      </c>
      <c r="M12" s="306"/>
      <c r="O12" s="303" t="s">
        <v>83</v>
      </c>
      <c r="P12" s="307" t="s">
        <v>84</v>
      </c>
      <c r="Q12" s="60"/>
      <c r="R12" s="305" t="s">
        <v>85</v>
      </c>
      <c r="S12" s="307" t="s">
        <v>84</v>
      </c>
      <c r="T12" s="60"/>
      <c r="U12" s="305" t="s">
        <v>86</v>
      </c>
      <c r="V12" s="307" t="s">
        <v>84</v>
      </c>
      <c r="W12" s="60"/>
      <c r="X12" s="305" t="s">
        <v>87</v>
      </c>
      <c r="Y12" s="307" t="s">
        <v>84</v>
      </c>
      <c r="Z12" s="308"/>
    </row>
    <row r="13" spans="1:34" ht="44.25">
      <c r="A13" s="21"/>
      <c r="B13" s="309" t="s">
        <v>24</v>
      </c>
      <c r="C13" s="310" t="s">
        <v>81</v>
      </c>
      <c r="D13" s="311" t="s">
        <v>24</v>
      </c>
      <c r="E13" s="312" t="s">
        <v>88</v>
      </c>
      <c r="F13" s="310" t="s">
        <v>81</v>
      </c>
      <c r="G13" s="313" t="s">
        <v>88</v>
      </c>
      <c r="H13" s="314">
        <v>1</v>
      </c>
      <c r="I13" s="310" t="s">
        <v>81</v>
      </c>
      <c r="J13" s="311">
        <v>1</v>
      </c>
      <c r="K13" s="314">
        <v>27</v>
      </c>
      <c r="L13" s="310" t="s">
        <v>81</v>
      </c>
      <c r="M13" s="315">
        <v>27</v>
      </c>
      <c r="N13" s="21"/>
      <c r="O13" s="309" t="s">
        <v>24</v>
      </c>
      <c r="P13" s="310" t="s">
        <v>81</v>
      </c>
      <c r="Q13" s="316" t="s">
        <v>24</v>
      </c>
      <c r="R13" s="312" t="s">
        <v>88</v>
      </c>
      <c r="S13" s="310" t="s">
        <v>81</v>
      </c>
      <c r="T13" s="317" t="s">
        <v>88</v>
      </c>
      <c r="U13" s="314">
        <v>1</v>
      </c>
      <c r="V13" s="310" t="s">
        <v>81</v>
      </c>
      <c r="W13" s="316">
        <v>1</v>
      </c>
      <c r="X13" s="314">
        <v>27</v>
      </c>
      <c r="Y13" s="310" t="s">
        <v>81</v>
      </c>
      <c r="Z13" s="318">
        <v>27</v>
      </c>
      <c r="AA13" s="21"/>
      <c r="AB13" s="21"/>
      <c r="AC13" s="319" t="s">
        <v>506</v>
      </c>
      <c r="AD13" s="319"/>
      <c r="AE13" s="319"/>
      <c r="AF13" s="319"/>
      <c r="AG13" s="319"/>
      <c r="AH13" s="319"/>
    </row>
    <row r="14" spans="1:34" ht="44.25" customHeight="1">
      <c r="A14" s="21"/>
      <c r="B14" s="309" t="s">
        <v>26</v>
      </c>
      <c r="C14" s="310" t="s">
        <v>81</v>
      </c>
      <c r="D14" s="311" t="s">
        <v>26</v>
      </c>
      <c r="E14" s="312" t="s">
        <v>89</v>
      </c>
      <c r="F14" s="310" t="s">
        <v>81</v>
      </c>
      <c r="G14" s="313" t="s">
        <v>89</v>
      </c>
      <c r="H14" s="314">
        <v>2</v>
      </c>
      <c r="I14" s="310" t="s">
        <v>81</v>
      </c>
      <c r="J14" s="311">
        <v>2</v>
      </c>
      <c r="K14" s="314">
        <v>28</v>
      </c>
      <c r="L14" s="310" t="s">
        <v>81</v>
      </c>
      <c r="M14" s="315">
        <v>28</v>
      </c>
      <c r="N14" s="21"/>
      <c r="O14" s="309" t="s">
        <v>26</v>
      </c>
      <c r="P14" s="310" t="s">
        <v>81</v>
      </c>
      <c r="Q14" s="316" t="s">
        <v>26</v>
      </c>
      <c r="R14" s="312" t="s">
        <v>89</v>
      </c>
      <c r="S14" s="310" t="s">
        <v>81</v>
      </c>
      <c r="T14" s="317" t="s">
        <v>89</v>
      </c>
      <c r="U14" s="314">
        <v>2</v>
      </c>
      <c r="V14" s="310" t="s">
        <v>81</v>
      </c>
      <c r="W14" s="316">
        <v>2</v>
      </c>
      <c r="X14" s="314">
        <v>28</v>
      </c>
      <c r="Y14" s="310" t="s">
        <v>81</v>
      </c>
      <c r="Z14" s="318">
        <v>28</v>
      </c>
      <c r="AA14" s="21"/>
      <c r="AB14" s="21"/>
      <c r="AC14" s="21" t="s">
        <v>507</v>
      </c>
    </row>
    <row r="15" spans="1:34" ht="44.25">
      <c r="A15" s="21"/>
      <c r="B15" s="309" t="s">
        <v>25</v>
      </c>
      <c r="C15" s="310" t="s">
        <v>81</v>
      </c>
      <c r="D15" s="311" t="s">
        <v>25</v>
      </c>
      <c r="E15" s="312" t="s">
        <v>90</v>
      </c>
      <c r="F15" s="310" t="s">
        <v>81</v>
      </c>
      <c r="G15" s="313" t="s">
        <v>90</v>
      </c>
      <c r="H15" s="314">
        <v>3</v>
      </c>
      <c r="I15" s="310" t="s">
        <v>81</v>
      </c>
      <c r="J15" s="311">
        <v>3</v>
      </c>
      <c r="K15" s="314">
        <v>29</v>
      </c>
      <c r="L15" s="310" t="s">
        <v>81</v>
      </c>
      <c r="M15" s="315">
        <v>29</v>
      </c>
      <c r="N15" s="21"/>
      <c r="O15" s="309" t="s">
        <v>25</v>
      </c>
      <c r="P15" s="310" t="s">
        <v>81</v>
      </c>
      <c r="Q15" s="316" t="s">
        <v>25</v>
      </c>
      <c r="R15" s="312" t="s">
        <v>90</v>
      </c>
      <c r="S15" s="310" t="s">
        <v>81</v>
      </c>
      <c r="T15" s="317" t="s">
        <v>90</v>
      </c>
      <c r="U15" s="314">
        <v>3</v>
      </c>
      <c r="V15" s="310" t="s">
        <v>81</v>
      </c>
      <c r="W15" s="316">
        <v>3</v>
      </c>
      <c r="X15" s="314">
        <v>29</v>
      </c>
      <c r="Y15" s="310" t="s">
        <v>81</v>
      </c>
      <c r="Z15" s="318">
        <v>29</v>
      </c>
      <c r="AA15" s="21"/>
      <c r="AB15" s="21"/>
      <c r="AC15" s="320" t="s">
        <v>508</v>
      </c>
      <c r="AD15" s="320"/>
      <c r="AE15" s="320"/>
      <c r="AF15" s="320"/>
      <c r="AG15" s="320"/>
      <c r="AH15" s="320"/>
    </row>
    <row r="16" spans="1:34" ht="44.25">
      <c r="A16" s="21"/>
      <c r="B16" s="309" t="s">
        <v>27</v>
      </c>
      <c r="C16" s="310" t="s">
        <v>81</v>
      </c>
      <c r="D16" s="311" t="s">
        <v>27</v>
      </c>
      <c r="E16" s="312" t="s">
        <v>91</v>
      </c>
      <c r="F16" s="310" t="s">
        <v>81</v>
      </c>
      <c r="G16" s="313" t="s">
        <v>91</v>
      </c>
      <c r="H16" s="314">
        <v>4</v>
      </c>
      <c r="I16" s="310" t="s">
        <v>81</v>
      </c>
      <c r="J16" s="311">
        <v>4</v>
      </c>
      <c r="K16" s="314">
        <v>30</v>
      </c>
      <c r="L16" s="310" t="s">
        <v>81</v>
      </c>
      <c r="M16" s="315">
        <v>30</v>
      </c>
      <c r="N16" s="21"/>
      <c r="O16" s="309" t="s">
        <v>27</v>
      </c>
      <c r="P16" s="310" t="s">
        <v>81</v>
      </c>
      <c r="Q16" s="316" t="s">
        <v>27</v>
      </c>
      <c r="R16" s="312" t="s">
        <v>91</v>
      </c>
      <c r="S16" s="310" t="s">
        <v>81</v>
      </c>
      <c r="T16" s="317" t="s">
        <v>91</v>
      </c>
      <c r="U16" s="314">
        <v>4</v>
      </c>
      <c r="V16" s="310" t="s">
        <v>81</v>
      </c>
      <c r="W16" s="316">
        <v>4</v>
      </c>
      <c r="X16" s="314">
        <v>30</v>
      </c>
      <c r="Y16" s="310" t="s">
        <v>81</v>
      </c>
      <c r="Z16" s="318">
        <v>30</v>
      </c>
      <c r="AA16" s="21"/>
      <c r="AC16" s="21" t="s">
        <v>509</v>
      </c>
    </row>
    <row r="17" spans="1:64" ht="44.25">
      <c r="A17" s="21"/>
      <c r="B17" s="309" t="s">
        <v>74</v>
      </c>
      <c r="C17" s="310" t="s">
        <v>81</v>
      </c>
      <c r="D17" s="311" t="s">
        <v>74</v>
      </c>
      <c r="E17" s="312" t="s">
        <v>92</v>
      </c>
      <c r="F17" s="310" t="s">
        <v>81</v>
      </c>
      <c r="G17" s="313" t="s">
        <v>92</v>
      </c>
      <c r="H17" s="314">
        <v>5</v>
      </c>
      <c r="I17" s="310" t="s">
        <v>81</v>
      </c>
      <c r="J17" s="311">
        <v>5</v>
      </c>
      <c r="K17" s="314">
        <v>31</v>
      </c>
      <c r="L17" s="310" t="s">
        <v>81</v>
      </c>
      <c r="M17" s="315">
        <v>31</v>
      </c>
      <c r="N17" s="21"/>
      <c r="O17" s="309" t="s">
        <v>74</v>
      </c>
      <c r="P17" s="310" t="s">
        <v>81</v>
      </c>
      <c r="Q17" s="316" t="s">
        <v>74</v>
      </c>
      <c r="R17" s="312" t="s">
        <v>92</v>
      </c>
      <c r="S17" s="310" t="s">
        <v>81</v>
      </c>
      <c r="T17" s="317" t="s">
        <v>92</v>
      </c>
      <c r="U17" s="314">
        <v>5</v>
      </c>
      <c r="V17" s="310" t="s">
        <v>81</v>
      </c>
      <c r="W17" s="316">
        <v>5</v>
      </c>
      <c r="X17" s="314">
        <v>31</v>
      </c>
      <c r="Y17" s="310" t="s">
        <v>81</v>
      </c>
      <c r="Z17" s="318">
        <v>31</v>
      </c>
      <c r="AA17" s="21"/>
      <c r="AB17" s="21"/>
      <c r="AC17" s="320" t="s">
        <v>510</v>
      </c>
      <c r="AD17" s="320"/>
      <c r="AE17" s="320"/>
      <c r="AF17" s="320"/>
      <c r="AG17" s="320"/>
      <c r="AH17" s="320"/>
    </row>
    <row r="18" spans="1:64" ht="44.25">
      <c r="A18" s="21"/>
      <c r="B18" s="309" t="s">
        <v>28</v>
      </c>
      <c r="C18" s="310" t="s">
        <v>81</v>
      </c>
      <c r="D18" s="311" t="s">
        <v>28</v>
      </c>
      <c r="E18" s="312" t="s">
        <v>93</v>
      </c>
      <c r="F18" s="310" t="s">
        <v>81</v>
      </c>
      <c r="G18" s="313" t="s">
        <v>93</v>
      </c>
      <c r="H18" s="314">
        <v>6</v>
      </c>
      <c r="I18" s="310" t="s">
        <v>81</v>
      </c>
      <c r="J18" s="311">
        <v>6</v>
      </c>
      <c r="K18" s="314">
        <v>32</v>
      </c>
      <c r="L18" s="310" t="s">
        <v>81</v>
      </c>
      <c r="M18" s="315">
        <v>32</v>
      </c>
      <c r="N18" s="21"/>
      <c r="O18" s="309" t="s">
        <v>28</v>
      </c>
      <c r="P18" s="310" t="s">
        <v>81</v>
      </c>
      <c r="Q18" s="316" t="s">
        <v>28</v>
      </c>
      <c r="R18" s="312" t="s">
        <v>93</v>
      </c>
      <c r="S18" s="310" t="s">
        <v>81</v>
      </c>
      <c r="T18" s="317" t="s">
        <v>93</v>
      </c>
      <c r="U18" s="314">
        <v>6</v>
      </c>
      <c r="V18" s="310" t="s">
        <v>81</v>
      </c>
      <c r="W18" s="316">
        <v>6</v>
      </c>
      <c r="X18" s="314">
        <v>32</v>
      </c>
      <c r="Y18" s="310" t="s">
        <v>81</v>
      </c>
      <c r="Z18" s="318">
        <v>32</v>
      </c>
      <c r="AA18" s="21"/>
      <c r="AC18" s="21"/>
    </row>
    <row r="19" spans="1:64" ht="44.25" customHeight="1" thickBot="1">
      <c r="A19" s="21"/>
      <c r="B19" s="309" t="s">
        <v>66</v>
      </c>
      <c r="C19" s="310" t="s">
        <v>81</v>
      </c>
      <c r="D19" s="311" t="s">
        <v>66</v>
      </c>
      <c r="E19" s="312" t="s">
        <v>96</v>
      </c>
      <c r="F19" s="310" t="s">
        <v>81</v>
      </c>
      <c r="G19" s="313" t="s">
        <v>96</v>
      </c>
      <c r="H19" s="314">
        <v>7</v>
      </c>
      <c r="I19" s="310" t="s">
        <v>81</v>
      </c>
      <c r="J19" s="311">
        <v>7</v>
      </c>
      <c r="K19" s="314">
        <v>33</v>
      </c>
      <c r="L19" s="310" t="s">
        <v>81</v>
      </c>
      <c r="M19" s="315">
        <v>33</v>
      </c>
      <c r="N19" s="21"/>
      <c r="O19" s="309" t="s">
        <v>66</v>
      </c>
      <c r="P19" s="310" t="s">
        <v>81</v>
      </c>
      <c r="Q19" s="316" t="s">
        <v>66</v>
      </c>
      <c r="R19" s="312" t="s">
        <v>96</v>
      </c>
      <c r="S19" s="310" t="s">
        <v>81</v>
      </c>
      <c r="T19" s="317" t="s">
        <v>96</v>
      </c>
      <c r="U19" s="314">
        <v>7</v>
      </c>
      <c r="V19" s="310" t="s">
        <v>81</v>
      </c>
      <c r="W19" s="316">
        <v>7</v>
      </c>
      <c r="X19" s="314">
        <v>33</v>
      </c>
      <c r="Y19" s="310" t="s">
        <v>81</v>
      </c>
      <c r="Z19" s="318">
        <v>33</v>
      </c>
      <c r="AA19" s="21"/>
      <c r="AB19" s="321" t="s">
        <v>7</v>
      </c>
      <c r="AC19" s="322" t="s">
        <v>511</v>
      </c>
      <c r="AD19" s="322"/>
      <c r="AE19" s="322"/>
      <c r="AF19" s="322"/>
      <c r="AG19" s="322"/>
      <c r="AH19" s="322"/>
      <c r="AI19" s="322"/>
      <c r="AJ19" s="322"/>
      <c r="AK19" s="322"/>
      <c r="AL19" s="322"/>
      <c r="AM19" s="322"/>
      <c r="AN19" s="322"/>
      <c r="AO19" s="322"/>
      <c r="AP19" s="322"/>
      <c r="AQ19" s="322"/>
      <c r="AR19" s="322"/>
      <c r="AS19" s="322"/>
      <c r="AT19" s="323"/>
      <c r="AU19" s="322" t="s">
        <v>512</v>
      </c>
      <c r="AV19" s="322"/>
      <c r="AW19" s="322"/>
      <c r="AX19" s="322"/>
      <c r="AY19" s="322"/>
      <c r="AZ19" s="322"/>
      <c r="BA19" s="322"/>
      <c r="BB19" s="322"/>
      <c r="BC19" s="322"/>
      <c r="BD19" s="322"/>
      <c r="BE19" s="322"/>
      <c r="BF19" s="322"/>
      <c r="BG19" s="322"/>
      <c r="BH19" s="322"/>
      <c r="BI19" s="322"/>
      <c r="BJ19" s="322"/>
      <c r="BK19" s="322"/>
      <c r="BL19" s="323"/>
    </row>
    <row r="20" spans="1:64" ht="44.25">
      <c r="A20" s="21"/>
      <c r="B20" s="309" t="s">
        <v>99</v>
      </c>
      <c r="C20" s="310" t="s">
        <v>81</v>
      </c>
      <c r="D20" s="311" t="s">
        <v>99</v>
      </c>
      <c r="E20" s="312" t="s">
        <v>100</v>
      </c>
      <c r="F20" s="310" t="s">
        <v>81</v>
      </c>
      <c r="G20" s="313" t="s">
        <v>100</v>
      </c>
      <c r="H20" s="314">
        <v>8</v>
      </c>
      <c r="I20" s="310" t="s">
        <v>81</v>
      </c>
      <c r="J20" s="311">
        <v>8</v>
      </c>
      <c r="K20" s="314">
        <v>34</v>
      </c>
      <c r="L20" s="310" t="s">
        <v>81</v>
      </c>
      <c r="M20" s="315">
        <v>34</v>
      </c>
      <c r="N20" s="21"/>
      <c r="O20" s="309" t="s">
        <v>99</v>
      </c>
      <c r="P20" s="310" t="s">
        <v>81</v>
      </c>
      <c r="Q20" s="316" t="s">
        <v>99</v>
      </c>
      <c r="R20" s="312" t="s">
        <v>100</v>
      </c>
      <c r="S20" s="310" t="s">
        <v>81</v>
      </c>
      <c r="T20" s="317" t="s">
        <v>100</v>
      </c>
      <c r="U20" s="314">
        <v>8</v>
      </c>
      <c r="V20" s="310" t="s">
        <v>81</v>
      </c>
      <c r="W20" s="316">
        <v>8</v>
      </c>
      <c r="X20" s="314">
        <v>34</v>
      </c>
      <c r="Y20" s="310" t="s">
        <v>81</v>
      </c>
      <c r="Z20" s="318">
        <v>34</v>
      </c>
      <c r="AA20" s="21"/>
      <c r="AB20" s="324"/>
      <c r="AC20" s="325" t="s">
        <v>513</v>
      </c>
      <c r="AD20" s="326"/>
      <c r="AE20" s="327" t="s">
        <v>514</v>
      </c>
      <c r="AF20" s="328"/>
      <c r="AG20" s="329" t="s">
        <v>515</v>
      </c>
      <c r="AH20" s="330"/>
      <c r="AI20" s="331" t="s">
        <v>516</v>
      </c>
      <c r="AJ20" s="332"/>
      <c r="AK20" s="333" t="s">
        <v>517</v>
      </c>
      <c r="AL20" s="334"/>
      <c r="AM20" s="335" t="s">
        <v>518</v>
      </c>
      <c r="AN20" s="336"/>
      <c r="AO20" s="337" t="s">
        <v>519</v>
      </c>
      <c r="AP20" s="330"/>
      <c r="AQ20" s="331" t="s">
        <v>520</v>
      </c>
      <c r="AR20" s="332"/>
      <c r="AS20" s="338" t="s">
        <v>521</v>
      </c>
      <c r="AT20" s="339"/>
      <c r="AU20" s="340" t="s">
        <v>522</v>
      </c>
      <c r="AV20" s="341"/>
      <c r="AW20" s="342" t="s">
        <v>523</v>
      </c>
      <c r="AX20" s="343"/>
      <c r="AY20" s="344" t="s">
        <v>524</v>
      </c>
      <c r="AZ20" s="345"/>
      <c r="BA20" s="346" t="s">
        <v>525</v>
      </c>
      <c r="BB20" s="347"/>
      <c r="BC20" s="348" t="s">
        <v>526</v>
      </c>
      <c r="BD20" s="349"/>
      <c r="BE20" s="350" t="s">
        <v>527</v>
      </c>
      <c r="BF20" s="351"/>
      <c r="BG20" s="352" t="s">
        <v>528</v>
      </c>
      <c r="BH20" s="353"/>
      <c r="BI20" s="354" t="s">
        <v>529</v>
      </c>
      <c r="BJ20" s="355"/>
      <c r="BK20" s="356" t="s">
        <v>530</v>
      </c>
      <c r="BL20" s="357"/>
    </row>
    <row r="21" spans="1:64" ht="44.25">
      <c r="A21" s="21"/>
      <c r="B21" s="309" t="s">
        <v>29</v>
      </c>
      <c r="C21" s="310" t="s">
        <v>81</v>
      </c>
      <c r="D21" s="311" t="s">
        <v>29</v>
      </c>
      <c r="E21" s="312" t="s">
        <v>103</v>
      </c>
      <c r="F21" s="310" t="s">
        <v>81</v>
      </c>
      <c r="G21" s="313" t="s">
        <v>103</v>
      </c>
      <c r="H21" s="314">
        <v>9</v>
      </c>
      <c r="I21" s="310" t="s">
        <v>81</v>
      </c>
      <c r="J21" s="311">
        <v>9</v>
      </c>
      <c r="K21" s="314">
        <v>35</v>
      </c>
      <c r="L21" s="310" t="s">
        <v>81</v>
      </c>
      <c r="M21" s="315">
        <v>35</v>
      </c>
      <c r="N21" s="21"/>
      <c r="O21" s="309" t="s">
        <v>29</v>
      </c>
      <c r="P21" s="310" t="s">
        <v>81</v>
      </c>
      <c r="Q21" s="316" t="s">
        <v>29</v>
      </c>
      <c r="R21" s="312" t="s">
        <v>103</v>
      </c>
      <c r="S21" s="310" t="s">
        <v>81</v>
      </c>
      <c r="T21" s="317" t="s">
        <v>103</v>
      </c>
      <c r="U21" s="314">
        <v>9</v>
      </c>
      <c r="V21" s="310" t="s">
        <v>81</v>
      </c>
      <c r="W21" s="316">
        <v>9</v>
      </c>
      <c r="X21" s="314">
        <v>35</v>
      </c>
      <c r="Y21" s="310" t="s">
        <v>81</v>
      </c>
      <c r="Z21" s="318">
        <v>35</v>
      </c>
      <c r="AA21" s="21"/>
      <c r="AB21" s="324"/>
      <c r="AC21" s="358"/>
      <c r="AD21" s="359"/>
      <c r="AE21" s="360"/>
      <c r="AF21" s="361"/>
      <c r="AG21" s="362" t="str">
        <f>AE20</f>
        <v>QRS</v>
      </c>
      <c r="AH21" s="363"/>
      <c r="AI21" s="364" t="str">
        <f>AE20</f>
        <v>QRS</v>
      </c>
      <c r="AJ21" s="364"/>
      <c r="AK21" s="365" t="str">
        <f>AE20</f>
        <v>QRS</v>
      </c>
      <c r="AL21" s="366"/>
      <c r="AM21" s="367" t="str">
        <f>AE20</f>
        <v>QRS</v>
      </c>
      <c r="AN21" s="367"/>
      <c r="AO21" s="368" t="str">
        <f>AE20</f>
        <v>QRS</v>
      </c>
      <c r="AP21" s="368"/>
      <c r="AQ21" s="369" t="str">
        <f>AE20</f>
        <v>QRS</v>
      </c>
      <c r="AR21" s="370"/>
      <c r="AS21" s="371" t="str">
        <f>AE20</f>
        <v>QRS</v>
      </c>
      <c r="AT21" s="372"/>
      <c r="AU21" s="373" t="str">
        <f>AE20</f>
        <v>QRS</v>
      </c>
      <c r="AV21" s="374"/>
      <c r="AW21" s="375" t="str">
        <f>AE20</f>
        <v>QRS</v>
      </c>
      <c r="AX21" s="376"/>
      <c r="AY21" s="377" t="str">
        <f>AE20</f>
        <v>QRS</v>
      </c>
      <c r="AZ21" s="378"/>
      <c r="BA21" s="379" t="str">
        <f>AE20</f>
        <v>QRS</v>
      </c>
      <c r="BB21" s="380"/>
      <c r="BC21" s="381" t="str">
        <f>AE20</f>
        <v>QRS</v>
      </c>
      <c r="BD21" s="382"/>
      <c r="BE21" s="383" t="str">
        <f>AE20</f>
        <v>QRS</v>
      </c>
      <c r="BF21" s="384"/>
      <c r="BG21" s="385" t="str">
        <f>AE20</f>
        <v>QRS</v>
      </c>
      <c r="BH21" s="386"/>
      <c r="BI21" s="387" t="str">
        <f>AE20</f>
        <v>QRS</v>
      </c>
      <c r="BJ21" s="388"/>
      <c r="BK21" s="389" t="str">
        <f>AE20</f>
        <v>QRS</v>
      </c>
      <c r="BL21" s="390"/>
    </row>
    <row r="22" spans="1:64" ht="45" thickBot="1">
      <c r="A22" s="21"/>
      <c r="B22" s="391" t="s">
        <v>30</v>
      </c>
      <c r="C22" s="310" t="s">
        <v>81</v>
      </c>
      <c r="D22" s="311" t="s">
        <v>30</v>
      </c>
      <c r="E22" s="312" t="s">
        <v>104</v>
      </c>
      <c r="F22" s="310" t="s">
        <v>81</v>
      </c>
      <c r="G22" s="313" t="s">
        <v>104</v>
      </c>
      <c r="H22" s="314">
        <v>10</v>
      </c>
      <c r="I22" s="310" t="s">
        <v>81</v>
      </c>
      <c r="J22" s="311">
        <v>10</v>
      </c>
      <c r="K22" s="314">
        <v>36</v>
      </c>
      <c r="L22" s="310" t="s">
        <v>81</v>
      </c>
      <c r="M22" s="315">
        <v>36</v>
      </c>
      <c r="N22" s="21"/>
      <c r="O22" s="391" t="s">
        <v>30</v>
      </c>
      <c r="P22" s="310" t="s">
        <v>81</v>
      </c>
      <c r="Q22" s="316" t="s">
        <v>30</v>
      </c>
      <c r="R22" s="312" t="s">
        <v>104</v>
      </c>
      <c r="S22" s="310" t="s">
        <v>81</v>
      </c>
      <c r="T22" s="317" t="s">
        <v>104</v>
      </c>
      <c r="U22" s="314">
        <v>10</v>
      </c>
      <c r="V22" s="310" t="s">
        <v>81</v>
      </c>
      <c r="W22" s="316">
        <v>10</v>
      </c>
      <c r="X22" s="314">
        <v>36</v>
      </c>
      <c r="Y22" s="310" t="s">
        <v>81</v>
      </c>
      <c r="Z22" s="318">
        <v>36</v>
      </c>
      <c r="AA22" s="21"/>
      <c r="AB22" s="324"/>
      <c r="AC22" s="392"/>
      <c r="AD22" s="393"/>
      <c r="AE22" s="394" t="s">
        <v>531</v>
      </c>
      <c r="AF22" s="395"/>
      <c r="AG22" s="396" t="str">
        <f>AE22</f>
        <v>qrs</v>
      </c>
      <c r="AH22" s="397"/>
      <c r="AI22" s="398" t="str">
        <f>AE22</f>
        <v>qrs</v>
      </c>
      <c r="AJ22" s="398"/>
      <c r="AK22" s="399" t="str">
        <f>AE22</f>
        <v>qrs</v>
      </c>
      <c r="AL22" s="400"/>
      <c r="AM22" s="401" t="str">
        <f>AE22</f>
        <v>qrs</v>
      </c>
      <c r="AN22" s="401"/>
      <c r="AO22" s="402" t="str">
        <f>AE22</f>
        <v>qrs</v>
      </c>
      <c r="AP22" s="402"/>
      <c r="AQ22" s="403" t="str">
        <f>AE22</f>
        <v>qrs</v>
      </c>
      <c r="AR22" s="404"/>
      <c r="AS22" s="405" t="str">
        <f>AE22</f>
        <v>qrs</v>
      </c>
      <c r="AT22" s="406"/>
      <c r="AU22" s="407" t="str">
        <f>AE22</f>
        <v>qrs</v>
      </c>
      <c r="AV22" s="408"/>
      <c r="AW22" s="409" t="str">
        <f>AE22</f>
        <v>qrs</v>
      </c>
      <c r="AX22" s="410"/>
      <c r="AY22" s="411" t="str">
        <f>AE22</f>
        <v>qrs</v>
      </c>
      <c r="AZ22" s="412"/>
      <c r="BA22" s="413" t="str">
        <f>AE22</f>
        <v>qrs</v>
      </c>
      <c r="BB22" s="414"/>
      <c r="BC22" s="415" t="str">
        <f>AE22</f>
        <v>qrs</v>
      </c>
      <c r="BD22" s="416"/>
      <c r="BE22" s="417" t="str">
        <f>AE22</f>
        <v>qrs</v>
      </c>
      <c r="BF22" s="418"/>
      <c r="BG22" s="419" t="str">
        <f>AE22</f>
        <v>qrs</v>
      </c>
      <c r="BH22" s="420"/>
      <c r="BI22" s="421" t="str">
        <f>AE22</f>
        <v>qrs</v>
      </c>
      <c r="BJ22" s="422"/>
      <c r="BK22" s="423" t="str">
        <f>AE22</f>
        <v>qrs</v>
      </c>
      <c r="BL22" s="424"/>
    </row>
    <row r="23" spans="1:64" ht="44.25">
      <c r="A23" s="21"/>
      <c r="B23" s="391" t="s">
        <v>31</v>
      </c>
      <c r="C23" s="310" t="s">
        <v>81</v>
      </c>
      <c r="D23" s="311" t="s">
        <v>31</v>
      </c>
      <c r="E23" s="312" t="s">
        <v>105</v>
      </c>
      <c r="F23" s="310" t="s">
        <v>81</v>
      </c>
      <c r="G23" s="313" t="s">
        <v>105</v>
      </c>
      <c r="H23" s="314">
        <v>11</v>
      </c>
      <c r="I23" s="310" t="s">
        <v>81</v>
      </c>
      <c r="J23" s="311">
        <v>11</v>
      </c>
      <c r="K23" s="314">
        <v>37</v>
      </c>
      <c r="L23" s="310" t="s">
        <v>81</v>
      </c>
      <c r="M23" s="315">
        <v>37</v>
      </c>
      <c r="N23" s="21"/>
      <c r="O23" s="391" t="s">
        <v>31</v>
      </c>
      <c r="P23" s="310" t="s">
        <v>81</v>
      </c>
      <c r="Q23" s="316" t="s">
        <v>31</v>
      </c>
      <c r="R23" s="312" t="s">
        <v>105</v>
      </c>
      <c r="S23" s="310" t="s">
        <v>81</v>
      </c>
      <c r="T23" s="317" t="s">
        <v>105</v>
      </c>
      <c r="U23" s="314">
        <v>11</v>
      </c>
      <c r="V23" s="310" t="s">
        <v>81</v>
      </c>
      <c r="W23" s="316">
        <v>11</v>
      </c>
      <c r="X23" s="314">
        <v>37</v>
      </c>
      <c r="Y23" s="310" t="s">
        <v>81</v>
      </c>
      <c r="Z23" s="318">
        <v>37</v>
      </c>
      <c r="AA23" s="21"/>
      <c r="AB23" s="425"/>
      <c r="AC23" s="426" t="s">
        <v>532</v>
      </c>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7"/>
    </row>
    <row r="24" spans="1:64" ht="44.25">
      <c r="A24" s="21"/>
      <c r="B24" s="391" t="s">
        <v>3</v>
      </c>
      <c r="C24" s="310" t="s">
        <v>81</v>
      </c>
      <c r="D24" s="311" t="s">
        <v>3</v>
      </c>
      <c r="E24" s="312" t="s">
        <v>106</v>
      </c>
      <c r="F24" s="310" t="s">
        <v>81</v>
      </c>
      <c r="G24" s="313" t="s">
        <v>106</v>
      </c>
      <c r="H24" s="314">
        <v>12</v>
      </c>
      <c r="I24" s="310" t="s">
        <v>81</v>
      </c>
      <c r="J24" s="428">
        <v>12</v>
      </c>
      <c r="K24" s="314">
        <v>38</v>
      </c>
      <c r="L24" s="310" t="s">
        <v>81</v>
      </c>
      <c r="M24" s="315">
        <v>38</v>
      </c>
      <c r="N24" s="21"/>
      <c r="O24" s="391" t="s">
        <v>3</v>
      </c>
      <c r="P24" s="310" t="s">
        <v>81</v>
      </c>
      <c r="Q24" s="316" t="s">
        <v>3</v>
      </c>
      <c r="R24" s="312" t="s">
        <v>106</v>
      </c>
      <c r="S24" s="310" t="s">
        <v>81</v>
      </c>
      <c r="T24" s="317" t="s">
        <v>106</v>
      </c>
      <c r="U24" s="314">
        <v>12</v>
      </c>
      <c r="V24" s="310" t="s">
        <v>81</v>
      </c>
      <c r="W24" s="316">
        <v>12</v>
      </c>
      <c r="X24" s="314">
        <v>38</v>
      </c>
      <c r="Y24" s="310" t="s">
        <v>81</v>
      </c>
      <c r="Z24" s="318">
        <v>38</v>
      </c>
      <c r="AA24" s="21"/>
    </row>
    <row r="25" spans="1:64" ht="44.25">
      <c r="A25" s="21"/>
      <c r="B25" s="391" t="s">
        <v>68</v>
      </c>
      <c r="C25" s="310" t="s">
        <v>81</v>
      </c>
      <c r="D25" s="311" t="s">
        <v>68</v>
      </c>
      <c r="E25" s="312" t="s">
        <v>107</v>
      </c>
      <c r="F25" s="310" t="s">
        <v>81</v>
      </c>
      <c r="G25" s="313" t="s">
        <v>107</v>
      </c>
      <c r="H25" s="314">
        <v>13</v>
      </c>
      <c r="I25" s="310" t="s">
        <v>81</v>
      </c>
      <c r="J25" s="428">
        <v>13</v>
      </c>
      <c r="K25" s="314">
        <v>39</v>
      </c>
      <c r="L25" s="310" t="s">
        <v>81</v>
      </c>
      <c r="M25" s="315">
        <v>39</v>
      </c>
      <c r="N25" s="21"/>
      <c r="O25" s="391" t="s">
        <v>68</v>
      </c>
      <c r="P25" s="310" t="s">
        <v>81</v>
      </c>
      <c r="Q25" s="316" t="s">
        <v>68</v>
      </c>
      <c r="R25" s="312" t="s">
        <v>107</v>
      </c>
      <c r="S25" s="310" t="s">
        <v>81</v>
      </c>
      <c r="T25" s="317" t="s">
        <v>107</v>
      </c>
      <c r="U25" s="314">
        <v>13</v>
      </c>
      <c r="V25" s="310" t="s">
        <v>81</v>
      </c>
      <c r="W25" s="316">
        <v>13</v>
      </c>
      <c r="X25" s="314">
        <v>39</v>
      </c>
      <c r="Y25" s="310" t="s">
        <v>81</v>
      </c>
      <c r="Z25" s="318">
        <v>39</v>
      </c>
      <c r="AA25" s="21"/>
      <c r="AB25" s="321" t="s">
        <v>7</v>
      </c>
      <c r="AC25" s="281" t="s">
        <v>533</v>
      </c>
    </row>
    <row r="26" spans="1:64" ht="44.25">
      <c r="A26" s="21"/>
      <c r="B26" s="391" t="s">
        <v>69</v>
      </c>
      <c r="C26" s="310" t="s">
        <v>81</v>
      </c>
      <c r="D26" s="311" t="s">
        <v>69</v>
      </c>
      <c r="E26" s="312" t="s">
        <v>108</v>
      </c>
      <c r="F26" s="310" t="s">
        <v>81</v>
      </c>
      <c r="G26" s="313" t="s">
        <v>108</v>
      </c>
      <c r="H26" s="314">
        <v>14</v>
      </c>
      <c r="I26" s="310" t="s">
        <v>81</v>
      </c>
      <c r="J26" s="428">
        <v>14</v>
      </c>
      <c r="K26" s="314">
        <v>40</v>
      </c>
      <c r="L26" s="310" t="s">
        <v>81</v>
      </c>
      <c r="M26" s="315">
        <v>40</v>
      </c>
      <c r="N26" s="21"/>
      <c r="O26" s="391" t="s">
        <v>69</v>
      </c>
      <c r="P26" s="310" t="s">
        <v>81</v>
      </c>
      <c r="Q26" s="316" t="s">
        <v>69</v>
      </c>
      <c r="R26" s="312" t="s">
        <v>108</v>
      </c>
      <c r="S26" s="310" t="s">
        <v>81</v>
      </c>
      <c r="T26" s="317" t="s">
        <v>108</v>
      </c>
      <c r="U26" s="314">
        <v>14</v>
      </c>
      <c r="V26" s="310" t="s">
        <v>81</v>
      </c>
      <c r="W26" s="316">
        <v>14</v>
      </c>
      <c r="X26" s="314">
        <v>40</v>
      </c>
      <c r="Y26" s="310" t="s">
        <v>81</v>
      </c>
      <c r="Z26" s="318">
        <v>40</v>
      </c>
      <c r="AA26" s="21"/>
      <c r="AB26" s="21" t="s">
        <v>534</v>
      </c>
    </row>
    <row r="27" spans="1:64" ht="44.25">
      <c r="A27" s="21"/>
      <c r="B27" s="391" t="s">
        <v>70</v>
      </c>
      <c r="C27" s="310" t="s">
        <v>81</v>
      </c>
      <c r="D27" s="311" t="s">
        <v>70</v>
      </c>
      <c r="E27" s="312" t="s">
        <v>109</v>
      </c>
      <c r="F27" s="310" t="s">
        <v>81</v>
      </c>
      <c r="G27" s="313" t="s">
        <v>109</v>
      </c>
      <c r="H27" s="314">
        <v>15</v>
      </c>
      <c r="I27" s="310" t="s">
        <v>81</v>
      </c>
      <c r="J27" s="428">
        <v>15</v>
      </c>
      <c r="K27" s="314">
        <v>41</v>
      </c>
      <c r="L27" s="310" t="s">
        <v>81</v>
      </c>
      <c r="M27" s="315">
        <v>41</v>
      </c>
      <c r="N27" s="21"/>
      <c r="O27" s="391" t="s">
        <v>70</v>
      </c>
      <c r="P27" s="310" t="s">
        <v>81</v>
      </c>
      <c r="Q27" s="316" t="s">
        <v>70</v>
      </c>
      <c r="R27" s="312" t="s">
        <v>109</v>
      </c>
      <c r="S27" s="310" t="s">
        <v>81</v>
      </c>
      <c r="T27" s="317" t="s">
        <v>109</v>
      </c>
      <c r="U27" s="314">
        <v>15</v>
      </c>
      <c r="V27" s="310" t="s">
        <v>81</v>
      </c>
      <c r="W27" s="316">
        <v>15</v>
      </c>
      <c r="X27" s="314">
        <v>41</v>
      </c>
      <c r="Y27" s="310" t="s">
        <v>81</v>
      </c>
      <c r="Z27" s="318">
        <v>41</v>
      </c>
      <c r="AA27" s="21"/>
    </row>
    <row r="28" spans="1:64" ht="44.25">
      <c r="A28" s="21"/>
      <c r="B28" s="391" t="s">
        <v>72</v>
      </c>
      <c r="C28" s="310" t="s">
        <v>81</v>
      </c>
      <c r="D28" s="311" t="s">
        <v>72</v>
      </c>
      <c r="E28" s="312" t="s">
        <v>102</v>
      </c>
      <c r="F28" s="310" t="s">
        <v>81</v>
      </c>
      <c r="G28" s="313" t="s">
        <v>102</v>
      </c>
      <c r="H28" s="314">
        <v>16</v>
      </c>
      <c r="I28" s="310" t="s">
        <v>81</v>
      </c>
      <c r="J28" s="428">
        <v>16</v>
      </c>
      <c r="K28" s="314">
        <v>42</v>
      </c>
      <c r="L28" s="310" t="s">
        <v>81</v>
      </c>
      <c r="M28" s="315">
        <v>42</v>
      </c>
      <c r="N28" s="21"/>
      <c r="O28" s="391" t="s">
        <v>72</v>
      </c>
      <c r="P28" s="310" t="s">
        <v>81</v>
      </c>
      <c r="Q28" s="316" t="s">
        <v>72</v>
      </c>
      <c r="R28" s="312" t="s">
        <v>102</v>
      </c>
      <c r="S28" s="310" t="s">
        <v>81</v>
      </c>
      <c r="T28" s="317" t="s">
        <v>102</v>
      </c>
      <c r="U28" s="314">
        <v>16</v>
      </c>
      <c r="V28" s="310" t="s">
        <v>81</v>
      </c>
      <c r="W28" s="316">
        <v>16</v>
      </c>
      <c r="X28" s="314">
        <v>42</v>
      </c>
      <c r="Y28" s="310" t="s">
        <v>81</v>
      </c>
      <c r="Z28" s="318">
        <v>42</v>
      </c>
      <c r="AA28" s="21"/>
    </row>
    <row r="29" spans="1:64" ht="44.25">
      <c r="A29" s="21"/>
      <c r="B29" s="391" t="s">
        <v>110</v>
      </c>
      <c r="C29" s="310" t="s">
        <v>81</v>
      </c>
      <c r="D29" s="311" t="s">
        <v>110</v>
      </c>
      <c r="E29" s="312" t="s">
        <v>98</v>
      </c>
      <c r="F29" s="310" t="s">
        <v>81</v>
      </c>
      <c r="G29" s="313" t="s">
        <v>98</v>
      </c>
      <c r="H29" s="314">
        <v>17</v>
      </c>
      <c r="I29" s="310" t="s">
        <v>81</v>
      </c>
      <c r="J29" s="428">
        <v>17</v>
      </c>
      <c r="K29" s="314">
        <v>43</v>
      </c>
      <c r="L29" s="310" t="s">
        <v>81</v>
      </c>
      <c r="M29" s="315">
        <v>43</v>
      </c>
      <c r="N29" s="21"/>
      <c r="O29" s="391" t="s">
        <v>110</v>
      </c>
      <c r="P29" s="310" t="s">
        <v>81</v>
      </c>
      <c r="Q29" s="316" t="s">
        <v>110</v>
      </c>
      <c r="R29" s="312" t="s">
        <v>98</v>
      </c>
      <c r="S29" s="310" t="s">
        <v>81</v>
      </c>
      <c r="T29" s="317" t="s">
        <v>98</v>
      </c>
      <c r="U29" s="314">
        <v>17</v>
      </c>
      <c r="V29" s="310" t="s">
        <v>81</v>
      </c>
      <c r="W29" s="316">
        <v>17</v>
      </c>
      <c r="X29" s="314">
        <v>43</v>
      </c>
      <c r="Y29" s="310" t="s">
        <v>81</v>
      </c>
      <c r="Z29" s="318">
        <v>43</v>
      </c>
      <c r="AA29" s="21"/>
    </row>
    <row r="30" spans="1:64" ht="44.25">
      <c r="A30" s="21"/>
      <c r="B30" s="391" t="s">
        <v>67</v>
      </c>
      <c r="C30" s="310" t="s">
        <v>81</v>
      </c>
      <c r="D30" s="311" t="s">
        <v>67</v>
      </c>
      <c r="E30" s="312" t="s">
        <v>111</v>
      </c>
      <c r="F30" s="310" t="s">
        <v>81</v>
      </c>
      <c r="G30" s="313" t="s">
        <v>111</v>
      </c>
      <c r="H30" s="314">
        <v>18</v>
      </c>
      <c r="I30" s="310" t="s">
        <v>81</v>
      </c>
      <c r="J30" s="428">
        <v>18</v>
      </c>
      <c r="K30" s="314">
        <v>44</v>
      </c>
      <c r="L30" s="310" t="s">
        <v>81</v>
      </c>
      <c r="M30" s="315">
        <v>44</v>
      </c>
      <c r="N30" s="21"/>
      <c r="O30" s="391" t="s">
        <v>67</v>
      </c>
      <c r="P30" s="310" t="s">
        <v>81</v>
      </c>
      <c r="Q30" s="316" t="s">
        <v>67</v>
      </c>
      <c r="R30" s="312" t="s">
        <v>111</v>
      </c>
      <c r="S30" s="310" t="s">
        <v>81</v>
      </c>
      <c r="T30" s="317" t="s">
        <v>111</v>
      </c>
      <c r="U30" s="314">
        <v>18</v>
      </c>
      <c r="V30" s="310" t="s">
        <v>81</v>
      </c>
      <c r="W30" s="316">
        <v>18</v>
      </c>
      <c r="X30" s="314">
        <v>44</v>
      </c>
      <c r="Y30" s="310" t="s">
        <v>81</v>
      </c>
      <c r="Z30" s="318">
        <v>44</v>
      </c>
      <c r="AA30" s="21"/>
    </row>
    <row r="31" spans="1:64" ht="44.25">
      <c r="A31" s="21"/>
      <c r="B31" s="391" t="s">
        <v>32</v>
      </c>
      <c r="C31" s="310" t="s">
        <v>81</v>
      </c>
      <c r="D31" s="311" t="s">
        <v>32</v>
      </c>
      <c r="E31" s="312" t="s">
        <v>112</v>
      </c>
      <c r="F31" s="310" t="s">
        <v>81</v>
      </c>
      <c r="G31" s="313" t="s">
        <v>112</v>
      </c>
      <c r="H31" s="314">
        <v>19</v>
      </c>
      <c r="I31" s="310" t="s">
        <v>81</v>
      </c>
      <c r="J31" s="428">
        <v>19</v>
      </c>
      <c r="K31" s="314">
        <v>45</v>
      </c>
      <c r="L31" s="310" t="s">
        <v>81</v>
      </c>
      <c r="M31" s="315">
        <v>45</v>
      </c>
      <c r="N31" s="21"/>
      <c r="O31" s="391" t="s">
        <v>32</v>
      </c>
      <c r="P31" s="310" t="s">
        <v>81</v>
      </c>
      <c r="Q31" s="316" t="s">
        <v>32</v>
      </c>
      <c r="R31" s="312" t="s">
        <v>112</v>
      </c>
      <c r="S31" s="310" t="s">
        <v>81</v>
      </c>
      <c r="T31" s="317" t="s">
        <v>112</v>
      </c>
      <c r="U31" s="314">
        <v>19</v>
      </c>
      <c r="V31" s="310" t="s">
        <v>81</v>
      </c>
      <c r="W31" s="316">
        <v>19</v>
      </c>
      <c r="X31" s="314">
        <v>45</v>
      </c>
      <c r="Y31" s="310" t="s">
        <v>81</v>
      </c>
      <c r="Z31" s="318">
        <v>45</v>
      </c>
      <c r="AA31" s="21"/>
      <c r="AB31" s="21"/>
      <c r="AE31" s="23"/>
      <c r="AH31" s="23"/>
      <c r="AK31" s="23"/>
      <c r="AM31" s="23"/>
    </row>
    <row r="32" spans="1:64" ht="44.25">
      <c r="A32" s="21"/>
      <c r="B32" s="391" t="s">
        <v>71</v>
      </c>
      <c r="C32" s="310" t="s">
        <v>81</v>
      </c>
      <c r="D32" s="311" t="s">
        <v>71</v>
      </c>
      <c r="E32" s="312" t="s">
        <v>95</v>
      </c>
      <c r="F32" s="310" t="s">
        <v>81</v>
      </c>
      <c r="G32" s="313" t="s">
        <v>95</v>
      </c>
      <c r="H32" s="314">
        <v>20</v>
      </c>
      <c r="I32" s="310" t="s">
        <v>81</v>
      </c>
      <c r="J32" s="428">
        <v>20</v>
      </c>
      <c r="K32" s="314">
        <v>46</v>
      </c>
      <c r="L32" s="310" t="s">
        <v>81</v>
      </c>
      <c r="M32" s="315">
        <v>46</v>
      </c>
      <c r="N32" s="21"/>
      <c r="O32" s="391" t="s">
        <v>71</v>
      </c>
      <c r="P32" s="310" t="s">
        <v>81</v>
      </c>
      <c r="Q32" s="316" t="s">
        <v>71</v>
      </c>
      <c r="R32" s="312" t="s">
        <v>95</v>
      </c>
      <c r="S32" s="310" t="s">
        <v>81</v>
      </c>
      <c r="T32" s="317" t="s">
        <v>95</v>
      </c>
      <c r="U32" s="314">
        <v>20</v>
      </c>
      <c r="V32" s="310" t="s">
        <v>81</v>
      </c>
      <c r="W32" s="316">
        <v>20</v>
      </c>
      <c r="X32" s="314">
        <v>46</v>
      </c>
      <c r="Y32" s="310" t="s">
        <v>81</v>
      </c>
      <c r="Z32" s="318">
        <v>46</v>
      </c>
      <c r="AA32" s="21"/>
      <c r="AE32" s="23"/>
      <c r="AH32" s="23"/>
    </row>
    <row r="33" spans="1:28" ht="44.25">
      <c r="A33" s="21"/>
      <c r="B33" s="391" t="s">
        <v>113</v>
      </c>
      <c r="C33" s="310" t="s">
        <v>81</v>
      </c>
      <c r="D33" s="311" t="s">
        <v>113</v>
      </c>
      <c r="E33" s="312" t="s">
        <v>101</v>
      </c>
      <c r="F33" s="310" t="s">
        <v>81</v>
      </c>
      <c r="G33" s="313" t="s">
        <v>101</v>
      </c>
      <c r="H33" s="314">
        <v>21</v>
      </c>
      <c r="I33" s="310" t="s">
        <v>81</v>
      </c>
      <c r="J33" s="428">
        <v>21</v>
      </c>
      <c r="K33" s="314">
        <v>47</v>
      </c>
      <c r="L33" s="310" t="s">
        <v>81</v>
      </c>
      <c r="M33" s="315">
        <v>47</v>
      </c>
      <c r="N33" s="21"/>
      <c r="O33" s="391" t="s">
        <v>113</v>
      </c>
      <c r="P33" s="310" t="s">
        <v>81</v>
      </c>
      <c r="Q33" s="316" t="s">
        <v>113</v>
      </c>
      <c r="R33" s="312" t="s">
        <v>101</v>
      </c>
      <c r="S33" s="310" t="s">
        <v>81</v>
      </c>
      <c r="T33" s="317" t="s">
        <v>101</v>
      </c>
      <c r="U33" s="314">
        <v>21</v>
      </c>
      <c r="V33" s="310" t="s">
        <v>81</v>
      </c>
      <c r="W33" s="316">
        <v>21</v>
      </c>
      <c r="X33" s="314">
        <v>47</v>
      </c>
      <c r="Y33" s="310" t="s">
        <v>81</v>
      </c>
      <c r="Z33" s="318">
        <v>47</v>
      </c>
      <c r="AA33" s="21"/>
    </row>
    <row r="34" spans="1:28" ht="44.25">
      <c r="A34" s="21"/>
      <c r="B34" s="391" t="s">
        <v>73</v>
      </c>
      <c r="C34" s="310" t="s">
        <v>81</v>
      </c>
      <c r="D34" s="311" t="s">
        <v>73</v>
      </c>
      <c r="E34" s="312" t="s">
        <v>114</v>
      </c>
      <c r="F34" s="310" t="s">
        <v>81</v>
      </c>
      <c r="G34" s="313" t="s">
        <v>114</v>
      </c>
      <c r="H34" s="314">
        <v>22</v>
      </c>
      <c r="I34" s="310" t="s">
        <v>81</v>
      </c>
      <c r="J34" s="428">
        <v>22</v>
      </c>
      <c r="K34" s="314">
        <v>48</v>
      </c>
      <c r="L34" s="310" t="s">
        <v>81</v>
      </c>
      <c r="M34" s="315">
        <v>48</v>
      </c>
      <c r="N34" s="21"/>
      <c r="O34" s="391" t="s">
        <v>73</v>
      </c>
      <c r="P34" s="310" t="s">
        <v>81</v>
      </c>
      <c r="Q34" s="316" t="s">
        <v>73</v>
      </c>
      <c r="R34" s="312" t="s">
        <v>114</v>
      </c>
      <c r="S34" s="310" t="s">
        <v>81</v>
      </c>
      <c r="T34" s="317" t="s">
        <v>114</v>
      </c>
      <c r="U34" s="314">
        <v>22</v>
      </c>
      <c r="V34" s="310" t="s">
        <v>81</v>
      </c>
      <c r="W34" s="316">
        <v>22</v>
      </c>
      <c r="X34" s="314">
        <v>48</v>
      </c>
      <c r="Y34" s="310" t="s">
        <v>81</v>
      </c>
      <c r="Z34" s="318">
        <v>48</v>
      </c>
      <c r="AA34" s="21"/>
      <c r="AB34" s="21"/>
    </row>
    <row r="35" spans="1:28" ht="44.25">
      <c r="A35" s="21"/>
      <c r="B35" s="391" t="s">
        <v>115</v>
      </c>
      <c r="C35" s="310" t="s">
        <v>81</v>
      </c>
      <c r="D35" s="311" t="s">
        <v>115</v>
      </c>
      <c r="E35" s="312" t="s">
        <v>116</v>
      </c>
      <c r="F35" s="310" t="s">
        <v>81</v>
      </c>
      <c r="G35" s="313" t="s">
        <v>116</v>
      </c>
      <c r="H35" s="314">
        <v>23</v>
      </c>
      <c r="I35" s="310" t="s">
        <v>81</v>
      </c>
      <c r="J35" s="428">
        <v>23</v>
      </c>
      <c r="K35" s="314">
        <v>49</v>
      </c>
      <c r="L35" s="310" t="s">
        <v>81</v>
      </c>
      <c r="M35" s="315">
        <v>49</v>
      </c>
      <c r="N35" s="21"/>
      <c r="O35" s="391" t="s">
        <v>115</v>
      </c>
      <c r="P35" s="310" t="s">
        <v>81</v>
      </c>
      <c r="Q35" s="316" t="s">
        <v>115</v>
      </c>
      <c r="R35" s="312" t="s">
        <v>116</v>
      </c>
      <c r="S35" s="310" t="s">
        <v>81</v>
      </c>
      <c r="T35" s="317" t="s">
        <v>116</v>
      </c>
      <c r="U35" s="314">
        <v>23</v>
      </c>
      <c r="V35" s="310" t="s">
        <v>81</v>
      </c>
      <c r="W35" s="316">
        <v>23</v>
      </c>
      <c r="X35" s="314">
        <v>49</v>
      </c>
      <c r="Y35" s="310" t="s">
        <v>81</v>
      </c>
      <c r="Z35" s="318">
        <v>49</v>
      </c>
      <c r="AA35" s="21"/>
      <c r="AB35" s="21"/>
    </row>
    <row r="36" spans="1:28" ht="44.25">
      <c r="A36" s="21"/>
      <c r="B36" s="391" t="s">
        <v>94</v>
      </c>
      <c r="C36" s="310" t="s">
        <v>81</v>
      </c>
      <c r="D36" s="311" t="s">
        <v>94</v>
      </c>
      <c r="E36" s="312" t="s">
        <v>117</v>
      </c>
      <c r="F36" s="310" t="s">
        <v>81</v>
      </c>
      <c r="G36" s="313" t="s">
        <v>117</v>
      </c>
      <c r="H36" s="314">
        <v>24</v>
      </c>
      <c r="I36" s="310" t="s">
        <v>81</v>
      </c>
      <c r="J36" s="428">
        <v>24</v>
      </c>
      <c r="K36" s="314">
        <v>50</v>
      </c>
      <c r="L36" s="310" t="s">
        <v>81</v>
      </c>
      <c r="M36" s="315">
        <v>50</v>
      </c>
      <c r="N36" s="21"/>
      <c r="O36" s="391" t="s">
        <v>94</v>
      </c>
      <c r="P36" s="310" t="s">
        <v>81</v>
      </c>
      <c r="Q36" s="316" t="s">
        <v>94</v>
      </c>
      <c r="R36" s="312" t="s">
        <v>117</v>
      </c>
      <c r="S36" s="310" t="s">
        <v>81</v>
      </c>
      <c r="T36" s="317" t="s">
        <v>117</v>
      </c>
      <c r="U36" s="314">
        <v>24</v>
      </c>
      <c r="V36" s="310" t="s">
        <v>81</v>
      </c>
      <c r="W36" s="316">
        <v>24</v>
      </c>
      <c r="X36" s="314">
        <v>50</v>
      </c>
      <c r="Y36" s="310" t="s">
        <v>81</v>
      </c>
      <c r="Z36" s="318">
        <v>50</v>
      </c>
      <c r="AA36" s="21"/>
      <c r="AB36" s="21"/>
    </row>
    <row r="37" spans="1:28" ht="44.25">
      <c r="A37" s="21"/>
      <c r="B37" s="391" t="s">
        <v>118</v>
      </c>
      <c r="C37" s="310" t="s">
        <v>81</v>
      </c>
      <c r="D37" s="311" t="s">
        <v>118</v>
      </c>
      <c r="E37" s="312" t="s">
        <v>119</v>
      </c>
      <c r="F37" s="310" t="s">
        <v>81</v>
      </c>
      <c r="G37" s="313" t="s">
        <v>119</v>
      </c>
      <c r="H37" s="314">
        <v>25</v>
      </c>
      <c r="I37" s="310" t="s">
        <v>81</v>
      </c>
      <c r="J37" s="428">
        <v>25</v>
      </c>
      <c r="K37" s="314">
        <v>51</v>
      </c>
      <c r="L37" s="310" t="s">
        <v>81</v>
      </c>
      <c r="M37" s="315">
        <v>51</v>
      </c>
      <c r="N37" s="21"/>
      <c r="O37" s="391" t="s">
        <v>118</v>
      </c>
      <c r="P37" s="310" t="s">
        <v>81</v>
      </c>
      <c r="Q37" s="316" t="s">
        <v>118</v>
      </c>
      <c r="R37" s="312" t="s">
        <v>119</v>
      </c>
      <c r="S37" s="310" t="s">
        <v>81</v>
      </c>
      <c r="T37" s="317" t="s">
        <v>119</v>
      </c>
      <c r="U37" s="314">
        <v>25</v>
      </c>
      <c r="V37" s="310" t="s">
        <v>81</v>
      </c>
      <c r="W37" s="316">
        <v>25</v>
      </c>
      <c r="X37" s="314">
        <v>51</v>
      </c>
      <c r="Y37" s="310" t="s">
        <v>81</v>
      </c>
      <c r="Z37" s="318">
        <v>51</v>
      </c>
      <c r="AA37" s="21"/>
      <c r="AB37" s="21"/>
    </row>
    <row r="38" spans="1:28" ht="44.25">
      <c r="A38" s="21"/>
      <c r="B38" s="391" t="s">
        <v>97</v>
      </c>
      <c r="C38" s="310" t="s">
        <v>81</v>
      </c>
      <c r="D38" s="311" t="s">
        <v>97</v>
      </c>
      <c r="E38" s="312" t="s">
        <v>120</v>
      </c>
      <c r="F38" s="310" t="s">
        <v>81</v>
      </c>
      <c r="G38" s="313" t="s">
        <v>120</v>
      </c>
      <c r="H38" s="314">
        <v>26</v>
      </c>
      <c r="I38" s="310" t="s">
        <v>81</v>
      </c>
      <c r="J38" s="428">
        <v>26</v>
      </c>
      <c r="K38" s="314">
        <v>52</v>
      </c>
      <c r="L38" s="310" t="s">
        <v>81</v>
      </c>
      <c r="M38" s="315">
        <v>52</v>
      </c>
      <c r="N38" s="21"/>
      <c r="O38" s="391" t="s">
        <v>97</v>
      </c>
      <c r="P38" s="310" t="s">
        <v>81</v>
      </c>
      <c r="Q38" s="316" t="s">
        <v>97</v>
      </c>
      <c r="R38" s="312" t="s">
        <v>120</v>
      </c>
      <c r="S38" s="310" t="s">
        <v>81</v>
      </c>
      <c r="T38" s="317" t="s">
        <v>120</v>
      </c>
      <c r="U38" s="314">
        <v>26</v>
      </c>
      <c r="V38" s="310" t="s">
        <v>81</v>
      </c>
      <c r="W38" s="316">
        <v>26</v>
      </c>
      <c r="X38" s="314">
        <v>52</v>
      </c>
      <c r="Y38" s="310" t="s">
        <v>81</v>
      </c>
      <c r="Z38" s="318">
        <v>52</v>
      </c>
      <c r="AA38" s="21"/>
      <c r="AB38" s="21"/>
    </row>
    <row r="39" spans="1:28" ht="44.25">
      <c r="A39" s="21"/>
      <c r="B39" s="391" t="s">
        <v>121</v>
      </c>
      <c r="C39" s="310" t="s">
        <v>81</v>
      </c>
      <c r="D39" s="311" t="s">
        <v>121</v>
      </c>
      <c r="E39" s="312" t="s">
        <v>2</v>
      </c>
      <c r="F39" s="310" t="s">
        <v>81</v>
      </c>
      <c r="G39" s="313" t="s">
        <v>2</v>
      </c>
      <c r="H39" s="314" t="s">
        <v>122</v>
      </c>
      <c r="I39" s="310" t="s">
        <v>81</v>
      </c>
      <c r="J39" s="428" t="s">
        <v>122</v>
      </c>
      <c r="K39" s="314" t="s">
        <v>123</v>
      </c>
      <c r="L39" s="310" t="s">
        <v>81</v>
      </c>
      <c r="M39" s="315" t="s">
        <v>123</v>
      </c>
      <c r="N39" s="21"/>
      <c r="O39" s="391" t="s">
        <v>121</v>
      </c>
      <c r="P39" s="310" t="s">
        <v>81</v>
      </c>
      <c r="Q39" s="316" t="s">
        <v>121</v>
      </c>
      <c r="R39" s="312" t="s">
        <v>2</v>
      </c>
      <c r="S39" s="310" t="s">
        <v>81</v>
      </c>
      <c r="T39" s="317" t="s">
        <v>2</v>
      </c>
      <c r="U39" s="429" t="s">
        <v>122</v>
      </c>
      <c r="V39" s="310" t="s">
        <v>81</v>
      </c>
      <c r="W39" s="316" t="s">
        <v>122</v>
      </c>
      <c r="X39" s="430" t="s">
        <v>123</v>
      </c>
      <c r="Y39" s="310" t="s">
        <v>81</v>
      </c>
      <c r="Z39" s="318" t="s">
        <v>123</v>
      </c>
      <c r="AA39" s="21"/>
      <c r="AB39" s="21"/>
    </row>
    <row r="40" spans="1:28" ht="44.25">
      <c r="A40" s="21"/>
      <c r="B40" s="391" t="s">
        <v>124</v>
      </c>
      <c r="C40" s="310" t="s">
        <v>81</v>
      </c>
      <c r="D40" s="311" t="s">
        <v>124</v>
      </c>
      <c r="E40" s="312" t="s">
        <v>125</v>
      </c>
      <c r="F40" s="310" t="s">
        <v>81</v>
      </c>
      <c r="G40" s="313" t="s">
        <v>125</v>
      </c>
      <c r="H40" s="314" t="s">
        <v>23</v>
      </c>
      <c r="I40" s="310" t="s">
        <v>81</v>
      </c>
      <c r="J40" s="428" t="s">
        <v>23</v>
      </c>
      <c r="K40" s="314" t="s">
        <v>126</v>
      </c>
      <c r="L40" s="310" t="s">
        <v>81</v>
      </c>
      <c r="M40" s="315" t="s">
        <v>126</v>
      </c>
      <c r="N40" s="21"/>
      <c r="O40" s="391" t="s">
        <v>124</v>
      </c>
      <c r="P40" s="310" t="s">
        <v>81</v>
      </c>
      <c r="Q40" s="316" t="s">
        <v>124</v>
      </c>
      <c r="R40" s="312" t="s">
        <v>125</v>
      </c>
      <c r="S40" s="310" t="s">
        <v>81</v>
      </c>
      <c r="T40" s="317" t="s">
        <v>125</v>
      </c>
      <c r="U40" s="429" t="s">
        <v>23</v>
      </c>
      <c r="V40" s="310" t="s">
        <v>81</v>
      </c>
      <c r="W40" s="316" t="s">
        <v>23</v>
      </c>
      <c r="X40" s="430" t="s">
        <v>126</v>
      </c>
      <c r="Y40" s="310" t="s">
        <v>81</v>
      </c>
      <c r="Z40" s="318" t="s">
        <v>126</v>
      </c>
      <c r="AA40" s="21"/>
      <c r="AB40" s="21"/>
    </row>
    <row r="41" spans="1:28" ht="44.25">
      <c r="A41" s="21"/>
      <c r="B41" s="391" t="s">
        <v>127</v>
      </c>
      <c r="C41" s="310" t="s">
        <v>81</v>
      </c>
      <c r="D41" s="311" t="s">
        <v>127</v>
      </c>
      <c r="E41" s="312" t="s">
        <v>128</v>
      </c>
      <c r="F41" s="310" t="s">
        <v>81</v>
      </c>
      <c r="G41" s="313" t="s">
        <v>128</v>
      </c>
      <c r="H41" s="314" t="s">
        <v>129</v>
      </c>
      <c r="I41" s="310" t="s">
        <v>81</v>
      </c>
      <c r="J41" s="428" t="s">
        <v>129</v>
      </c>
      <c r="K41" s="314" t="s">
        <v>130</v>
      </c>
      <c r="L41" s="310" t="s">
        <v>81</v>
      </c>
      <c r="M41" s="315" t="s">
        <v>130</v>
      </c>
      <c r="N41" s="21"/>
      <c r="O41" s="391" t="s">
        <v>127</v>
      </c>
      <c r="P41" s="310" t="s">
        <v>81</v>
      </c>
      <c r="Q41" s="316" t="s">
        <v>127</v>
      </c>
      <c r="R41" s="312" t="s">
        <v>128</v>
      </c>
      <c r="S41" s="310" t="s">
        <v>81</v>
      </c>
      <c r="T41" s="317" t="s">
        <v>128</v>
      </c>
      <c r="U41" s="429" t="s">
        <v>129</v>
      </c>
      <c r="V41" s="310" t="s">
        <v>81</v>
      </c>
      <c r="W41" s="316" t="s">
        <v>129</v>
      </c>
      <c r="X41" s="430" t="s">
        <v>130</v>
      </c>
      <c r="Y41" s="310" t="s">
        <v>81</v>
      </c>
      <c r="Z41" s="318" t="s">
        <v>130</v>
      </c>
      <c r="AA41" s="21"/>
      <c r="AB41" s="27"/>
    </row>
    <row r="42" spans="1:28" ht="44.25">
      <c r="A42" s="21"/>
      <c r="B42" s="391" t="s">
        <v>131</v>
      </c>
      <c r="C42" s="310" t="s">
        <v>81</v>
      </c>
      <c r="D42" s="311" t="s">
        <v>131</v>
      </c>
      <c r="E42" s="312" t="s">
        <v>132</v>
      </c>
      <c r="F42" s="310" t="s">
        <v>81</v>
      </c>
      <c r="G42" s="313" t="s">
        <v>132</v>
      </c>
      <c r="H42" s="314" t="s">
        <v>5</v>
      </c>
      <c r="I42" s="310" t="s">
        <v>81</v>
      </c>
      <c r="J42" s="428" t="s">
        <v>5</v>
      </c>
      <c r="K42" s="314" t="s">
        <v>0</v>
      </c>
      <c r="L42" s="310" t="s">
        <v>81</v>
      </c>
      <c r="M42" s="315" t="s">
        <v>0</v>
      </c>
      <c r="N42" s="21"/>
      <c r="O42" s="391" t="s">
        <v>131</v>
      </c>
      <c r="P42" s="310" t="s">
        <v>81</v>
      </c>
      <c r="Q42" s="316" t="s">
        <v>131</v>
      </c>
      <c r="R42" s="312" t="s">
        <v>132</v>
      </c>
      <c r="S42" s="310" t="s">
        <v>81</v>
      </c>
      <c r="T42" s="317" t="s">
        <v>132</v>
      </c>
      <c r="U42" s="429" t="s">
        <v>5</v>
      </c>
      <c r="V42" s="310" t="s">
        <v>81</v>
      </c>
      <c r="W42" s="316" t="s">
        <v>5</v>
      </c>
      <c r="X42" s="430" t="s">
        <v>0</v>
      </c>
      <c r="Y42" s="310" t="s">
        <v>81</v>
      </c>
      <c r="Z42" s="318" t="s">
        <v>0</v>
      </c>
      <c r="AA42" s="21"/>
      <c r="AB42" s="21"/>
    </row>
    <row r="43" spans="1:28" ht="44.25">
      <c r="A43" s="21"/>
      <c r="B43" s="391" t="s">
        <v>133</v>
      </c>
      <c r="C43" s="310" t="s">
        <v>81</v>
      </c>
      <c r="D43" s="311" t="s">
        <v>133</v>
      </c>
      <c r="E43" s="312" t="s">
        <v>134</v>
      </c>
      <c r="F43" s="310" t="s">
        <v>81</v>
      </c>
      <c r="G43" s="313" t="s">
        <v>134</v>
      </c>
      <c r="H43" s="314" t="s">
        <v>135</v>
      </c>
      <c r="I43" s="310" t="s">
        <v>81</v>
      </c>
      <c r="J43" s="428" t="s">
        <v>135</v>
      </c>
      <c r="K43" s="314" t="s">
        <v>136</v>
      </c>
      <c r="L43" s="310" t="s">
        <v>81</v>
      </c>
      <c r="M43" s="315" t="s">
        <v>136</v>
      </c>
      <c r="N43" s="21"/>
      <c r="O43" s="391" t="s">
        <v>133</v>
      </c>
      <c r="P43" s="310" t="s">
        <v>81</v>
      </c>
      <c r="Q43" s="316" t="s">
        <v>133</v>
      </c>
      <c r="R43" s="312" t="s">
        <v>134</v>
      </c>
      <c r="S43" s="310" t="s">
        <v>81</v>
      </c>
      <c r="T43" s="317" t="s">
        <v>134</v>
      </c>
      <c r="U43" s="429" t="s">
        <v>135</v>
      </c>
      <c r="V43" s="310" t="s">
        <v>81</v>
      </c>
      <c r="W43" s="316" t="s">
        <v>135</v>
      </c>
      <c r="X43" s="430" t="s">
        <v>136</v>
      </c>
      <c r="Y43" s="310" t="s">
        <v>81</v>
      </c>
      <c r="Z43" s="318" t="s">
        <v>136</v>
      </c>
      <c r="AA43" s="21"/>
      <c r="AB43" s="21"/>
    </row>
    <row r="44" spans="1:28" ht="44.25">
      <c r="A44" s="21"/>
      <c r="B44" s="391" t="s">
        <v>137</v>
      </c>
      <c r="C44" s="310" t="s">
        <v>81</v>
      </c>
      <c r="D44" s="311" t="s">
        <v>137</v>
      </c>
      <c r="E44" s="312" t="s">
        <v>138</v>
      </c>
      <c r="F44" s="310" t="s">
        <v>81</v>
      </c>
      <c r="G44" s="313" t="s">
        <v>138</v>
      </c>
      <c r="H44" s="314" t="s">
        <v>139</v>
      </c>
      <c r="I44" s="310" t="s">
        <v>81</v>
      </c>
      <c r="J44" s="428" t="s">
        <v>139</v>
      </c>
      <c r="K44" s="314" t="s">
        <v>140</v>
      </c>
      <c r="L44" s="310" t="s">
        <v>81</v>
      </c>
      <c r="M44" s="315" t="s">
        <v>140</v>
      </c>
      <c r="N44" s="21"/>
      <c r="O44" s="391" t="s">
        <v>137</v>
      </c>
      <c r="P44" s="310" t="s">
        <v>81</v>
      </c>
      <c r="Q44" s="316" t="s">
        <v>137</v>
      </c>
      <c r="R44" s="312" t="s">
        <v>138</v>
      </c>
      <c r="S44" s="310" t="s">
        <v>81</v>
      </c>
      <c r="T44" s="317" t="s">
        <v>138</v>
      </c>
      <c r="U44" s="429" t="s">
        <v>139</v>
      </c>
      <c r="V44" s="310" t="s">
        <v>81</v>
      </c>
      <c r="W44" s="316" t="s">
        <v>139</v>
      </c>
      <c r="X44" s="430" t="s">
        <v>140</v>
      </c>
      <c r="Y44" s="310" t="s">
        <v>81</v>
      </c>
      <c r="Z44" s="318" t="s">
        <v>140</v>
      </c>
      <c r="AA44" s="21"/>
      <c r="AB44" s="21"/>
    </row>
    <row r="45" spans="1:28" ht="44.25">
      <c r="A45" s="21"/>
      <c r="B45" s="391" t="s">
        <v>141</v>
      </c>
      <c r="C45" s="310" t="s">
        <v>81</v>
      </c>
      <c r="D45" s="311" t="s">
        <v>141</v>
      </c>
      <c r="E45" s="312" t="s">
        <v>142</v>
      </c>
      <c r="F45" s="310" t="s">
        <v>81</v>
      </c>
      <c r="G45" s="313" t="s">
        <v>142</v>
      </c>
      <c r="H45" s="314" t="s">
        <v>143</v>
      </c>
      <c r="I45" s="310" t="s">
        <v>81</v>
      </c>
      <c r="J45" s="428" t="s">
        <v>143</v>
      </c>
      <c r="K45" s="314" t="s">
        <v>144</v>
      </c>
      <c r="L45" s="310" t="s">
        <v>81</v>
      </c>
      <c r="M45" s="315" t="s">
        <v>144</v>
      </c>
      <c r="N45" s="21"/>
      <c r="O45" s="391" t="s">
        <v>141</v>
      </c>
      <c r="P45" s="310" t="s">
        <v>81</v>
      </c>
      <c r="Q45" s="316" t="s">
        <v>141</v>
      </c>
      <c r="R45" s="312" t="s">
        <v>142</v>
      </c>
      <c r="S45" s="310" t="s">
        <v>81</v>
      </c>
      <c r="T45" s="317" t="s">
        <v>142</v>
      </c>
      <c r="U45" s="429" t="s">
        <v>143</v>
      </c>
      <c r="V45" s="310" t="s">
        <v>81</v>
      </c>
      <c r="W45" s="316" t="s">
        <v>143</v>
      </c>
      <c r="X45" s="430" t="s">
        <v>144</v>
      </c>
      <c r="Y45" s="310" t="s">
        <v>81</v>
      </c>
      <c r="Z45" s="318" t="s">
        <v>144</v>
      </c>
      <c r="AA45" s="21"/>
      <c r="AB45" s="27"/>
    </row>
    <row r="46" spans="1:28" ht="44.25">
      <c r="A46" s="21"/>
      <c r="B46" s="391" t="s">
        <v>145</v>
      </c>
      <c r="C46" s="310" t="s">
        <v>81</v>
      </c>
      <c r="D46" s="311" t="s">
        <v>145</v>
      </c>
      <c r="E46" s="312" t="s">
        <v>146</v>
      </c>
      <c r="F46" s="310" t="s">
        <v>81</v>
      </c>
      <c r="G46" s="313" t="s">
        <v>146</v>
      </c>
      <c r="H46" s="314" t="s">
        <v>147</v>
      </c>
      <c r="I46" s="310" t="s">
        <v>81</v>
      </c>
      <c r="J46" s="428" t="s">
        <v>147</v>
      </c>
      <c r="K46" s="314" t="s">
        <v>4</v>
      </c>
      <c r="L46" s="310" t="s">
        <v>81</v>
      </c>
      <c r="M46" s="315" t="s">
        <v>4</v>
      </c>
      <c r="N46" s="21"/>
      <c r="O46" s="391" t="s">
        <v>145</v>
      </c>
      <c r="P46" s="310" t="s">
        <v>81</v>
      </c>
      <c r="Q46" s="316" t="s">
        <v>145</v>
      </c>
      <c r="R46" s="312" t="s">
        <v>146</v>
      </c>
      <c r="S46" s="310" t="s">
        <v>81</v>
      </c>
      <c r="T46" s="317" t="s">
        <v>146</v>
      </c>
      <c r="U46" s="429" t="s">
        <v>147</v>
      </c>
      <c r="V46" s="310" t="s">
        <v>81</v>
      </c>
      <c r="W46" s="316" t="s">
        <v>147</v>
      </c>
      <c r="X46" s="430" t="s">
        <v>4</v>
      </c>
      <c r="Y46" s="310" t="s">
        <v>81</v>
      </c>
      <c r="Z46" s="318" t="s">
        <v>4</v>
      </c>
      <c r="AA46" s="21"/>
      <c r="AB46" s="21"/>
    </row>
    <row r="47" spans="1:28" ht="44.25">
      <c r="A47" s="21"/>
      <c r="B47" s="391"/>
      <c r="C47" s="310" t="s">
        <v>81</v>
      </c>
      <c r="D47" s="311"/>
      <c r="E47" s="312" t="s">
        <v>148</v>
      </c>
      <c r="F47" s="310" t="s">
        <v>81</v>
      </c>
      <c r="G47" s="313" t="s">
        <v>148</v>
      </c>
      <c r="H47" s="314" t="s">
        <v>149</v>
      </c>
      <c r="I47" s="310" t="s">
        <v>81</v>
      </c>
      <c r="J47" s="428" t="s">
        <v>149</v>
      </c>
      <c r="K47" s="314"/>
      <c r="L47" s="310" t="s">
        <v>81</v>
      </c>
      <c r="M47" s="315"/>
      <c r="N47" s="21"/>
      <c r="O47" s="391"/>
      <c r="P47" s="310" t="s">
        <v>81</v>
      </c>
      <c r="Q47" s="316"/>
      <c r="R47" s="312" t="s">
        <v>148</v>
      </c>
      <c r="S47" s="310" t="s">
        <v>81</v>
      </c>
      <c r="T47" s="317" t="s">
        <v>148</v>
      </c>
      <c r="U47" s="429" t="s">
        <v>149</v>
      </c>
      <c r="V47" s="310" t="s">
        <v>81</v>
      </c>
      <c r="W47" s="316" t="s">
        <v>149</v>
      </c>
      <c r="X47" s="430"/>
      <c r="Y47" s="310" t="s">
        <v>81</v>
      </c>
      <c r="Z47" s="318"/>
      <c r="AA47" s="21"/>
      <c r="AB47" s="21"/>
    </row>
    <row r="48" spans="1:28" ht="20.25">
      <c r="A48" s="21"/>
      <c r="B48" s="431"/>
      <c r="C48" s="432"/>
      <c r="D48" s="432"/>
      <c r="E48" s="432"/>
      <c r="F48" s="432"/>
      <c r="G48" s="432"/>
      <c r="H48" s="432"/>
      <c r="I48" s="432"/>
      <c r="J48" s="432"/>
      <c r="K48" s="432"/>
      <c r="L48" s="432"/>
      <c r="M48" s="433"/>
      <c r="N48" s="28"/>
      <c r="O48" s="431"/>
      <c r="P48" s="432"/>
      <c r="Q48" s="432"/>
      <c r="R48" s="432"/>
      <c r="S48" s="432"/>
      <c r="T48" s="432"/>
      <c r="U48" s="432"/>
      <c r="V48" s="432"/>
      <c r="W48" s="432"/>
      <c r="X48" s="432"/>
      <c r="Y48" s="432"/>
      <c r="Z48" s="433"/>
      <c r="AA48" s="28"/>
      <c r="AB48" s="21"/>
    </row>
    <row r="51" spans="1:28" ht="30">
      <c r="B51" s="284" t="s">
        <v>77</v>
      </c>
      <c r="C51" s="285"/>
      <c r="D51" s="286" t="s">
        <v>78</v>
      </c>
      <c r="E51" s="434" t="s">
        <v>150</v>
      </c>
      <c r="F51" s="435"/>
      <c r="G51" s="435"/>
      <c r="H51" s="435"/>
      <c r="I51" s="435"/>
      <c r="J51" s="435"/>
      <c r="K51" s="435"/>
      <c r="L51" s="435"/>
      <c r="M51" s="436"/>
      <c r="O51" s="284" t="s">
        <v>77</v>
      </c>
      <c r="P51" s="285"/>
      <c r="Q51" s="286" t="s">
        <v>78</v>
      </c>
      <c r="R51" s="437" t="s">
        <v>151</v>
      </c>
      <c r="S51" s="438"/>
      <c r="T51" s="438"/>
      <c r="U51" s="438"/>
      <c r="V51" s="438"/>
      <c r="W51" s="438"/>
      <c r="X51" s="438"/>
      <c r="Y51" s="438"/>
      <c r="Z51" s="439"/>
    </row>
    <row r="52" spans="1:28" ht="30">
      <c r="B52" s="440" t="s">
        <v>82</v>
      </c>
      <c r="C52" s="294" t="s">
        <v>81</v>
      </c>
      <c r="D52" s="441" t="str">
        <f>B52</f>
        <v>Aa</v>
      </c>
      <c r="E52" s="442" t="s">
        <v>156</v>
      </c>
      <c r="F52" s="442"/>
      <c r="G52" s="443"/>
      <c r="H52" s="443"/>
      <c r="I52" s="443"/>
      <c r="J52" s="443"/>
      <c r="K52" s="443"/>
      <c r="L52" s="443"/>
      <c r="M52" s="444"/>
      <c r="O52" s="440" t="s">
        <v>82</v>
      </c>
      <c r="P52" s="294" t="s">
        <v>81</v>
      </c>
      <c r="Q52" s="445" t="str">
        <f>O52</f>
        <v>Aa</v>
      </c>
      <c r="R52" s="442" t="s">
        <v>156</v>
      </c>
      <c r="S52" s="442"/>
      <c r="T52" s="443"/>
      <c r="U52" s="443"/>
      <c r="V52" s="443"/>
      <c r="W52" s="443"/>
      <c r="X52" s="443"/>
      <c r="Y52" s="443"/>
      <c r="Z52" s="444"/>
    </row>
    <row r="53" spans="1:28">
      <c r="B53" s="446"/>
      <c r="M53" s="302"/>
      <c r="O53" s="446"/>
      <c r="Z53" s="302"/>
    </row>
    <row r="54" spans="1:28">
      <c r="B54" s="447" t="s">
        <v>83</v>
      </c>
      <c r="C54" s="448" t="s">
        <v>84</v>
      </c>
      <c r="D54" s="63"/>
      <c r="E54" s="305" t="s">
        <v>85</v>
      </c>
      <c r="F54" s="448" t="s">
        <v>84</v>
      </c>
      <c r="G54" s="63"/>
      <c r="H54" s="305" t="s">
        <v>86</v>
      </c>
      <c r="I54" s="448" t="s">
        <v>84</v>
      </c>
      <c r="J54" s="63"/>
      <c r="K54" s="305" t="s">
        <v>87</v>
      </c>
      <c r="L54" s="448" t="s">
        <v>84</v>
      </c>
      <c r="M54" s="449"/>
      <c r="O54" s="447" t="s">
        <v>83</v>
      </c>
      <c r="P54" s="450" t="s">
        <v>84</v>
      </c>
      <c r="Q54" s="62"/>
      <c r="R54" s="305" t="s">
        <v>85</v>
      </c>
      <c r="S54" s="450" t="s">
        <v>84</v>
      </c>
      <c r="T54" s="62"/>
      <c r="U54" s="305" t="s">
        <v>86</v>
      </c>
      <c r="V54" s="450" t="s">
        <v>84</v>
      </c>
      <c r="W54" s="62"/>
      <c r="X54" s="305" t="s">
        <v>87</v>
      </c>
      <c r="Y54" s="450" t="s">
        <v>84</v>
      </c>
      <c r="Z54" s="451"/>
    </row>
    <row r="55" spans="1:28" ht="44.25">
      <c r="A55" s="21"/>
      <c r="B55" s="391" t="s">
        <v>24</v>
      </c>
      <c r="C55" s="310" t="s">
        <v>81</v>
      </c>
      <c r="D55" s="452" t="s">
        <v>24</v>
      </c>
      <c r="E55" s="312" t="s">
        <v>88</v>
      </c>
      <c r="F55" s="310" t="s">
        <v>81</v>
      </c>
      <c r="G55" s="29" t="s">
        <v>88</v>
      </c>
      <c r="H55" s="314">
        <v>1</v>
      </c>
      <c r="I55" s="310" t="s">
        <v>81</v>
      </c>
      <c r="J55" s="29">
        <v>1</v>
      </c>
      <c r="K55" s="314">
        <v>27</v>
      </c>
      <c r="L55" s="310" t="s">
        <v>81</v>
      </c>
      <c r="M55" s="453">
        <v>27</v>
      </c>
      <c r="N55" s="21"/>
      <c r="O55" s="391" t="s">
        <v>24</v>
      </c>
      <c r="P55" s="310" t="s">
        <v>81</v>
      </c>
      <c r="Q55" s="454" t="s">
        <v>24</v>
      </c>
      <c r="R55" s="312" t="s">
        <v>88</v>
      </c>
      <c r="S55" s="310" t="s">
        <v>81</v>
      </c>
      <c r="T55" s="455" t="s">
        <v>88</v>
      </c>
      <c r="U55" s="314">
        <v>1</v>
      </c>
      <c r="V55" s="310" t="s">
        <v>81</v>
      </c>
      <c r="W55" s="454">
        <v>1</v>
      </c>
      <c r="X55" s="314">
        <v>27</v>
      </c>
      <c r="Y55" s="310" t="s">
        <v>81</v>
      </c>
      <c r="Z55" s="456">
        <v>27</v>
      </c>
      <c r="AA55" s="21"/>
      <c r="AB55" s="21"/>
    </row>
    <row r="56" spans="1:28" ht="44.25">
      <c r="A56" s="21"/>
      <c r="B56" s="391" t="s">
        <v>26</v>
      </c>
      <c r="C56" s="310" t="s">
        <v>81</v>
      </c>
      <c r="D56" s="452" t="s">
        <v>26</v>
      </c>
      <c r="E56" s="312" t="s">
        <v>89</v>
      </c>
      <c r="F56" s="310" t="s">
        <v>81</v>
      </c>
      <c r="G56" s="29" t="s">
        <v>89</v>
      </c>
      <c r="H56" s="314">
        <v>2</v>
      </c>
      <c r="I56" s="310" t="s">
        <v>81</v>
      </c>
      <c r="J56" s="29">
        <v>2</v>
      </c>
      <c r="K56" s="314">
        <v>28</v>
      </c>
      <c r="L56" s="310" t="s">
        <v>81</v>
      </c>
      <c r="M56" s="453">
        <v>28</v>
      </c>
      <c r="N56" s="21"/>
      <c r="O56" s="391" t="s">
        <v>26</v>
      </c>
      <c r="P56" s="310" t="s">
        <v>81</v>
      </c>
      <c r="Q56" s="454" t="s">
        <v>26</v>
      </c>
      <c r="R56" s="312" t="s">
        <v>89</v>
      </c>
      <c r="S56" s="310" t="s">
        <v>81</v>
      </c>
      <c r="T56" s="455" t="s">
        <v>89</v>
      </c>
      <c r="U56" s="314">
        <v>2</v>
      </c>
      <c r="V56" s="310" t="s">
        <v>81</v>
      </c>
      <c r="W56" s="454">
        <v>2</v>
      </c>
      <c r="X56" s="314">
        <v>28</v>
      </c>
      <c r="Y56" s="310" t="s">
        <v>81</v>
      </c>
      <c r="Z56" s="456">
        <v>28</v>
      </c>
      <c r="AA56" s="21"/>
      <c r="AB56" s="21"/>
    </row>
    <row r="57" spans="1:28" ht="44.25">
      <c r="A57" s="21"/>
      <c r="B57" s="391" t="s">
        <v>25</v>
      </c>
      <c r="C57" s="310" t="s">
        <v>81</v>
      </c>
      <c r="D57" s="452" t="s">
        <v>25</v>
      </c>
      <c r="E57" s="312" t="s">
        <v>90</v>
      </c>
      <c r="F57" s="310" t="s">
        <v>81</v>
      </c>
      <c r="G57" s="29" t="s">
        <v>90</v>
      </c>
      <c r="H57" s="314">
        <v>3</v>
      </c>
      <c r="I57" s="310" t="s">
        <v>81</v>
      </c>
      <c r="J57" s="29">
        <v>3</v>
      </c>
      <c r="K57" s="314">
        <v>29</v>
      </c>
      <c r="L57" s="310" t="s">
        <v>81</v>
      </c>
      <c r="M57" s="453">
        <v>29</v>
      </c>
      <c r="N57" s="21"/>
      <c r="O57" s="391" t="s">
        <v>25</v>
      </c>
      <c r="P57" s="310" t="s">
        <v>81</v>
      </c>
      <c r="Q57" s="454" t="s">
        <v>25</v>
      </c>
      <c r="R57" s="312" t="s">
        <v>90</v>
      </c>
      <c r="S57" s="310" t="s">
        <v>81</v>
      </c>
      <c r="T57" s="455" t="s">
        <v>90</v>
      </c>
      <c r="U57" s="314">
        <v>3</v>
      </c>
      <c r="V57" s="310" t="s">
        <v>81</v>
      </c>
      <c r="W57" s="454">
        <v>3</v>
      </c>
      <c r="X57" s="314">
        <v>29</v>
      </c>
      <c r="Y57" s="310" t="s">
        <v>81</v>
      </c>
      <c r="Z57" s="456">
        <v>29</v>
      </c>
      <c r="AA57" s="21"/>
      <c r="AB57" s="21"/>
    </row>
    <row r="58" spans="1:28" ht="44.25">
      <c r="A58" s="21"/>
      <c r="B58" s="391" t="s">
        <v>27</v>
      </c>
      <c r="C58" s="310" t="s">
        <v>81</v>
      </c>
      <c r="D58" s="452" t="s">
        <v>27</v>
      </c>
      <c r="E58" s="312" t="s">
        <v>91</v>
      </c>
      <c r="F58" s="310" t="s">
        <v>81</v>
      </c>
      <c r="G58" s="29" t="s">
        <v>91</v>
      </c>
      <c r="H58" s="314">
        <v>4</v>
      </c>
      <c r="I58" s="310" t="s">
        <v>81</v>
      </c>
      <c r="J58" s="29">
        <v>4</v>
      </c>
      <c r="K58" s="314">
        <v>30</v>
      </c>
      <c r="L58" s="310" t="s">
        <v>81</v>
      </c>
      <c r="M58" s="453">
        <v>30</v>
      </c>
      <c r="N58" s="21"/>
      <c r="O58" s="391" t="s">
        <v>27</v>
      </c>
      <c r="P58" s="310" t="s">
        <v>81</v>
      </c>
      <c r="Q58" s="454" t="s">
        <v>27</v>
      </c>
      <c r="R58" s="312" t="s">
        <v>91</v>
      </c>
      <c r="S58" s="310" t="s">
        <v>81</v>
      </c>
      <c r="T58" s="455" t="s">
        <v>91</v>
      </c>
      <c r="U58" s="314">
        <v>4</v>
      </c>
      <c r="V58" s="310" t="s">
        <v>81</v>
      </c>
      <c r="W58" s="454">
        <v>4</v>
      </c>
      <c r="X58" s="314">
        <v>30</v>
      </c>
      <c r="Y58" s="310" t="s">
        <v>81</v>
      </c>
      <c r="Z58" s="456">
        <v>30</v>
      </c>
      <c r="AA58" s="21"/>
      <c r="AB58" s="21"/>
    </row>
    <row r="59" spans="1:28" ht="44.25">
      <c r="A59" s="21"/>
      <c r="B59" s="391" t="s">
        <v>74</v>
      </c>
      <c r="C59" s="310" t="s">
        <v>81</v>
      </c>
      <c r="D59" s="452" t="s">
        <v>74</v>
      </c>
      <c r="E59" s="312" t="s">
        <v>92</v>
      </c>
      <c r="F59" s="310" t="s">
        <v>81</v>
      </c>
      <c r="G59" s="29" t="s">
        <v>92</v>
      </c>
      <c r="H59" s="314">
        <v>5</v>
      </c>
      <c r="I59" s="310" t="s">
        <v>81</v>
      </c>
      <c r="J59" s="29">
        <v>5</v>
      </c>
      <c r="K59" s="314">
        <v>31</v>
      </c>
      <c r="L59" s="310" t="s">
        <v>81</v>
      </c>
      <c r="M59" s="453">
        <v>31</v>
      </c>
      <c r="N59" s="21"/>
      <c r="O59" s="391" t="s">
        <v>74</v>
      </c>
      <c r="P59" s="310" t="s">
        <v>81</v>
      </c>
      <c r="Q59" s="454" t="s">
        <v>74</v>
      </c>
      <c r="R59" s="312" t="s">
        <v>92</v>
      </c>
      <c r="S59" s="310" t="s">
        <v>81</v>
      </c>
      <c r="T59" s="455" t="s">
        <v>92</v>
      </c>
      <c r="U59" s="314">
        <v>5</v>
      </c>
      <c r="V59" s="310" t="s">
        <v>81</v>
      </c>
      <c r="W59" s="454">
        <v>5</v>
      </c>
      <c r="X59" s="314">
        <v>31</v>
      </c>
      <c r="Y59" s="310" t="s">
        <v>81</v>
      </c>
      <c r="Z59" s="456">
        <v>31</v>
      </c>
      <c r="AA59" s="21"/>
      <c r="AB59" s="21"/>
    </row>
    <row r="60" spans="1:28" ht="44.25">
      <c r="A60" s="21"/>
      <c r="B60" s="391" t="s">
        <v>28</v>
      </c>
      <c r="C60" s="310" t="s">
        <v>81</v>
      </c>
      <c r="D60" s="452" t="s">
        <v>28</v>
      </c>
      <c r="E60" s="312" t="s">
        <v>93</v>
      </c>
      <c r="F60" s="310" t="s">
        <v>81</v>
      </c>
      <c r="G60" s="29" t="s">
        <v>93</v>
      </c>
      <c r="H60" s="314">
        <v>6</v>
      </c>
      <c r="I60" s="310" t="s">
        <v>81</v>
      </c>
      <c r="J60" s="29">
        <v>6</v>
      </c>
      <c r="K60" s="314">
        <v>32</v>
      </c>
      <c r="L60" s="310" t="s">
        <v>81</v>
      </c>
      <c r="M60" s="453">
        <v>32</v>
      </c>
      <c r="N60" s="21"/>
      <c r="O60" s="391" t="s">
        <v>28</v>
      </c>
      <c r="P60" s="310" t="s">
        <v>81</v>
      </c>
      <c r="Q60" s="454" t="s">
        <v>28</v>
      </c>
      <c r="R60" s="312" t="s">
        <v>93</v>
      </c>
      <c r="S60" s="310" t="s">
        <v>81</v>
      </c>
      <c r="T60" s="455" t="s">
        <v>93</v>
      </c>
      <c r="U60" s="314">
        <v>6</v>
      </c>
      <c r="V60" s="310" t="s">
        <v>81</v>
      </c>
      <c r="W60" s="454">
        <v>6</v>
      </c>
      <c r="X60" s="314">
        <v>32</v>
      </c>
      <c r="Y60" s="310" t="s">
        <v>81</v>
      </c>
      <c r="Z60" s="456">
        <v>32</v>
      </c>
      <c r="AA60" s="21"/>
      <c r="AB60" s="21"/>
    </row>
    <row r="61" spans="1:28" ht="44.25">
      <c r="A61" s="21"/>
      <c r="B61" s="391" t="s">
        <v>66</v>
      </c>
      <c r="C61" s="310" t="s">
        <v>81</v>
      </c>
      <c r="D61" s="452" t="s">
        <v>66</v>
      </c>
      <c r="E61" s="312" t="s">
        <v>96</v>
      </c>
      <c r="F61" s="310" t="s">
        <v>81</v>
      </c>
      <c r="G61" s="29" t="s">
        <v>96</v>
      </c>
      <c r="H61" s="314">
        <v>7</v>
      </c>
      <c r="I61" s="310" t="s">
        <v>81</v>
      </c>
      <c r="J61" s="29">
        <v>7</v>
      </c>
      <c r="K61" s="314">
        <v>33</v>
      </c>
      <c r="L61" s="310" t="s">
        <v>81</v>
      </c>
      <c r="M61" s="453">
        <v>33</v>
      </c>
      <c r="N61" s="21"/>
      <c r="O61" s="391" t="s">
        <v>66</v>
      </c>
      <c r="P61" s="310" t="s">
        <v>81</v>
      </c>
      <c r="Q61" s="454" t="s">
        <v>66</v>
      </c>
      <c r="R61" s="312" t="s">
        <v>96</v>
      </c>
      <c r="S61" s="310" t="s">
        <v>81</v>
      </c>
      <c r="T61" s="455" t="s">
        <v>96</v>
      </c>
      <c r="U61" s="314">
        <v>7</v>
      </c>
      <c r="V61" s="310" t="s">
        <v>81</v>
      </c>
      <c r="W61" s="454">
        <v>7</v>
      </c>
      <c r="X61" s="314">
        <v>33</v>
      </c>
      <c r="Y61" s="310" t="s">
        <v>81</v>
      </c>
      <c r="Z61" s="456">
        <v>33</v>
      </c>
      <c r="AA61" s="21"/>
      <c r="AB61" s="21"/>
    </row>
    <row r="62" spans="1:28" ht="44.25">
      <c r="A62" s="21"/>
      <c r="B62" s="391" t="s">
        <v>99</v>
      </c>
      <c r="C62" s="310" t="s">
        <v>81</v>
      </c>
      <c r="D62" s="452" t="s">
        <v>99</v>
      </c>
      <c r="E62" s="312" t="s">
        <v>100</v>
      </c>
      <c r="F62" s="310" t="s">
        <v>81</v>
      </c>
      <c r="G62" s="29" t="s">
        <v>100</v>
      </c>
      <c r="H62" s="314">
        <v>8</v>
      </c>
      <c r="I62" s="310" t="s">
        <v>81</v>
      </c>
      <c r="J62" s="29">
        <v>8</v>
      </c>
      <c r="K62" s="314">
        <v>34</v>
      </c>
      <c r="L62" s="310" t="s">
        <v>81</v>
      </c>
      <c r="M62" s="453">
        <v>34</v>
      </c>
      <c r="N62" s="21"/>
      <c r="O62" s="391" t="s">
        <v>99</v>
      </c>
      <c r="P62" s="310" t="s">
        <v>81</v>
      </c>
      <c r="Q62" s="454" t="s">
        <v>99</v>
      </c>
      <c r="R62" s="312" t="s">
        <v>100</v>
      </c>
      <c r="S62" s="310" t="s">
        <v>81</v>
      </c>
      <c r="T62" s="455" t="s">
        <v>100</v>
      </c>
      <c r="U62" s="314">
        <v>8</v>
      </c>
      <c r="V62" s="310" t="s">
        <v>81</v>
      </c>
      <c r="W62" s="454">
        <v>8</v>
      </c>
      <c r="X62" s="314">
        <v>34</v>
      </c>
      <c r="Y62" s="310" t="s">
        <v>81</v>
      </c>
      <c r="Z62" s="456">
        <v>34</v>
      </c>
      <c r="AA62" s="21"/>
      <c r="AB62" s="21"/>
    </row>
    <row r="63" spans="1:28" ht="44.25">
      <c r="A63" s="21"/>
      <c r="B63" s="391" t="s">
        <v>29</v>
      </c>
      <c r="C63" s="310" t="s">
        <v>81</v>
      </c>
      <c r="D63" s="452" t="s">
        <v>29</v>
      </c>
      <c r="E63" s="312" t="s">
        <v>103</v>
      </c>
      <c r="F63" s="310" t="s">
        <v>81</v>
      </c>
      <c r="G63" s="29" t="s">
        <v>103</v>
      </c>
      <c r="H63" s="314">
        <v>9</v>
      </c>
      <c r="I63" s="310" t="s">
        <v>81</v>
      </c>
      <c r="J63" s="29">
        <v>9</v>
      </c>
      <c r="K63" s="314">
        <v>35</v>
      </c>
      <c r="L63" s="310" t="s">
        <v>81</v>
      </c>
      <c r="M63" s="453">
        <v>35</v>
      </c>
      <c r="N63" s="21"/>
      <c r="O63" s="391" t="s">
        <v>29</v>
      </c>
      <c r="P63" s="310" t="s">
        <v>81</v>
      </c>
      <c r="Q63" s="454" t="s">
        <v>29</v>
      </c>
      <c r="R63" s="312" t="s">
        <v>103</v>
      </c>
      <c r="S63" s="310" t="s">
        <v>81</v>
      </c>
      <c r="T63" s="455" t="s">
        <v>103</v>
      </c>
      <c r="U63" s="314">
        <v>9</v>
      </c>
      <c r="V63" s="310" t="s">
        <v>81</v>
      </c>
      <c r="W63" s="454">
        <v>9</v>
      </c>
      <c r="X63" s="314">
        <v>35</v>
      </c>
      <c r="Y63" s="310" t="s">
        <v>81</v>
      </c>
      <c r="Z63" s="456">
        <v>35</v>
      </c>
      <c r="AA63" s="21"/>
      <c r="AB63" s="21"/>
    </row>
    <row r="64" spans="1:28" ht="44.25">
      <c r="A64" s="21"/>
      <c r="B64" s="391" t="s">
        <v>30</v>
      </c>
      <c r="C64" s="310" t="s">
        <v>81</v>
      </c>
      <c r="D64" s="452" t="s">
        <v>30</v>
      </c>
      <c r="E64" s="312" t="s">
        <v>104</v>
      </c>
      <c r="F64" s="310" t="s">
        <v>81</v>
      </c>
      <c r="G64" s="29" t="s">
        <v>104</v>
      </c>
      <c r="H64" s="314">
        <v>10</v>
      </c>
      <c r="I64" s="310" t="s">
        <v>81</v>
      </c>
      <c r="J64" s="29">
        <v>10</v>
      </c>
      <c r="K64" s="314">
        <v>36</v>
      </c>
      <c r="L64" s="310" t="s">
        <v>81</v>
      </c>
      <c r="M64" s="453">
        <v>36</v>
      </c>
      <c r="N64" s="21"/>
      <c r="O64" s="391" t="s">
        <v>30</v>
      </c>
      <c r="P64" s="310" t="s">
        <v>81</v>
      </c>
      <c r="Q64" s="454" t="s">
        <v>30</v>
      </c>
      <c r="R64" s="312" t="s">
        <v>104</v>
      </c>
      <c r="S64" s="310" t="s">
        <v>81</v>
      </c>
      <c r="T64" s="455" t="s">
        <v>104</v>
      </c>
      <c r="U64" s="314">
        <v>10</v>
      </c>
      <c r="V64" s="310" t="s">
        <v>81</v>
      </c>
      <c r="W64" s="454">
        <v>10</v>
      </c>
      <c r="X64" s="314">
        <v>36</v>
      </c>
      <c r="Y64" s="310" t="s">
        <v>81</v>
      </c>
      <c r="Z64" s="456">
        <v>36</v>
      </c>
      <c r="AA64" s="21"/>
      <c r="AB64" s="21"/>
    </row>
    <row r="65" spans="1:28" ht="44.25">
      <c r="A65" s="21"/>
      <c r="B65" s="391" t="s">
        <v>31</v>
      </c>
      <c r="C65" s="310" t="s">
        <v>81</v>
      </c>
      <c r="D65" s="452" t="s">
        <v>31</v>
      </c>
      <c r="E65" s="312" t="s">
        <v>105</v>
      </c>
      <c r="F65" s="310" t="s">
        <v>81</v>
      </c>
      <c r="G65" s="29" t="s">
        <v>105</v>
      </c>
      <c r="H65" s="314">
        <v>11</v>
      </c>
      <c r="I65" s="310" t="s">
        <v>81</v>
      </c>
      <c r="J65" s="29">
        <v>11</v>
      </c>
      <c r="K65" s="314">
        <v>37</v>
      </c>
      <c r="L65" s="310" t="s">
        <v>81</v>
      </c>
      <c r="M65" s="453">
        <v>37</v>
      </c>
      <c r="N65" s="21"/>
      <c r="O65" s="391" t="s">
        <v>31</v>
      </c>
      <c r="P65" s="310" t="s">
        <v>81</v>
      </c>
      <c r="Q65" s="454" t="s">
        <v>31</v>
      </c>
      <c r="R65" s="312" t="s">
        <v>105</v>
      </c>
      <c r="S65" s="310" t="s">
        <v>81</v>
      </c>
      <c r="T65" s="455" t="s">
        <v>105</v>
      </c>
      <c r="U65" s="314">
        <v>11</v>
      </c>
      <c r="V65" s="310" t="s">
        <v>81</v>
      </c>
      <c r="W65" s="454">
        <v>11</v>
      </c>
      <c r="X65" s="314">
        <v>37</v>
      </c>
      <c r="Y65" s="310" t="s">
        <v>81</v>
      </c>
      <c r="Z65" s="456">
        <v>37</v>
      </c>
      <c r="AA65" s="21"/>
      <c r="AB65" s="21"/>
    </row>
    <row r="66" spans="1:28" ht="44.25">
      <c r="A66" s="21"/>
      <c r="B66" s="391" t="s">
        <v>3</v>
      </c>
      <c r="C66" s="310" t="s">
        <v>81</v>
      </c>
      <c r="D66" s="452" t="s">
        <v>3</v>
      </c>
      <c r="E66" s="312" t="s">
        <v>106</v>
      </c>
      <c r="F66" s="310" t="s">
        <v>81</v>
      </c>
      <c r="G66" s="29" t="s">
        <v>106</v>
      </c>
      <c r="H66" s="314">
        <v>12</v>
      </c>
      <c r="I66" s="310" t="s">
        <v>81</v>
      </c>
      <c r="J66" s="29">
        <v>12</v>
      </c>
      <c r="K66" s="314">
        <v>38</v>
      </c>
      <c r="L66" s="310" t="s">
        <v>81</v>
      </c>
      <c r="M66" s="453">
        <v>38</v>
      </c>
      <c r="N66" s="21"/>
      <c r="O66" s="391" t="s">
        <v>3</v>
      </c>
      <c r="P66" s="310" t="s">
        <v>81</v>
      </c>
      <c r="Q66" s="454" t="s">
        <v>3</v>
      </c>
      <c r="R66" s="312" t="s">
        <v>106</v>
      </c>
      <c r="S66" s="310" t="s">
        <v>81</v>
      </c>
      <c r="T66" s="455" t="s">
        <v>106</v>
      </c>
      <c r="U66" s="314">
        <v>12</v>
      </c>
      <c r="V66" s="310" t="s">
        <v>81</v>
      </c>
      <c r="W66" s="454">
        <v>12</v>
      </c>
      <c r="X66" s="314">
        <v>38</v>
      </c>
      <c r="Y66" s="310" t="s">
        <v>81</v>
      </c>
      <c r="Z66" s="456">
        <v>38</v>
      </c>
      <c r="AA66" s="21"/>
      <c r="AB66" s="21"/>
    </row>
    <row r="67" spans="1:28" ht="44.25">
      <c r="A67" s="21"/>
      <c r="B67" s="391" t="s">
        <v>68</v>
      </c>
      <c r="C67" s="310" t="s">
        <v>81</v>
      </c>
      <c r="D67" s="452" t="s">
        <v>68</v>
      </c>
      <c r="E67" s="312" t="s">
        <v>107</v>
      </c>
      <c r="F67" s="310" t="s">
        <v>81</v>
      </c>
      <c r="G67" s="29" t="s">
        <v>107</v>
      </c>
      <c r="H67" s="314">
        <v>13</v>
      </c>
      <c r="I67" s="310" t="s">
        <v>81</v>
      </c>
      <c r="J67" s="29">
        <v>13</v>
      </c>
      <c r="K67" s="314">
        <v>39</v>
      </c>
      <c r="L67" s="310" t="s">
        <v>81</v>
      </c>
      <c r="M67" s="453">
        <v>39</v>
      </c>
      <c r="N67" s="21"/>
      <c r="O67" s="391" t="s">
        <v>68</v>
      </c>
      <c r="P67" s="310" t="s">
        <v>81</v>
      </c>
      <c r="Q67" s="454" t="s">
        <v>68</v>
      </c>
      <c r="R67" s="312" t="s">
        <v>107</v>
      </c>
      <c r="S67" s="310" t="s">
        <v>81</v>
      </c>
      <c r="T67" s="455" t="s">
        <v>107</v>
      </c>
      <c r="U67" s="314">
        <v>13</v>
      </c>
      <c r="V67" s="310" t="s">
        <v>81</v>
      </c>
      <c r="W67" s="454">
        <v>13</v>
      </c>
      <c r="X67" s="314">
        <v>39</v>
      </c>
      <c r="Y67" s="310" t="s">
        <v>81</v>
      </c>
      <c r="Z67" s="456">
        <v>39</v>
      </c>
      <c r="AA67" s="21"/>
      <c r="AB67" s="21"/>
    </row>
    <row r="68" spans="1:28" ht="44.25">
      <c r="A68" s="21"/>
      <c r="B68" s="391" t="s">
        <v>69</v>
      </c>
      <c r="C68" s="310" t="s">
        <v>81</v>
      </c>
      <c r="D68" s="452" t="s">
        <v>69</v>
      </c>
      <c r="E68" s="312" t="s">
        <v>108</v>
      </c>
      <c r="F68" s="310" t="s">
        <v>81</v>
      </c>
      <c r="G68" s="29" t="s">
        <v>108</v>
      </c>
      <c r="H68" s="314">
        <v>14</v>
      </c>
      <c r="I68" s="310" t="s">
        <v>81</v>
      </c>
      <c r="J68" s="29">
        <v>14</v>
      </c>
      <c r="K68" s="314">
        <v>40</v>
      </c>
      <c r="L68" s="310" t="s">
        <v>81</v>
      </c>
      <c r="M68" s="453">
        <v>40</v>
      </c>
      <c r="N68" s="21"/>
      <c r="O68" s="391" t="s">
        <v>69</v>
      </c>
      <c r="P68" s="310" t="s">
        <v>81</v>
      </c>
      <c r="Q68" s="454" t="s">
        <v>69</v>
      </c>
      <c r="R68" s="312" t="s">
        <v>108</v>
      </c>
      <c r="S68" s="310" t="s">
        <v>81</v>
      </c>
      <c r="T68" s="455" t="s">
        <v>108</v>
      </c>
      <c r="U68" s="314">
        <v>14</v>
      </c>
      <c r="V68" s="310" t="s">
        <v>81</v>
      </c>
      <c r="W68" s="454">
        <v>14</v>
      </c>
      <c r="X68" s="314">
        <v>40</v>
      </c>
      <c r="Y68" s="310" t="s">
        <v>81</v>
      </c>
      <c r="Z68" s="456">
        <v>40</v>
      </c>
      <c r="AA68" s="21"/>
      <c r="AB68" s="21"/>
    </row>
    <row r="69" spans="1:28" ht="44.25">
      <c r="A69" s="21"/>
      <c r="B69" s="391" t="s">
        <v>70</v>
      </c>
      <c r="C69" s="310" t="s">
        <v>81</v>
      </c>
      <c r="D69" s="452" t="s">
        <v>70</v>
      </c>
      <c r="E69" s="312" t="s">
        <v>109</v>
      </c>
      <c r="F69" s="310" t="s">
        <v>81</v>
      </c>
      <c r="G69" s="29" t="s">
        <v>109</v>
      </c>
      <c r="H69" s="314">
        <v>15</v>
      </c>
      <c r="I69" s="310" t="s">
        <v>81</v>
      </c>
      <c r="J69" s="29">
        <v>15</v>
      </c>
      <c r="K69" s="314">
        <v>41</v>
      </c>
      <c r="L69" s="310" t="s">
        <v>81</v>
      </c>
      <c r="M69" s="453">
        <v>41</v>
      </c>
      <c r="N69" s="21"/>
      <c r="O69" s="391" t="s">
        <v>70</v>
      </c>
      <c r="P69" s="310" t="s">
        <v>81</v>
      </c>
      <c r="Q69" s="454" t="s">
        <v>70</v>
      </c>
      <c r="R69" s="312" t="s">
        <v>109</v>
      </c>
      <c r="S69" s="310" t="s">
        <v>81</v>
      </c>
      <c r="T69" s="455" t="s">
        <v>109</v>
      </c>
      <c r="U69" s="314">
        <v>15</v>
      </c>
      <c r="V69" s="310" t="s">
        <v>81</v>
      </c>
      <c r="W69" s="454">
        <v>15</v>
      </c>
      <c r="X69" s="314">
        <v>41</v>
      </c>
      <c r="Y69" s="310" t="s">
        <v>81</v>
      </c>
      <c r="Z69" s="456">
        <v>41</v>
      </c>
      <c r="AA69" s="21"/>
      <c r="AB69" s="21"/>
    </row>
    <row r="70" spans="1:28" ht="44.25">
      <c r="A70" s="21"/>
      <c r="B70" s="391" t="s">
        <v>72</v>
      </c>
      <c r="C70" s="310" t="s">
        <v>81</v>
      </c>
      <c r="D70" s="452" t="s">
        <v>72</v>
      </c>
      <c r="E70" s="312" t="s">
        <v>102</v>
      </c>
      <c r="F70" s="310" t="s">
        <v>81</v>
      </c>
      <c r="G70" s="29" t="s">
        <v>102</v>
      </c>
      <c r="H70" s="314">
        <v>16</v>
      </c>
      <c r="I70" s="310" t="s">
        <v>81</v>
      </c>
      <c r="J70" s="29">
        <v>16</v>
      </c>
      <c r="K70" s="314">
        <v>42</v>
      </c>
      <c r="L70" s="310" t="s">
        <v>81</v>
      </c>
      <c r="M70" s="453">
        <v>42</v>
      </c>
      <c r="N70" s="21"/>
      <c r="O70" s="391" t="s">
        <v>72</v>
      </c>
      <c r="P70" s="310" t="s">
        <v>81</v>
      </c>
      <c r="Q70" s="454" t="s">
        <v>72</v>
      </c>
      <c r="R70" s="312" t="s">
        <v>102</v>
      </c>
      <c r="S70" s="310" t="s">
        <v>81</v>
      </c>
      <c r="T70" s="455" t="s">
        <v>102</v>
      </c>
      <c r="U70" s="314">
        <v>16</v>
      </c>
      <c r="V70" s="310" t="s">
        <v>81</v>
      </c>
      <c r="W70" s="454">
        <v>16</v>
      </c>
      <c r="X70" s="314">
        <v>42</v>
      </c>
      <c r="Y70" s="310" t="s">
        <v>81</v>
      </c>
      <c r="Z70" s="456">
        <v>42</v>
      </c>
      <c r="AA70" s="21"/>
      <c r="AB70" s="21"/>
    </row>
    <row r="71" spans="1:28" ht="44.25">
      <c r="A71" s="21"/>
      <c r="B71" s="391" t="s">
        <v>110</v>
      </c>
      <c r="C71" s="310" t="s">
        <v>81</v>
      </c>
      <c r="D71" s="452" t="s">
        <v>110</v>
      </c>
      <c r="E71" s="312" t="s">
        <v>98</v>
      </c>
      <c r="F71" s="310" t="s">
        <v>81</v>
      </c>
      <c r="G71" s="29" t="s">
        <v>98</v>
      </c>
      <c r="H71" s="314">
        <v>17</v>
      </c>
      <c r="I71" s="310" t="s">
        <v>81</v>
      </c>
      <c r="J71" s="29">
        <v>17</v>
      </c>
      <c r="K71" s="314">
        <v>43</v>
      </c>
      <c r="L71" s="310" t="s">
        <v>81</v>
      </c>
      <c r="M71" s="453">
        <v>43</v>
      </c>
      <c r="N71" s="21"/>
      <c r="O71" s="391" t="s">
        <v>110</v>
      </c>
      <c r="P71" s="310" t="s">
        <v>81</v>
      </c>
      <c r="Q71" s="454" t="s">
        <v>110</v>
      </c>
      <c r="R71" s="312" t="s">
        <v>98</v>
      </c>
      <c r="S71" s="310" t="s">
        <v>81</v>
      </c>
      <c r="T71" s="455" t="s">
        <v>98</v>
      </c>
      <c r="U71" s="314">
        <v>17</v>
      </c>
      <c r="V71" s="310" t="s">
        <v>81</v>
      </c>
      <c r="W71" s="454">
        <v>17</v>
      </c>
      <c r="X71" s="314">
        <v>43</v>
      </c>
      <c r="Y71" s="310" t="s">
        <v>81</v>
      </c>
      <c r="Z71" s="456">
        <v>43</v>
      </c>
      <c r="AA71" s="21"/>
      <c r="AB71" s="21"/>
    </row>
    <row r="72" spans="1:28" ht="44.25">
      <c r="A72" s="21"/>
      <c r="B72" s="391" t="s">
        <v>67</v>
      </c>
      <c r="C72" s="310" t="s">
        <v>81</v>
      </c>
      <c r="D72" s="452" t="s">
        <v>67</v>
      </c>
      <c r="E72" s="312" t="s">
        <v>111</v>
      </c>
      <c r="F72" s="310" t="s">
        <v>81</v>
      </c>
      <c r="G72" s="29" t="s">
        <v>111</v>
      </c>
      <c r="H72" s="314">
        <v>18</v>
      </c>
      <c r="I72" s="310" t="s">
        <v>81</v>
      </c>
      <c r="J72" s="29">
        <v>18</v>
      </c>
      <c r="K72" s="314">
        <v>44</v>
      </c>
      <c r="L72" s="310" t="s">
        <v>81</v>
      </c>
      <c r="M72" s="453">
        <v>44</v>
      </c>
      <c r="N72" s="21"/>
      <c r="O72" s="391" t="s">
        <v>67</v>
      </c>
      <c r="P72" s="310" t="s">
        <v>81</v>
      </c>
      <c r="Q72" s="454" t="s">
        <v>67</v>
      </c>
      <c r="R72" s="312" t="s">
        <v>111</v>
      </c>
      <c r="S72" s="310" t="s">
        <v>81</v>
      </c>
      <c r="T72" s="455" t="s">
        <v>111</v>
      </c>
      <c r="U72" s="314">
        <v>18</v>
      </c>
      <c r="V72" s="310" t="s">
        <v>81</v>
      </c>
      <c r="W72" s="454">
        <v>18</v>
      </c>
      <c r="X72" s="314">
        <v>44</v>
      </c>
      <c r="Y72" s="310" t="s">
        <v>81</v>
      </c>
      <c r="Z72" s="456">
        <v>44</v>
      </c>
      <c r="AA72" s="21"/>
      <c r="AB72" s="21"/>
    </row>
    <row r="73" spans="1:28" ht="44.25">
      <c r="A73" s="21"/>
      <c r="B73" s="391" t="s">
        <v>32</v>
      </c>
      <c r="C73" s="310" t="s">
        <v>81</v>
      </c>
      <c r="D73" s="452" t="s">
        <v>32</v>
      </c>
      <c r="E73" s="312" t="s">
        <v>112</v>
      </c>
      <c r="F73" s="310" t="s">
        <v>81</v>
      </c>
      <c r="G73" s="29" t="s">
        <v>112</v>
      </c>
      <c r="H73" s="314">
        <v>19</v>
      </c>
      <c r="I73" s="310" t="s">
        <v>81</v>
      </c>
      <c r="J73" s="29">
        <v>19</v>
      </c>
      <c r="K73" s="314">
        <v>45</v>
      </c>
      <c r="L73" s="310" t="s">
        <v>81</v>
      </c>
      <c r="M73" s="453">
        <v>45</v>
      </c>
      <c r="N73" s="21"/>
      <c r="O73" s="391" t="s">
        <v>32</v>
      </c>
      <c r="P73" s="310" t="s">
        <v>81</v>
      </c>
      <c r="Q73" s="454" t="s">
        <v>32</v>
      </c>
      <c r="R73" s="312" t="s">
        <v>112</v>
      </c>
      <c r="S73" s="310" t="s">
        <v>81</v>
      </c>
      <c r="T73" s="455" t="s">
        <v>112</v>
      </c>
      <c r="U73" s="314">
        <v>19</v>
      </c>
      <c r="V73" s="310" t="s">
        <v>81</v>
      </c>
      <c r="W73" s="454">
        <v>19</v>
      </c>
      <c r="X73" s="314">
        <v>45</v>
      </c>
      <c r="Y73" s="310" t="s">
        <v>81</v>
      </c>
      <c r="Z73" s="456">
        <v>45</v>
      </c>
      <c r="AA73" s="21"/>
      <c r="AB73" s="21"/>
    </row>
    <row r="74" spans="1:28" ht="44.25">
      <c r="A74" s="21"/>
      <c r="B74" s="391" t="s">
        <v>71</v>
      </c>
      <c r="C74" s="310" t="s">
        <v>81</v>
      </c>
      <c r="D74" s="452" t="s">
        <v>71</v>
      </c>
      <c r="E74" s="312" t="s">
        <v>95</v>
      </c>
      <c r="F74" s="310" t="s">
        <v>81</v>
      </c>
      <c r="G74" s="29" t="s">
        <v>95</v>
      </c>
      <c r="H74" s="314">
        <v>20</v>
      </c>
      <c r="I74" s="310" t="s">
        <v>81</v>
      </c>
      <c r="J74" s="29">
        <v>20</v>
      </c>
      <c r="K74" s="314">
        <v>46</v>
      </c>
      <c r="L74" s="310" t="s">
        <v>81</v>
      </c>
      <c r="M74" s="453">
        <v>46</v>
      </c>
      <c r="N74" s="21"/>
      <c r="O74" s="391" t="s">
        <v>71</v>
      </c>
      <c r="P74" s="310" t="s">
        <v>81</v>
      </c>
      <c r="Q74" s="454" t="s">
        <v>71</v>
      </c>
      <c r="R74" s="312" t="s">
        <v>95</v>
      </c>
      <c r="S74" s="310" t="s">
        <v>81</v>
      </c>
      <c r="T74" s="455" t="s">
        <v>95</v>
      </c>
      <c r="U74" s="314">
        <v>20</v>
      </c>
      <c r="V74" s="310" t="s">
        <v>81</v>
      </c>
      <c r="W74" s="454">
        <v>20</v>
      </c>
      <c r="X74" s="314">
        <v>46</v>
      </c>
      <c r="Y74" s="310" t="s">
        <v>81</v>
      </c>
      <c r="Z74" s="456">
        <v>46</v>
      </c>
      <c r="AA74" s="21"/>
      <c r="AB74" s="21"/>
    </row>
    <row r="75" spans="1:28" ht="44.25">
      <c r="A75" s="21"/>
      <c r="B75" s="391" t="s">
        <v>113</v>
      </c>
      <c r="C75" s="310" t="s">
        <v>81</v>
      </c>
      <c r="D75" s="452" t="s">
        <v>113</v>
      </c>
      <c r="E75" s="312" t="s">
        <v>101</v>
      </c>
      <c r="F75" s="310" t="s">
        <v>81</v>
      </c>
      <c r="G75" s="29" t="s">
        <v>101</v>
      </c>
      <c r="H75" s="314">
        <v>21</v>
      </c>
      <c r="I75" s="310" t="s">
        <v>81</v>
      </c>
      <c r="J75" s="29">
        <v>21</v>
      </c>
      <c r="K75" s="314">
        <v>47</v>
      </c>
      <c r="L75" s="310" t="s">
        <v>81</v>
      </c>
      <c r="M75" s="453">
        <v>47</v>
      </c>
      <c r="N75" s="21"/>
      <c r="O75" s="391" t="s">
        <v>113</v>
      </c>
      <c r="P75" s="310" t="s">
        <v>81</v>
      </c>
      <c r="Q75" s="454" t="s">
        <v>113</v>
      </c>
      <c r="R75" s="312" t="s">
        <v>101</v>
      </c>
      <c r="S75" s="310" t="s">
        <v>81</v>
      </c>
      <c r="T75" s="455" t="s">
        <v>101</v>
      </c>
      <c r="U75" s="314">
        <v>21</v>
      </c>
      <c r="V75" s="310" t="s">
        <v>81</v>
      </c>
      <c r="W75" s="454">
        <v>21</v>
      </c>
      <c r="X75" s="314">
        <v>47</v>
      </c>
      <c r="Y75" s="310" t="s">
        <v>81</v>
      </c>
      <c r="Z75" s="456">
        <v>47</v>
      </c>
      <c r="AA75" s="21"/>
      <c r="AB75" s="21"/>
    </row>
    <row r="76" spans="1:28" ht="44.25">
      <c r="A76" s="21"/>
      <c r="B76" s="391" t="s">
        <v>73</v>
      </c>
      <c r="C76" s="310" t="s">
        <v>81</v>
      </c>
      <c r="D76" s="452" t="s">
        <v>73</v>
      </c>
      <c r="E76" s="312" t="s">
        <v>114</v>
      </c>
      <c r="F76" s="310" t="s">
        <v>81</v>
      </c>
      <c r="G76" s="29" t="s">
        <v>114</v>
      </c>
      <c r="H76" s="314">
        <v>22</v>
      </c>
      <c r="I76" s="310" t="s">
        <v>81</v>
      </c>
      <c r="J76" s="29">
        <v>22</v>
      </c>
      <c r="K76" s="314">
        <v>48</v>
      </c>
      <c r="L76" s="310" t="s">
        <v>81</v>
      </c>
      <c r="M76" s="453">
        <v>48</v>
      </c>
      <c r="N76" s="21"/>
      <c r="O76" s="391" t="s">
        <v>73</v>
      </c>
      <c r="P76" s="310" t="s">
        <v>81</v>
      </c>
      <c r="Q76" s="454" t="s">
        <v>73</v>
      </c>
      <c r="R76" s="312" t="s">
        <v>114</v>
      </c>
      <c r="S76" s="310" t="s">
        <v>81</v>
      </c>
      <c r="T76" s="455" t="s">
        <v>114</v>
      </c>
      <c r="U76" s="314">
        <v>22</v>
      </c>
      <c r="V76" s="310" t="s">
        <v>81</v>
      </c>
      <c r="W76" s="454">
        <v>22</v>
      </c>
      <c r="X76" s="314">
        <v>48</v>
      </c>
      <c r="Y76" s="310" t="s">
        <v>81</v>
      </c>
      <c r="Z76" s="456">
        <v>48</v>
      </c>
      <c r="AA76" s="21"/>
      <c r="AB76" s="21"/>
    </row>
    <row r="77" spans="1:28" ht="44.25">
      <c r="A77" s="21"/>
      <c r="B77" s="391" t="s">
        <v>115</v>
      </c>
      <c r="C77" s="310" t="s">
        <v>81</v>
      </c>
      <c r="D77" s="452" t="s">
        <v>115</v>
      </c>
      <c r="E77" s="312" t="s">
        <v>116</v>
      </c>
      <c r="F77" s="310" t="s">
        <v>81</v>
      </c>
      <c r="G77" s="29" t="s">
        <v>116</v>
      </c>
      <c r="H77" s="314">
        <v>23</v>
      </c>
      <c r="I77" s="310" t="s">
        <v>81</v>
      </c>
      <c r="J77" s="29">
        <v>23</v>
      </c>
      <c r="K77" s="314">
        <v>49</v>
      </c>
      <c r="L77" s="310" t="s">
        <v>81</v>
      </c>
      <c r="M77" s="453">
        <v>49</v>
      </c>
      <c r="N77" s="21"/>
      <c r="O77" s="391" t="s">
        <v>115</v>
      </c>
      <c r="P77" s="310" t="s">
        <v>81</v>
      </c>
      <c r="Q77" s="454" t="s">
        <v>115</v>
      </c>
      <c r="R77" s="312" t="s">
        <v>116</v>
      </c>
      <c r="S77" s="310" t="s">
        <v>81</v>
      </c>
      <c r="T77" s="455" t="s">
        <v>116</v>
      </c>
      <c r="U77" s="314">
        <v>23</v>
      </c>
      <c r="V77" s="310" t="s">
        <v>81</v>
      </c>
      <c r="W77" s="454">
        <v>23</v>
      </c>
      <c r="X77" s="314">
        <v>49</v>
      </c>
      <c r="Y77" s="310" t="s">
        <v>81</v>
      </c>
      <c r="Z77" s="456">
        <v>49</v>
      </c>
      <c r="AA77" s="21"/>
      <c r="AB77" s="21"/>
    </row>
    <row r="78" spans="1:28" ht="44.25">
      <c r="A78" s="21"/>
      <c r="B78" s="391" t="s">
        <v>94</v>
      </c>
      <c r="C78" s="310" t="s">
        <v>81</v>
      </c>
      <c r="D78" s="452" t="s">
        <v>94</v>
      </c>
      <c r="E78" s="312" t="s">
        <v>117</v>
      </c>
      <c r="F78" s="310" t="s">
        <v>81</v>
      </c>
      <c r="G78" s="29" t="s">
        <v>117</v>
      </c>
      <c r="H78" s="314">
        <v>24</v>
      </c>
      <c r="I78" s="310" t="s">
        <v>81</v>
      </c>
      <c r="J78" s="29">
        <v>24</v>
      </c>
      <c r="K78" s="314">
        <v>50</v>
      </c>
      <c r="L78" s="310" t="s">
        <v>81</v>
      </c>
      <c r="M78" s="453">
        <v>50</v>
      </c>
      <c r="N78" s="21"/>
      <c r="O78" s="391" t="s">
        <v>94</v>
      </c>
      <c r="P78" s="310" t="s">
        <v>81</v>
      </c>
      <c r="Q78" s="454" t="s">
        <v>94</v>
      </c>
      <c r="R78" s="312" t="s">
        <v>117</v>
      </c>
      <c r="S78" s="310" t="s">
        <v>81</v>
      </c>
      <c r="T78" s="455" t="s">
        <v>117</v>
      </c>
      <c r="U78" s="314">
        <v>24</v>
      </c>
      <c r="V78" s="310" t="s">
        <v>81</v>
      </c>
      <c r="W78" s="454">
        <v>24</v>
      </c>
      <c r="X78" s="314">
        <v>50</v>
      </c>
      <c r="Y78" s="310" t="s">
        <v>81</v>
      </c>
      <c r="Z78" s="456">
        <v>50</v>
      </c>
      <c r="AA78" s="21"/>
      <c r="AB78" s="21"/>
    </row>
    <row r="79" spans="1:28" ht="44.25">
      <c r="A79" s="21"/>
      <c r="B79" s="391" t="s">
        <v>118</v>
      </c>
      <c r="C79" s="310" t="s">
        <v>81</v>
      </c>
      <c r="D79" s="452" t="s">
        <v>118</v>
      </c>
      <c r="E79" s="312" t="s">
        <v>119</v>
      </c>
      <c r="F79" s="310" t="s">
        <v>81</v>
      </c>
      <c r="G79" s="29" t="s">
        <v>119</v>
      </c>
      <c r="H79" s="314">
        <v>25</v>
      </c>
      <c r="I79" s="310" t="s">
        <v>81</v>
      </c>
      <c r="J79" s="29">
        <v>25</v>
      </c>
      <c r="K79" s="314">
        <v>51</v>
      </c>
      <c r="L79" s="310" t="s">
        <v>81</v>
      </c>
      <c r="M79" s="453">
        <v>51</v>
      </c>
      <c r="N79" s="21"/>
      <c r="O79" s="391" t="s">
        <v>118</v>
      </c>
      <c r="P79" s="310" t="s">
        <v>81</v>
      </c>
      <c r="Q79" s="454" t="s">
        <v>118</v>
      </c>
      <c r="R79" s="312" t="s">
        <v>119</v>
      </c>
      <c r="S79" s="310" t="s">
        <v>81</v>
      </c>
      <c r="T79" s="455" t="s">
        <v>119</v>
      </c>
      <c r="U79" s="314">
        <v>25</v>
      </c>
      <c r="V79" s="310" t="s">
        <v>81</v>
      </c>
      <c r="W79" s="454">
        <v>25</v>
      </c>
      <c r="X79" s="314">
        <v>51</v>
      </c>
      <c r="Y79" s="310" t="s">
        <v>81</v>
      </c>
      <c r="Z79" s="456">
        <v>51</v>
      </c>
      <c r="AA79" s="21"/>
      <c r="AB79" s="21"/>
    </row>
    <row r="80" spans="1:28" ht="44.25">
      <c r="A80" s="21"/>
      <c r="B80" s="391" t="s">
        <v>97</v>
      </c>
      <c r="C80" s="310" t="s">
        <v>81</v>
      </c>
      <c r="D80" s="452" t="s">
        <v>97</v>
      </c>
      <c r="E80" s="312" t="s">
        <v>120</v>
      </c>
      <c r="F80" s="310" t="s">
        <v>81</v>
      </c>
      <c r="G80" s="29" t="s">
        <v>120</v>
      </c>
      <c r="H80" s="314">
        <v>26</v>
      </c>
      <c r="I80" s="310" t="s">
        <v>81</v>
      </c>
      <c r="J80" s="29">
        <v>26</v>
      </c>
      <c r="K80" s="314">
        <v>52</v>
      </c>
      <c r="L80" s="310" t="s">
        <v>81</v>
      </c>
      <c r="M80" s="453">
        <v>52</v>
      </c>
      <c r="N80" s="21"/>
      <c r="O80" s="391" t="s">
        <v>97</v>
      </c>
      <c r="P80" s="310" t="s">
        <v>81</v>
      </c>
      <c r="Q80" s="454" t="s">
        <v>97</v>
      </c>
      <c r="R80" s="312" t="s">
        <v>120</v>
      </c>
      <c r="S80" s="310" t="s">
        <v>81</v>
      </c>
      <c r="T80" s="455" t="s">
        <v>120</v>
      </c>
      <c r="U80" s="314">
        <v>26</v>
      </c>
      <c r="V80" s="310" t="s">
        <v>81</v>
      </c>
      <c r="W80" s="454">
        <v>26</v>
      </c>
      <c r="X80" s="314">
        <v>52</v>
      </c>
      <c r="Y80" s="310" t="s">
        <v>81</v>
      </c>
      <c r="Z80" s="456">
        <v>52</v>
      </c>
      <c r="AA80" s="21"/>
      <c r="AB80" s="21"/>
    </row>
    <row r="81" spans="1:29" ht="44.25">
      <c r="A81" s="21"/>
      <c r="B81" s="391" t="s">
        <v>121</v>
      </c>
      <c r="C81" s="310" t="s">
        <v>81</v>
      </c>
      <c r="D81" s="452" t="s">
        <v>121</v>
      </c>
      <c r="E81" s="312" t="s">
        <v>2</v>
      </c>
      <c r="F81" s="310" t="s">
        <v>81</v>
      </c>
      <c r="G81" s="29" t="s">
        <v>2</v>
      </c>
      <c r="H81" s="314" t="s">
        <v>122</v>
      </c>
      <c r="I81" s="310" t="s">
        <v>81</v>
      </c>
      <c r="J81" s="452" t="s">
        <v>122</v>
      </c>
      <c r="K81" s="314" t="s">
        <v>123</v>
      </c>
      <c r="L81" s="310" t="s">
        <v>81</v>
      </c>
      <c r="M81" s="453" t="s">
        <v>123</v>
      </c>
      <c r="N81" s="21"/>
      <c r="O81" s="391" t="s">
        <v>121</v>
      </c>
      <c r="P81" s="310" t="s">
        <v>81</v>
      </c>
      <c r="Q81" s="454" t="s">
        <v>121</v>
      </c>
      <c r="R81" s="312" t="s">
        <v>2</v>
      </c>
      <c r="S81" s="310" t="s">
        <v>81</v>
      </c>
      <c r="T81" s="455" t="s">
        <v>2</v>
      </c>
      <c r="U81" s="314" t="s">
        <v>122</v>
      </c>
      <c r="V81" s="310" t="s">
        <v>81</v>
      </c>
      <c r="W81" s="454" t="s">
        <v>122</v>
      </c>
      <c r="X81" s="314" t="s">
        <v>123</v>
      </c>
      <c r="Y81" s="310" t="s">
        <v>81</v>
      </c>
      <c r="Z81" s="456" t="s">
        <v>123</v>
      </c>
      <c r="AA81" s="21"/>
      <c r="AB81" s="21"/>
    </row>
    <row r="82" spans="1:29" ht="44.25">
      <c r="A82" s="21"/>
      <c r="B82" s="391" t="s">
        <v>124</v>
      </c>
      <c r="C82" s="310" t="s">
        <v>81</v>
      </c>
      <c r="D82" s="452" t="s">
        <v>124</v>
      </c>
      <c r="E82" s="312" t="s">
        <v>125</v>
      </c>
      <c r="F82" s="310" t="s">
        <v>81</v>
      </c>
      <c r="G82" s="29" t="s">
        <v>125</v>
      </c>
      <c r="H82" s="314" t="s">
        <v>23</v>
      </c>
      <c r="I82" s="310" t="s">
        <v>81</v>
      </c>
      <c r="J82" s="452" t="s">
        <v>23</v>
      </c>
      <c r="K82" s="314" t="s">
        <v>126</v>
      </c>
      <c r="L82" s="310" t="s">
        <v>81</v>
      </c>
      <c r="M82" s="453" t="s">
        <v>126</v>
      </c>
      <c r="N82" s="21"/>
      <c r="O82" s="391" t="s">
        <v>124</v>
      </c>
      <c r="P82" s="310" t="s">
        <v>81</v>
      </c>
      <c r="Q82" s="454" t="s">
        <v>124</v>
      </c>
      <c r="R82" s="312" t="s">
        <v>125</v>
      </c>
      <c r="S82" s="310" t="s">
        <v>81</v>
      </c>
      <c r="T82" s="455" t="s">
        <v>125</v>
      </c>
      <c r="U82" s="314" t="s">
        <v>23</v>
      </c>
      <c r="V82" s="310" t="s">
        <v>81</v>
      </c>
      <c r="W82" s="454" t="s">
        <v>23</v>
      </c>
      <c r="X82" s="314" t="s">
        <v>126</v>
      </c>
      <c r="Y82" s="310" t="s">
        <v>81</v>
      </c>
      <c r="Z82" s="456" t="s">
        <v>126</v>
      </c>
      <c r="AA82" s="21"/>
      <c r="AB82" s="21"/>
    </row>
    <row r="83" spans="1:29" ht="44.25">
      <c r="A83" s="21"/>
      <c r="B83" s="391" t="s">
        <v>127</v>
      </c>
      <c r="C83" s="310" t="s">
        <v>81</v>
      </c>
      <c r="D83" s="452" t="s">
        <v>127</v>
      </c>
      <c r="E83" s="312" t="s">
        <v>128</v>
      </c>
      <c r="F83" s="310" t="s">
        <v>81</v>
      </c>
      <c r="G83" s="29" t="s">
        <v>128</v>
      </c>
      <c r="H83" s="314" t="s">
        <v>129</v>
      </c>
      <c r="I83" s="310" t="s">
        <v>81</v>
      </c>
      <c r="J83" s="452" t="s">
        <v>129</v>
      </c>
      <c r="K83" s="314" t="s">
        <v>130</v>
      </c>
      <c r="L83" s="310" t="s">
        <v>81</v>
      </c>
      <c r="M83" s="453" t="s">
        <v>130</v>
      </c>
      <c r="N83" s="21"/>
      <c r="O83" s="391" t="s">
        <v>127</v>
      </c>
      <c r="P83" s="310" t="s">
        <v>81</v>
      </c>
      <c r="Q83" s="454" t="s">
        <v>127</v>
      </c>
      <c r="R83" s="312" t="s">
        <v>128</v>
      </c>
      <c r="S83" s="310" t="s">
        <v>81</v>
      </c>
      <c r="T83" s="455" t="s">
        <v>128</v>
      </c>
      <c r="U83" s="314" t="s">
        <v>129</v>
      </c>
      <c r="V83" s="310" t="s">
        <v>81</v>
      </c>
      <c r="W83" s="454" t="s">
        <v>129</v>
      </c>
      <c r="X83" s="314" t="s">
        <v>130</v>
      </c>
      <c r="Y83" s="310" t="s">
        <v>81</v>
      </c>
      <c r="Z83" s="456" t="s">
        <v>130</v>
      </c>
      <c r="AA83" s="21"/>
      <c r="AB83" s="21"/>
      <c r="AC83" s="314"/>
    </row>
    <row r="84" spans="1:29" ht="44.25">
      <c r="A84" s="21"/>
      <c r="B84" s="391" t="s">
        <v>131</v>
      </c>
      <c r="C84" s="310" t="s">
        <v>81</v>
      </c>
      <c r="D84" s="452" t="s">
        <v>131</v>
      </c>
      <c r="E84" s="312" t="s">
        <v>132</v>
      </c>
      <c r="F84" s="310" t="s">
        <v>81</v>
      </c>
      <c r="G84" s="29" t="s">
        <v>132</v>
      </c>
      <c r="H84" s="314" t="s">
        <v>5</v>
      </c>
      <c r="I84" s="310" t="s">
        <v>81</v>
      </c>
      <c r="J84" s="452" t="s">
        <v>5</v>
      </c>
      <c r="K84" s="314" t="s">
        <v>0</v>
      </c>
      <c r="L84" s="310" t="s">
        <v>81</v>
      </c>
      <c r="M84" s="453" t="s">
        <v>0</v>
      </c>
      <c r="N84" s="21"/>
      <c r="O84" s="391" t="s">
        <v>131</v>
      </c>
      <c r="P84" s="310" t="s">
        <v>81</v>
      </c>
      <c r="Q84" s="454" t="s">
        <v>131</v>
      </c>
      <c r="R84" s="312" t="s">
        <v>132</v>
      </c>
      <c r="S84" s="310" t="s">
        <v>81</v>
      </c>
      <c r="T84" s="455" t="s">
        <v>132</v>
      </c>
      <c r="U84" s="314" t="s">
        <v>5</v>
      </c>
      <c r="V84" s="310" t="s">
        <v>81</v>
      </c>
      <c r="W84" s="454" t="s">
        <v>5</v>
      </c>
      <c r="X84" s="314" t="s">
        <v>0</v>
      </c>
      <c r="Y84" s="310" t="s">
        <v>81</v>
      </c>
      <c r="Z84" s="456" t="s">
        <v>0</v>
      </c>
      <c r="AA84" s="21"/>
      <c r="AB84" s="21"/>
    </row>
    <row r="85" spans="1:29" ht="44.25">
      <c r="A85" s="21"/>
      <c r="B85" s="391" t="s">
        <v>133</v>
      </c>
      <c r="C85" s="310" t="s">
        <v>81</v>
      </c>
      <c r="D85" s="452" t="s">
        <v>133</v>
      </c>
      <c r="E85" s="312" t="s">
        <v>134</v>
      </c>
      <c r="F85" s="310" t="s">
        <v>81</v>
      </c>
      <c r="G85" s="29" t="s">
        <v>134</v>
      </c>
      <c r="H85" s="314" t="s">
        <v>135</v>
      </c>
      <c r="I85" s="310" t="s">
        <v>81</v>
      </c>
      <c r="J85" s="452" t="s">
        <v>135</v>
      </c>
      <c r="K85" s="314" t="s">
        <v>136</v>
      </c>
      <c r="L85" s="310" t="s">
        <v>81</v>
      </c>
      <c r="M85" s="453" t="s">
        <v>136</v>
      </c>
      <c r="N85" s="21"/>
      <c r="O85" s="391" t="s">
        <v>133</v>
      </c>
      <c r="P85" s="310" t="s">
        <v>81</v>
      </c>
      <c r="Q85" s="454" t="s">
        <v>133</v>
      </c>
      <c r="R85" s="312" t="s">
        <v>134</v>
      </c>
      <c r="S85" s="310" t="s">
        <v>81</v>
      </c>
      <c r="T85" s="455" t="s">
        <v>134</v>
      </c>
      <c r="U85" s="314" t="s">
        <v>135</v>
      </c>
      <c r="V85" s="310" t="s">
        <v>81</v>
      </c>
      <c r="W85" s="454" t="s">
        <v>135</v>
      </c>
      <c r="X85" s="314" t="s">
        <v>136</v>
      </c>
      <c r="Y85" s="310" t="s">
        <v>81</v>
      </c>
      <c r="Z85" s="456" t="s">
        <v>136</v>
      </c>
      <c r="AA85" s="21"/>
      <c r="AB85" s="21"/>
    </row>
    <row r="86" spans="1:29" ht="44.25">
      <c r="A86" s="21"/>
      <c r="B86" s="391" t="s">
        <v>137</v>
      </c>
      <c r="C86" s="310" t="s">
        <v>81</v>
      </c>
      <c r="D86" s="452" t="s">
        <v>137</v>
      </c>
      <c r="E86" s="312" t="s">
        <v>138</v>
      </c>
      <c r="F86" s="310" t="s">
        <v>81</v>
      </c>
      <c r="G86" s="29" t="s">
        <v>138</v>
      </c>
      <c r="H86" s="314" t="s">
        <v>139</v>
      </c>
      <c r="I86" s="310" t="s">
        <v>81</v>
      </c>
      <c r="J86" s="452" t="s">
        <v>139</v>
      </c>
      <c r="K86" s="314" t="s">
        <v>140</v>
      </c>
      <c r="L86" s="310" t="s">
        <v>81</v>
      </c>
      <c r="M86" s="453" t="s">
        <v>140</v>
      </c>
      <c r="N86" s="21"/>
      <c r="O86" s="391" t="s">
        <v>137</v>
      </c>
      <c r="P86" s="310" t="s">
        <v>81</v>
      </c>
      <c r="Q86" s="454" t="s">
        <v>137</v>
      </c>
      <c r="R86" s="312" t="s">
        <v>138</v>
      </c>
      <c r="S86" s="310" t="s">
        <v>81</v>
      </c>
      <c r="T86" s="455" t="s">
        <v>138</v>
      </c>
      <c r="U86" s="314" t="s">
        <v>139</v>
      </c>
      <c r="V86" s="310" t="s">
        <v>81</v>
      </c>
      <c r="W86" s="454" t="s">
        <v>139</v>
      </c>
      <c r="X86" s="314" t="s">
        <v>140</v>
      </c>
      <c r="Y86" s="310" t="s">
        <v>81</v>
      </c>
      <c r="Z86" s="456" t="s">
        <v>140</v>
      </c>
      <c r="AA86" s="21"/>
      <c r="AB86" s="21"/>
    </row>
    <row r="87" spans="1:29" ht="44.25">
      <c r="A87" s="21"/>
      <c r="B87" s="391" t="s">
        <v>141</v>
      </c>
      <c r="C87" s="310" t="s">
        <v>81</v>
      </c>
      <c r="D87" s="452" t="s">
        <v>141</v>
      </c>
      <c r="E87" s="312" t="s">
        <v>142</v>
      </c>
      <c r="F87" s="310" t="s">
        <v>81</v>
      </c>
      <c r="G87" s="29" t="s">
        <v>142</v>
      </c>
      <c r="H87" s="314" t="s">
        <v>143</v>
      </c>
      <c r="I87" s="310" t="s">
        <v>81</v>
      </c>
      <c r="J87" s="452" t="s">
        <v>143</v>
      </c>
      <c r="K87" s="314" t="s">
        <v>144</v>
      </c>
      <c r="L87" s="310" t="s">
        <v>81</v>
      </c>
      <c r="M87" s="453" t="s">
        <v>144</v>
      </c>
      <c r="N87" s="21"/>
      <c r="O87" s="391" t="s">
        <v>141</v>
      </c>
      <c r="P87" s="310" t="s">
        <v>81</v>
      </c>
      <c r="Q87" s="454" t="s">
        <v>141</v>
      </c>
      <c r="R87" s="312" t="s">
        <v>142</v>
      </c>
      <c r="S87" s="310" t="s">
        <v>81</v>
      </c>
      <c r="T87" s="455" t="s">
        <v>142</v>
      </c>
      <c r="U87" s="314" t="s">
        <v>143</v>
      </c>
      <c r="V87" s="310" t="s">
        <v>81</v>
      </c>
      <c r="W87" s="454" t="s">
        <v>143</v>
      </c>
      <c r="X87" s="314" t="s">
        <v>144</v>
      </c>
      <c r="Y87" s="310" t="s">
        <v>81</v>
      </c>
      <c r="Z87" s="456" t="s">
        <v>144</v>
      </c>
      <c r="AA87" s="21"/>
      <c r="AB87" s="21"/>
    </row>
    <row r="88" spans="1:29" ht="44.25">
      <c r="A88" s="21"/>
      <c r="B88" s="391" t="s">
        <v>145</v>
      </c>
      <c r="C88" s="310" t="s">
        <v>81</v>
      </c>
      <c r="D88" s="452" t="s">
        <v>145</v>
      </c>
      <c r="E88" s="312" t="s">
        <v>146</v>
      </c>
      <c r="F88" s="310" t="s">
        <v>81</v>
      </c>
      <c r="G88" s="29" t="s">
        <v>146</v>
      </c>
      <c r="H88" s="314" t="s">
        <v>147</v>
      </c>
      <c r="I88" s="310" t="s">
        <v>81</v>
      </c>
      <c r="J88" s="452" t="s">
        <v>147</v>
      </c>
      <c r="K88" s="314" t="s">
        <v>4</v>
      </c>
      <c r="L88" s="310" t="s">
        <v>81</v>
      </c>
      <c r="M88" s="453" t="s">
        <v>4</v>
      </c>
      <c r="N88" s="21"/>
      <c r="O88" s="391" t="s">
        <v>145</v>
      </c>
      <c r="P88" s="310" t="s">
        <v>81</v>
      </c>
      <c r="Q88" s="454" t="s">
        <v>145</v>
      </c>
      <c r="R88" s="312" t="s">
        <v>146</v>
      </c>
      <c r="S88" s="310" t="s">
        <v>81</v>
      </c>
      <c r="T88" s="455" t="s">
        <v>146</v>
      </c>
      <c r="U88" s="314" t="s">
        <v>147</v>
      </c>
      <c r="V88" s="310" t="s">
        <v>81</v>
      </c>
      <c r="W88" s="454" t="s">
        <v>147</v>
      </c>
      <c r="X88" s="314" t="s">
        <v>4</v>
      </c>
      <c r="Y88" s="310" t="s">
        <v>81</v>
      </c>
      <c r="Z88" s="456" t="s">
        <v>4</v>
      </c>
      <c r="AA88" s="21"/>
      <c r="AB88" s="21"/>
    </row>
    <row r="89" spans="1:29" ht="44.25">
      <c r="A89" s="21"/>
      <c r="B89" s="391"/>
      <c r="C89" s="310" t="s">
        <v>81</v>
      </c>
      <c r="D89" s="452"/>
      <c r="E89" s="312" t="s">
        <v>148</v>
      </c>
      <c r="F89" s="310" t="s">
        <v>81</v>
      </c>
      <c r="G89" s="29" t="s">
        <v>148</v>
      </c>
      <c r="H89" s="314" t="s">
        <v>149</v>
      </c>
      <c r="I89" s="310" t="s">
        <v>81</v>
      </c>
      <c r="J89" s="452" t="s">
        <v>149</v>
      </c>
      <c r="K89" s="314"/>
      <c r="L89" s="310" t="s">
        <v>81</v>
      </c>
      <c r="M89" s="453"/>
      <c r="N89" s="21"/>
      <c r="O89" s="391"/>
      <c r="P89" s="310" t="s">
        <v>81</v>
      </c>
      <c r="Q89" s="454"/>
      <c r="R89" s="312" t="s">
        <v>148</v>
      </c>
      <c r="S89" s="310" t="s">
        <v>81</v>
      </c>
      <c r="T89" s="455" t="s">
        <v>148</v>
      </c>
      <c r="U89" s="314" t="s">
        <v>149</v>
      </c>
      <c r="V89" s="310" t="s">
        <v>81</v>
      </c>
      <c r="W89" s="454" t="s">
        <v>149</v>
      </c>
      <c r="X89" s="314"/>
      <c r="Y89" s="310" t="s">
        <v>81</v>
      </c>
      <c r="Z89" s="456"/>
      <c r="AA89" s="21"/>
      <c r="AB89" s="21"/>
    </row>
    <row r="90" spans="1:29" ht="15">
      <c r="A90" s="22"/>
      <c r="B90" s="457"/>
      <c r="C90" s="458"/>
      <c r="D90" s="458"/>
      <c r="E90" s="458"/>
      <c r="F90" s="458"/>
      <c r="G90" s="458"/>
      <c r="H90" s="458"/>
      <c r="I90" s="458"/>
      <c r="J90" s="458"/>
      <c r="K90" s="458"/>
      <c r="L90" s="458"/>
      <c r="M90" s="459"/>
      <c r="N90" s="30"/>
      <c r="O90" s="457"/>
      <c r="P90" s="458"/>
      <c r="Q90" s="458"/>
      <c r="R90" s="458"/>
      <c r="S90" s="458"/>
      <c r="T90" s="458"/>
      <c r="U90" s="458"/>
      <c r="V90" s="458"/>
      <c r="W90" s="458"/>
      <c r="X90" s="458"/>
      <c r="Y90" s="458"/>
      <c r="Z90" s="459"/>
      <c r="AA90" s="30"/>
      <c r="AB90" s="22"/>
    </row>
    <row r="93" spans="1:29" ht="30">
      <c r="B93" s="284" t="s">
        <v>77</v>
      </c>
      <c r="C93" s="285"/>
      <c r="D93" s="286" t="s">
        <v>78</v>
      </c>
      <c r="E93" s="287" t="s">
        <v>153</v>
      </c>
      <c r="F93" s="288"/>
      <c r="G93" s="288"/>
      <c r="H93" s="288"/>
      <c r="I93" s="288"/>
      <c r="J93" s="288"/>
      <c r="K93" s="288"/>
      <c r="L93" s="288"/>
      <c r="M93" s="289"/>
      <c r="O93" s="284" t="s">
        <v>77</v>
      </c>
      <c r="P93" s="285"/>
      <c r="Q93" s="286" t="s">
        <v>78</v>
      </c>
      <c r="R93" s="290" t="s">
        <v>154</v>
      </c>
      <c r="S93" s="291"/>
      <c r="T93" s="291"/>
      <c r="U93" s="291"/>
      <c r="V93" s="291"/>
      <c r="W93" s="291"/>
      <c r="X93" s="291"/>
      <c r="Y93" s="291"/>
      <c r="Z93" s="292"/>
    </row>
    <row r="94" spans="1:29" ht="30" customHeight="1">
      <c r="B94" s="440" t="s">
        <v>82</v>
      </c>
      <c r="C94" s="294" t="s">
        <v>81</v>
      </c>
      <c r="D94" s="460" t="str">
        <f>B94</f>
        <v>Aa</v>
      </c>
      <c r="E94" s="442" t="s">
        <v>156</v>
      </c>
      <c r="F94" s="461"/>
      <c r="G94" s="462"/>
      <c r="H94" s="462"/>
      <c r="I94" s="462"/>
      <c r="J94" s="462"/>
      <c r="K94" s="462"/>
      <c r="L94" s="462"/>
      <c r="M94" s="463"/>
      <c r="O94" s="440" t="s">
        <v>82</v>
      </c>
      <c r="P94" s="294" t="s">
        <v>81</v>
      </c>
      <c r="Q94" s="464" t="str">
        <f>O94</f>
        <v>Aa</v>
      </c>
      <c r="R94" s="442" t="s">
        <v>156</v>
      </c>
      <c r="S94" s="442"/>
      <c r="T94" s="443"/>
      <c r="U94" s="443"/>
      <c r="V94" s="443"/>
      <c r="W94" s="443"/>
      <c r="X94" s="443"/>
      <c r="Y94" s="443"/>
      <c r="Z94" s="444"/>
    </row>
    <row r="95" spans="1:29">
      <c r="B95" s="446"/>
      <c r="M95" s="302"/>
      <c r="O95" s="446"/>
      <c r="Z95" s="302"/>
    </row>
    <row r="96" spans="1:29" ht="12.75" customHeight="1">
      <c r="B96" s="447" t="s">
        <v>83</v>
      </c>
      <c r="C96" s="304" t="s">
        <v>84</v>
      </c>
      <c r="D96" s="61"/>
      <c r="E96" s="305" t="s">
        <v>85</v>
      </c>
      <c r="F96" s="304" t="s">
        <v>84</v>
      </c>
      <c r="G96" s="61"/>
      <c r="H96" s="305" t="s">
        <v>86</v>
      </c>
      <c r="I96" s="304" t="s">
        <v>84</v>
      </c>
      <c r="J96" s="61"/>
      <c r="K96" s="305" t="s">
        <v>87</v>
      </c>
      <c r="L96" s="304" t="s">
        <v>84</v>
      </c>
      <c r="M96" s="306"/>
      <c r="O96" s="447" t="s">
        <v>83</v>
      </c>
      <c r="P96" s="307" t="s">
        <v>84</v>
      </c>
      <c r="Q96" s="60"/>
      <c r="R96" s="305" t="s">
        <v>85</v>
      </c>
      <c r="S96" s="307" t="s">
        <v>84</v>
      </c>
      <c r="T96" s="60"/>
      <c r="U96" s="305" t="s">
        <v>86</v>
      </c>
      <c r="V96" s="307" t="s">
        <v>84</v>
      </c>
      <c r="W96" s="60"/>
      <c r="X96" s="305" t="s">
        <v>87</v>
      </c>
      <c r="Y96" s="307" t="s">
        <v>84</v>
      </c>
      <c r="Z96" s="308"/>
    </row>
    <row r="97" spans="1:28" ht="44.25">
      <c r="A97" s="21"/>
      <c r="B97" s="391" t="s">
        <v>24</v>
      </c>
      <c r="C97" s="310" t="s">
        <v>81</v>
      </c>
      <c r="D97" s="465" t="s">
        <v>24</v>
      </c>
      <c r="E97" s="312" t="s">
        <v>88</v>
      </c>
      <c r="F97" s="310" t="s">
        <v>81</v>
      </c>
      <c r="G97" s="466" t="s">
        <v>88</v>
      </c>
      <c r="H97" s="314">
        <v>1</v>
      </c>
      <c r="I97" s="310" t="s">
        <v>81</v>
      </c>
      <c r="J97" s="465">
        <v>1</v>
      </c>
      <c r="K97" s="314">
        <v>27</v>
      </c>
      <c r="L97" s="310" t="s">
        <v>81</v>
      </c>
      <c r="M97" s="467">
        <v>27</v>
      </c>
      <c r="N97" s="21"/>
      <c r="O97" s="391" t="s">
        <v>24</v>
      </c>
      <c r="P97" s="310" t="s">
        <v>81</v>
      </c>
      <c r="Q97" s="468" t="s">
        <v>24</v>
      </c>
      <c r="R97" s="312" t="s">
        <v>88</v>
      </c>
      <c r="S97" s="310" t="s">
        <v>81</v>
      </c>
      <c r="T97" s="469" t="s">
        <v>88</v>
      </c>
      <c r="U97" s="314">
        <v>1</v>
      </c>
      <c r="V97" s="310" t="s">
        <v>81</v>
      </c>
      <c r="W97" s="470">
        <v>1</v>
      </c>
      <c r="X97" s="314">
        <v>27</v>
      </c>
      <c r="Y97" s="310" t="s">
        <v>81</v>
      </c>
      <c r="Z97" s="471">
        <v>27</v>
      </c>
      <c r="AA97" s="21"/>
      <c r="AB97" s="21"/>
    </row>
    <row r="98" spans="1:28" ht="44.25">
      <c r="A98" s="21"/>
      <c r="B98" s="391" t="s">
        <v>26</v>
      </c>
      <c r="C98" s="310" t="s">
        <v>81</v>
      </c>
      <c r="D98" s="465" t="s">
        <v>26</v>
      </c>
      <c r="E98" s="312" t="s">
        <v>89</v>
      </c>
      <c r="F98" s="310" t="s">
        <v>81</v>
      </c>
      <c r="G98" s="466" t="s">
        <v>89</v>
      </c>
      <c r="H98" s="314">
        <v>2</v>
      </c>
      <c r="I98" s="310" t="s">
        <v>81</v>
      </c>
      <c r="J98" s="465">
        <v>2</v>
      </c>
      <c r="K98" s="314">
        <v>28</v>
      </c>
      <c r="L98" s="310" t="s">
        <v>81</v>
      </c>
      <c r="M98" s="467">
        <v>28</v>
      </c>
      <c r="N98" s="21"/>
      <c r="O98" s="391" t="s">
        <v>26</v>
      </c>
      <c r="P98" s="310" t="s">
        <v>81</v>
      </c>
      <c r="Q98" s="468" t="s">
        <v>26</v>
      </c>
      <c r="R98" s="312" t="s">
        <v>89</v>
      </c>
      <c r="S98" s="310" t="s">
        <v>81</v>
      </c>
      <c r="T98" s="469" t="s">
        <v>89</v>
      </c>
      <c r="U98" s="314">
        <v>2</v>
      </c>
      <c r="V98" s="310" t="s">
        <v>81</v>
      </c>
      <c r="W98" s="470">
        <v>2</v>
      </c>
      <c r="X98" s="314">
        <v>28</v>
      </c>
      <c r="Y98" s="310" t="s">
        <v>81</v>
      </c>
      <c r="Z98" s="471">
        <v>28</v>
      </c>
      <c r="AA98" s="21"/>
      <c r="AB98" s="21"/>
    </row>
    <row r="99" spans="1:28" ht="44.25">
      <c r="A99" s="21"/>
      <c r="B99" s="391" t="s">
        <v>25</v>
      </c>
      <c r="C99" s="310" t="s">
        <v>81</v>
      </c>
      <c r="D99" s="465" t="s">
        <v>25</v>
      </c>
      <c r="E99" s="312" t="s">
        <v>90</v>
      </c>
      <c r="F99" s="310" t="s">
        <v>81</v>
      </c>
      <c r="G99" s="466" t="s">
        <v>90</v>
      </c>
      <c r="H99" s="314">
        <v>3</v>
      </c>
      <c r="I99" s="310" t="s">
        <v>81</v>
      </c>
      <c r="J99" s="465">
        <v>3</v>
      </c>
      <c r="K99" s="314">
        <v>29</v>
      </c>
      <c r="L99" s="310" t="s">
        <v>81</v>
      </c>
      <c r="M99" s="467">
        <v>29</v>
      </c>
      <c r="N99" s="21"/>
      <c r="O99" s="391" t="s">
        <v>25</v>
      </c>
      <c r="P99" s="310" t="s">
        <v>81</v>
      </c>
      <c r="Q99" s="468" t="s">
        <v>25</v>
      </c>
      <c r="R99" s="312" t="s">
        <v>90</v>
      </c>
      <c r="S99" s="310" t="s">
        <v>81</v>
      </c>
      <c r="T99" s="469" t="s">
        <v>90</v>
      </c>
      <c r="U99" s="314">
        <v>3</v>
      </c>
      <c r="V99" s="310" t="s">
        <v>81</v>
      </c>
      <c r="W99" s="470">
        <v>3</v>
      </c>
      <c r="X99" s="314">
        <v>29</v>
      </c>
      <c r="Y99" s="310" t="s">
        <v>81</v>
      </c>
      <c r="Z99" s="471">
        <v>29</v>
      </c>
      <c r="AA99" s="21"/>
      <c r="AB99" s="21"/>
    </row>
    <row r="100" spans="1:28" ht="44.25">
      <c r="A100" s="21"/>
      <c r="B100" s="391" t="s">
        <v>27</v>
      </c>
      <c r="C100" s="310" t="s">
        <v>81</v>
      </c>
      <c r="D100" s="465" t="s">
        <v>27</v>
      </c>
      <c r="E100" s="312" t="s">
        <v>91</v>
      </c>
      <c r="F100" s="310" t="s">
        <v>81</v>
      </c>
      <c r="G100" s="466" t="s">
        <v>91</v>
      </c>
      <c r="H100" s="314">
        <v>4</v>
      </c>
      <c r="I100" s="310" t="s">
        <v>81</v>
      </c>
      <c r="J100" s="465">
        <v>4</v>
      </c>
      <c r="K100" s="314">
        <v>30</v>
      </c>
      <c r="L100" s="310" t="s">
        <v>81</v>
      </c>
      <c r="M100" s="467">
        <v>30</v>
      </c>
      <c r="N100" s="21"/>
      <c r="O100" s="391" t="s">
        <v>27</v>
      </c>
      <c r="P100" s="310" t="s">
        <v>81</v>
      </c>
      <c r="Q100" s="468" t="s">
        <v>27</v>
      </c>
      <c r="R100" s="312" t="s">
        <v>91</v>
      </c>
      <c r="S100" s="310" t="s">
        <v>81</v>
      </c>
      <c r="T100" s="469" t="s">
        <v>91</v>
      </c>
      <c r="U100" s="314">
        <v>4</v>
      </c>
      <c r="V100" s="310" t="s">
        <v>81</v>
      </c>
      <c r="W100" s="470">
        <v>4</v>
      </c>
      <c r="X100" s="314">
        <v>30</v>
      </c>
      <c r="Y100" s="310" t="s">
        <v>81</v>
      </c>
      <c r="Z100" s="471">
        <v>30</v>
      </c>
      <c r="AA100" s="21"/>
      <c r="AB100" s="21"/>
    </row>
    <row r="101" spans="1:28" ht="44.25">
      <c r="A101" s="21"/>
      <c r="B101" s="391" t="s">
        <v>74</v>
      </c>
      <c r="C101" s="310" t="s">
        <v>81</v>
      </c>
      <c r="D101" s="465" t="s">
        <v>74</v>
      </c>
      <c r="E101" s="312" t="s">
        <v>92</v>
      </c>
      <c r="F101" s="310" t="s">
        <v>81</v>
      </c>
      <c r="G101" s="466" t="s">
        <v>92</v>
      </c>
      <c r="H101" s="314">
        <v>5</v>
      </c>
      <c r="I101" s="310" t="s">
        <v>81</v>
      </c>
      <c r="J101" s="465">
        <v>5</v>
      </c>
      <c r="K101" s="314">
        <v>31</v>
      </c>
      <c r="L101" s="310" t="s">
        <v>81</v>
      </c>
      <c r="M101" s="467">
        <v>31</v>
      </c>
      <c r="N101" s="21"/>
      <c r="O101" s="391" t="s">
        <v>74</v>
      </c>
      <c r="P101" s="310" t="s">
        <v>81</v>
      </c>
      <c r="Q101" s="468" t="s">
        <v>74</v>
      </c>
      <c r="R101" s="312" t="s">
        <v>92</v>
      </c>
      <c r="S101" s="310" t="s">
        <v>81</v>
      </c>
      <c r="T101" s="469" t="s">
        <v>92</v>
      </c>
      <c r="U101" s="314">
        <v>5</v>
      </c>
      <c r="V101" s="310" t="s">
        <v>81</v>
      </c>
      <c r="W101" s="470">
        <v>5</v>
      </c>
      <c r="X101" s="314">
        <v>31</v>
      </c>
      <c r="Y101" s="310" t="s">
        <v>81</v>
      </c>
      <c r="Z101" s="471">
        <v>31</v>
      </c>
      <c r="AA101" s="21"/>
      <c r="AB101" s="21"/>
    </row>
    <row r="102" spans="1:28" ht="44.25">
      <c r="A102" s="21"/>
      <c r="B102" s="391" t="s">
        <v>28</v>
      </c>
      <c r="C102" s="310" t="s">
        <v>81</v>
      </c>
      <c r="D102" s="465" t="s">
        <v>28</v>
      </c>
      <c r="E102" s="312" t="s">
        <v>93</v>
      </c>
      <c r="F102" s="310" t="s">
        <v>81</v>
      </c>
      <c r="G102" s="466" t="s">
        <v>93</v>
      </c>
      <c r="H102" s="314">
        <v>6</v>
      </c>
      <c r="I102" s="310" t="s">
        <v>81</v>
      </c>
      <c r="J102" s="465">
        <v>6</v>
      </c>
      <c r="K102" s="314">
        <v>32</v>
      </c>
      <c r="L102" s="310" t="s">
        <v>81</v>
      </c>
      <c r="M102" s="467">
        <v>32</v>
      </c>
      <c r="N102" s="21"/>
      <c r="O102" s="391" t="s">
        <v>28</v>
      </c>
      <c r="P102" s="310" t="s">
        <v>81</v>
      </c>
      <c r="Q102" s="468" t="s">
        <v>28</v>
      </c>
      <c r="R102" s="312" t="s">
        <v>93</v>
      </c>
      <c r="S102" s="310" t="s">
        <v>81</v>
      </c>
      <c r="T102" s="469" t="s">
        <v>93</v>
      </c>
      <c r="U102" s="314">
        <v>6</v>
      </c>
      <c r="V102" s="310" t="s">
        <v>81</v>
      </c>
      <c r="W102" s="470">
        <v>6</v>
      </c>
      <c r="X102" s="314">
        <v>32</v>
      </c>
      <c r="Y102" s="310" t="s">
        <v>81</v>
      </c>
      <c r="Z102" s="471">
        <v>32</v>
      </c>
      <c r="AA102" s="21"/>
      <c r="AB102" s="21"/>
    </row>
    <row r="103" spans="1:28" ht="44.25">
      <c r="A103" s="21"/>
      <c r="B103" s="391" t="s">
        <v>66</v>
      </c>
      <c r="C103" s="310" t="s">
        <v>81</v>
      </c>
      <c r="D103" s="465" t="s">
        <v>66</v>
      </c>
      <c r="E103" s="312" t="s">
        <v>96</v>
      </c>
      <c r="F103" s="310" t="s">
        <v>81</v>
      </c>
      <c r="G103" s="466" t="s">
        <v>96</v>
      </c>
      <c r="H103" s="314">
        <v>7</v>
      </c>
      <c r="I103" s="310" t="s">
        <v>81</v>
      </c>
      <c r="J103" s="465">
        <v>7</v>
      </c>
      <c r="K103" s="314">
        <v>33</v>
      </c>
      <c r="L103" s="310" t="s">
        <v>81</v>
      </c>
      <c r="M103" s="467">
        <v>33</v>
      </c>
      <c r="N103" s="21"/>
      <c r="O103" s="391" t="s">
        <v>66</v>
      </c>
      <c r="P103" s="310" t="s">
        <v>81</v>
      </c>
      <c r="Q103" s="468" t="s">
        <v>66</v>
      </c>
      <c r="R103" s="312" t="s">
        <v>96</v>
      </c>
      <c r="S103" s="310" t="s">
        <v>81</v>
      </c>
      <c r="T103" s="469" t="s">
        <v>96</v>
      </c>
      <c r="U103" s="314">
        <v>7</v>
      </c>
      <c r="V103" s="310" t="s">
        <v>81</v>
      </c>
      <c r="W103" s="470">
        <v>7</v>
      </c>
      <c r="X103" s="314">
        <v>33</v>
      </c>
      <c r="Y103" s="310" t="s">
        <v>81</v>
      </c>
      <c r="Z103" s="471">
        <v>33</v>
      </c>
      <c r="AA103" s="21"/>
      <c r="AB103" s="21"/>
    </row>
    <row r="104" spans="1:28" ht="44.25">
      <c r="A104" s="21"/>
      <c r="B104" s="391" t="s">
        <v>99</v>
      </c>
      <c r="C104" s="310" t="s">
        <v>81</v>
      </c>
      <c r="D104" s="465" t="s">
        <v>99</v>
      </c>
      <c r="E104" s="312" t="s">
        <v>100</v>
      </c>
      <c r="F104" s="310" t="s">
        <v>81</v>
      </c>
      <c r="G104" s="466" t="s">
        <v>100</v>
      </c>
      <c r="H104" s="314">
        <v>8</v>
      </c>
      <c r="I104" s="310" t="s">
        <v>81</v>
      </c>
      <c r="J104" s="465">
        <v>8</v>
      </c>
      <c r="K104" s="314">
        <v>34</v>
      </c>
      <c r="L104" s="310" t="s">
        <v>81</v>
      </c>
      <c r="M104" s="467">
        <v>34</v>
      </c>
      <c r="N104" s="21"/>
      <c r="O104" s="391" t="s">
        <v>99</v>
      </c>
      <c r="P104" s="310" t="s">
        <v>81</v>
      </c>
      <c r="Q104" s="468" t="s">
        <v>99</v>
      </c>
      <c r="R104" s="312" t="s">
        <v>100</v>
      </c>
      <c r="S104" s="310" t="s">
        <v>81</v>
      </c>
      <c r="T104" s="469" t="s">
        <v>100</v>
      </c>
      <c r="U104" s="314">
        <v>8</v>
      </c>
      <c r="V104" s="310" t="s">
        <v>81</v>
      </c>
      <c r="W104" s="470">
        <v>8</v>
      </c>
      <c r="X104" s="314">
        <v>34</v>
      </c>
      <c r="Y104" s="310" t="s">
        <v>81</v>
      </c>
      <c r="Z104" s="471">
        <v>34</v>
      </c>
      <c r="AA104" s="21"/>
      <c r="AB104" s="21"/>
    </row>
    <row r="105" spans="1:28" ht="44.25">
      <c r="A105" s="21"/>
      <c r="B105" s="391" t="s">
        <v>29</v>
      </c>
      <c r="C105" s="310" t="s">
        <v>81</v>
      </c>
      <c r="D105" s="465" t="s">
        <v>29</v>
      </c>
      <c r="E105" s="312" t="s">
        <v>103</v>
      </c>
      <c r="F105" s="310" t="s">
        <v>81</v>
      </c>
      <c r="G105" s="466" t="s">
        <v>103</v>
      </c>
      <c r="H105" s="314">
        <v>9</v>
      </c>
      <c r="I105" s="310" t="s">
        <v>81</v>
      </c>
      <c r="J105" s="465">
        <v>9</v>
      </c>
      <c r="K105" s="314">
        <v>35</v>
      </c>
      <c r="L105" s="310" t="s">
        <v>81</v>
      </c>
      <c r="M105" s="467">
        <v>35</v>
      </c>
      <c r="N105" s="21"/>
      <c r="O105" s="391" t="s">
        <v>29</v>
      </c>
      <c r="P105" s="310" t="s">
        <v>81</v>
      </c>
      <c r="Q105" s="468" t="s">
        <v>29</v>
      </c>
      <c r="R105" s="312" t="s">
        <v>103</v>
      </c>
      <c r="S105" s="310" t="s">
        <v>81</v>
      </c>
      <c r="T105" s="469" t="s">
        <v>103</v>
      </c>
      <c r="U105" s="314">
        <v>9</v>
      </c>
      <c r="V105" s="310" t="s">
        <v>81</v>
      </c>
      <c r="W105" s="470">
        <v>9</v>
      </c>
      <c r="X105" s="314">
        <v>35</v>
      </c>
      <c r="Y105" s="310" t="s">
        <v>81</v>
      </c>
      <c r="Z105" s="471">
        <v>35</v>
      </c>
      <c r="AA105" s="21"/>
      <c r="AB105" s="21"/>
    </row>
    <row r="106" spans="1:28" ht="44.25">
      <c r="A106" s="21"/>
      <c r="B106" s="391" t="s">
        <v>30</v>
      </c>
      <c r="C106" s="310" t="s">
        <v>81</v>
      </c>
      <c r="D106" s="465" t="s">
        <v>30</v>
      </c>
      <c r="E106" s="312" t="s">
        <v>104</v>
      </c>
      <c r="F106" s="310" t="s">
        <v>81</v>
      </c>
      <c r="G106" s="466" t="s">
        <v>104</v>
      </c>
      <c r="H106" s="314">
        <v>10</v>
      </c>
      <c r="I106" s="310" t="s">
        <v>81</v>
      </c>
      <c r="J106" s="465">
        <v>10</v>
      </c>
      <c r="K106" s="314">
        <v>36</v>
      </c>
      <c r="L106" s="310" t="s">
        <v>81</v>
      </c>
      <c r="M106" s="467">
        <v>36</v>
      </c>
      <c r="N106" s="21"/>
      <c r="O106" s="391" t="s">
        <v>30</v>
      </c>
      <c r="P106" s="310" t="s">
        <v>81</v>
      </c>
      <c r="Q106" s="468" t="s">
        <v>30</v>
      </c>
      <c r="R106" s="312" t="s">
        <v>104</v>
      </c>
      <c r="S106" s="310" t="s">
        <v>81</v>
      </c>
      <c r="T106" s="469" t="s">
        <v>104</v>
      </c>
      <c r="U106" s="314">
        <v>10</v>
      </c>
      <c r="V106" s="310" t="s">
        <v>81</v>
      </c>
      <c r="W106" s="470">
        <v>10</v>
      </c>
      <c r="X106" s="314">
        <v>36</v>
      </c>
      <c r="Y106" s="310" t="s">
        <v>81</v>
      </c>
      <c r="Z106" s="471">
        <v>36</v>
      </c>
      <c r="AA106" s="21"/>
      <c r="AB106" s="21"/>
    </row>
    <row r="107" spans="1:28" ht="44.25">
      <c r="A107" s="21"/>
      <c r="B107" s="391" t="s">
        <v>31</v>
      </c>
      <c r="C107" s="310" t="s">
        <v>81</v>
      </c>
      <c r="D107" s="465" t="s">
        <v>31</v>
      </c>
      <c r="E107" s="312" t="s">
        <v>105</v>
      </c>
      <c r="F107" s="310" t="s">
        <v>81</v>
      </c>
      <c r="G107" s="466" t="s">
        <v>105</v>
      </c>
      <c r="H107" s="314">
        <v>11</v>
      </c>
      <c r="I107" s="310" t="s">
        <v>81</v>
      </c>
      <c r="J107" s="465">
        <v>11</v>
      </c>
      <c r="K107" s="314">
        <v>37</v>
      </c>
      <c r="L107" s="310" t="s">
        <v>81</v>
      </c>
      <c r="M107" s="467">
        <v>37</v>
      </c>
      <c r="N107" s="21"/>
      <c r="O107" s="391" t="s">
        <v>31</v>
      </c>
      <c r="P107" s="310" t="s">
        <v>81</v>
      </c>
      <c r="Q107" s="468" t="s">
        <v>31</v>
      </c>
      <c r="R107" s="312" t="s">
        <v>105</v>
      </c>
      <c r="S107" s="310" t="s">
        <v>81</v>
      </c>
      <c r="T107" s="469" t="s">
        <v>105</v>
      </c>
      <c r="U107" s="314">
        <v>11</v>
      </c>
      <c r="V107" s="310" t="s">
        <v>81</v>
      </c>
      <c r="W107" s="470">
        <v>11</v>
      </c>
      <c r="X107" s="314">
        <v>37</v>
      </c>
      <c r="Y107" s="310" t="s">
        <v>81</v>
      </c>
      <c r="Z107" s="471">
        <v>37</v>
      </c>
      <c r="AA107" s="21"/>
      <c r="AB107" s="21"/>
    </row>
    <row r="108" spans="1:28" ht="44.25">
      <c r="A108" s="21"/>
      <c r="B108" s="391" t="s">
        <v>3</v>
      </c>
      <c r="C108" s="310" t="s">
        <v>81</v>
      </c>
      <c r="D108" s="465" t="s">
        <v>3</v>
      </c>
      <c r="E108" s="312" t="s">
        <v>106</v>
      </c>
      <c r="F108" s="310" t="s">
        <v>81</v>
      </c>
      <c r="G108" s="466" t="s">
        <v>106</v>
      </c>
      <c r="H108" s="314">
        <v>12</v>
      </c>
      <c r="I108" s="310" t="s">
        <v>81</v>
      </c>
      <c r="J108" s="465">
        <v>12</v>
      </c>
      <c r="K108" s="314">
        <v>38</v>
      </c>
      <c r="L108" s="310" t="s">
        <v>81</v>
      </c>
      <c r="M108" s="467">
        <v>38</v>
      </c>
      <c r="N108" s="21"/>
      <c r="O108" s="391" t="s">
        <v>3</v>
      </c>
      <c r="P108" s="310" t="s">
        <v>81</v>
      </c>
      <c r="Q108" s="468" t="s">
        <v>3</v>
      </c>
      <c r="R108" s="312" t="s">
        <v>106</v>
      </c>
      <c r="S108" s="310" t="s">
        <v>81</v>
      </c>
      <c r="T108" s="469" t="s">
        <v>106</v>
      </c>
      <c r="U108" s="314">
        <v>12</v>
      </c>
      <c r="V108" s="310" t="s">
        <v>81</v>
      </c>
      <c r="W108" s="470">
        <v>12</v>
      </c>
      <c r="X108" s="314">
        <v>38</v>
      </c>
      <c r="Y108" s="310" t="s">
        <v>81</v>
      </c>
      <c r="Z108" s="471">
        <v>38</v>
      </c>
      <c r="AA108" s="21"/>
      <c r="AB108" s="21"/>
    </row>
    <row r="109" spans="1:28" ht="44.25">
      <c r="A109" s="21"/>
      <c r="B109" s="391" t="s">
        <v>68</v>
      </c>
      <c r="C109" s="310" t="s">
        <v>81</v>
      </c>
      <c r="D109" s="465" t="s">
        <v>68</v>
      </c>
      <c r="E109" s="312" t="s">
        <v>107</v>
      </c>
      <c r="F109" s="310" t="s">
        <v>81</v>
      </c>
      <c r="G109" s="466" t="s">
        <v>107</v>
      </c>
      <c r="H109" s="314">
        <v>13</v>
      </c>
      <c r="I109" s="310" t="s">
        <v>81</v>
      </c>
      <c r="J109" s="465">
        <v>13</v>
      </c>
      <c r="K109" s="314">
        <v>39</v>
      </c>
      <c r="L109" s="310" t="s">
        <v>81</v>
      </c>
      <c r="M109" s="467">
        <v>39</v>
      </c>
      <c r="N109" s="21"/>
      <c r="O109" s="391" t="s">
        <v>68</v>
      </c>
      <c r="P109" s="310" t="s">
        <v>81</v>
      </c>
      <c r="Q109" s="468" t="s">
        <v>68</v>
      </c>
      <c r="R109" s="312" t="s">
        <v>107</v>
      </c>
      <c r="S109" s="310" t="s">
        <v>81</v>
      </c>
      <c r="T109" s="469" t="s">
        <v>107</v>
      </c>
      <c r="U109" s="314">
        <v>13</v>
      </c>
      <c r="V109" s="310" t="s">
        <v>81</v>
      </c>
      <c r="W109" s="470">
        <v>13</v>
      </c>
      <c r="X109" s="314">
        <v>39</v>
      </c>
      <c r="Y109" s="310" t="s">
        <v>81</v>
      </c>
      <c r="Z109" s="471">
        <v>39</v>
      </c>
      <c r="AA109" s="21"/>
      <c r="AB109" s="21"/>
    </row>
    <row r="110" spans="1:28" ht="44.25">
      <c r="A110" s="21"/>
      <c r="B110" s="391" t="s">
        <v>69</v>
      </c>
      <c r="C110" s="310" t="s">
        <v>81</v>
      </c>
      <c r="D110" s="465" t="s">
        <v>69</v>
      </c>
      <c r="E110" s="312" t="s">
        <v>108</v>
      </c>
      <c r="F110" s="310" t="s">
        <v>81</v>
      </c>
      <c r="G110" s="466" t="s">
        <v>108</v>
      </c>
      <c r="H110" s="314">
        <v>14</v>
      </c>
      <c r="I110" s="310" t="s">
        <v>81</v>
      </c>
      <c r="J110" s="465">
        <v>14</v>
      </c>
      <c r="K110" s="314">
        <v>40</v>
      </c>
      <c r="L110" s="310" t="s">
        <v>81</v>
      </c>
      <c r="M110" s="467">
        <v>40</v>
      </c>
      <c r="N110" s="21"/>
      <c r="O110" s="391" t="s">
        <v>69</v>
      </c>
      <c r="P110" s="310" t="s">
        <v>81</v>
      </c>
      <c r="Q110" s="468" t="s">
        <v>69</v>
      </c>
      <c r="R110" s="312" t="s">
        <v>108</v>
      </c>
      <c r="S110" s="310" t="s">
        <v>81</v>
      </c>
      <c r="T110" s="469" t="s">
        <v>108</v>
      </c>
      <c r="U110" s="314">
        <v>14</v>
      </c>
      <c r="V110" s="310" t="s">
        <v>81</v>
      </c>
      <c r="W110" s="470">
        <v>14</v>
      </c>
      <c r="X110" s="314">
        <v>40</v>
      </c>
      <c r="Y110" s="310" t="s">
        <v>81</v>
      </c>
      <c r="Z110" s="471">
        <v>40</v>
      </c>
      <c r="AA110" s="21"/>
      <c r="AB110" s="21"/>
    </row>
    <row r="111" spans="1:28" ht="44.25">
      <c r="A111" s="21"/>
      <c r="B111" s="391" t="s">
        <v>70</v>
      </c>
      <c r="C111" s="310" t="s">
        <v>81</v>
      </c>
      <c r="D111" s="465" t="s">
        <v>70</v>
      </c>
      <c r="E111" s="312" t="s">
        <v>109</v>
      </c>
      <c r="F111" s="310" t="s">
        <v>81</v>
      </c>
      <c r="G111" s="466" t="s">
        <v>109</v>
      </c>
      <c r="H111" s="314">
        <v>15</v>
      </c>
      <c r="I111" s="310" t="s">
        <v>81</v>
      </c>
      <c r="J111" s="465">
        <v>15</v>
      </c>
      <c r="K111" s="314">
        <v>41</v>
      </c>
      <c r="L111" s="310" t="s">
        <v>81</v>
      </c>
      <c r="M111" s="467">
        <v>41</v>
      </c>
      <c r="N111" s="21"/>
      <c r="O111" s="391" t="s">
        <v>70</v>
      </c>
      <c r="P111" s="310" t="s">
        <v>81</v>
      </c>
      <c r="Q111" s="468" t="s">
        <v>70</v>
      </c>
      <c r="R111" s="312" t="s">
        <v>109</v>
      </c>
      <c r="S111" s="310" t="s">
        <v>81</v>
      </c>
      <c r="T111" s="469" t="s">
        <v>109</v>
      </c>
      <c r="U111" s="314">
        <v>15</v>
      </c>
      <c r="V111" s="310" t="s">
        <v>81</v>
      </c>
      <c r="W111" s="470">
        <v>15</v>
      </c>
      <c r="X111" s="314">
        <v>41</v>
      </c>
      <c r="Y111" s="310" t="s">
        <v>81</v>
      </c>
      <c r="Z111" s="471">
        <v>41</v>
      </c>
      <c r="AA111" s="21"/>
      <c r="AB111" s="21"/>
    </row>
    <row r="112" spans="1:28" ht="44.25">
      <c r="A112" s="21"/>
      <c r="B112" s="391" t="s">
        <v>72</v>
      </c>
      <c r="C112" s="310" t="s">
        <v>81</v>
      </c>
      <c r="D112" s="465" t="s">
        <v>72</v>
      </c>
      <c r="E112" s="312" t="s">
        <v>102</v>
      </c>
      <c r="F112" s="310" t="s">
        <v>81</v>
      </c>
      <c r="G112" s="466" t="s">
        <v>102</v>
      </c>
      <c r="H112" s="314">
        <v>16</v>
      </c>
      <c r="I112" s="310" t="s">
        <v>81</v>
      </c>
      <c r="J112" s="465">
        <v>16</v>
      </c>
      <c r="K112" s="314">
        <v>42</v>
      </c>
      <c r="L112" s="310" t="s">
        <v>81</v>
      </c>
      <c r="M112" s="467">
        <v>42</v>
      </c>
      <c r="N112" s="21"/>
      <c r="O112" s="391" t="s">
        <v>72</v>
      </c>
      <c r="P112" s="310" t="s">
        <v>81</v>
      </c>
      <c r="Q112" s="468" t="s">
        <v>72</v>
      </c>
      <c r="R112" s="312" t="s">
        <v>102</v>
      </c>
      <c r="S112" s="310" t="s">
        <v>81</v>
      </c>
      <c r="T112" s="469" t="s">
        <v>102</v>
      </c>
      <c r="U112" s="314">
        <v>16</v>
      </c>
      <c r="V112" s="310" t="s">
        <v>81</v>
      </c>
      <c r="W112" s="470">
        <v>16</v>
      </c>
      <c r="X112" s="314">
        <v>42</v>
      </c>
      <c r="Y112" s="310" t="s">
        <v>81</v>
      </c>
      <c r="Z112" s="471">
        <v>42</v>
      </c>
      <c r="AA112" s="21"/>
      <c r="AB112" s="21"/>
    </row>
    <row r="113" spans="1:28" ht="44.25">
      <c r="A113" s="21"/>
      <c r="B113" s="391" t="s">
        <v>110</v>
      </c>
      <c r="C113" s="310" t="s">
        <v>81</v>
      </c>
      <c r="D113" s="465" t="s">
        <v>110</v>
      </c>
      <c r="E113" s="312" t="s">
        <v>98</v>
      </c>
      <c r="F113" s="310" t="s">
        <v>81</v>
      </c>
      <c r="G113" s="466" t="s">
        <v>98</v>
      </c>
      <c r="H113" s="314">
        <v>17</v>
      </c>
      <c r="I113" s="310" t="s">
        <v>81</v>
      </c>
      <c r="J113" s="465">
        <v>17</v>
      </c>
      <c r="K113" s="314">
        <v>43</v>
      </c>
      <c r="L113" s="310" t="s">
        <v>81</v>
      </c>
      <c r="M113" s="467">
        <v>43</v>
      </c>
      <c r="N113" s="21"/>
      <c r="O113" s="391" t="s">
        <v>110</v>
      </c>
      <c r="P113" s="310" t="s">
        <v>81</v>
      </c>
      <c r="Q113" s="468" t="s">
        <v>110</v>
      </c>
      <c r="R113" s="312" t="s">
        <v>98</v>
      </c>
      <c r="S113" s="310" t="s">
        <v>81</v>
      </c>
      <c r="T113" s="469" t="s">
        <v>98</v>
      </c>
      <c r="U113" s="314">
        <v>17</v>
      </c>
      <c r="V113" s="310" t="s">
        <v>81</v>
      </c>
      <c r="W113" s="470">
        <v>17</v>
      </c>
      <c r="X113" s="314">
        <v>43</v>
      </c>
      <c r="Y113" s="310" t="s">
        <v>81</v>
      </c>
      <c r="Z113" s="471">
        <v>43</v>
      </c>
      <c r="AA113" s="21"/>
      <c r="AB113" s="21"/>
    </row>
    <row r="114" spans="1:28" ht="44.25">
      <c r="A114" s="21"/>
      <c r="B114" s="391" t="s">
        <v>67</v>
      </c>
      <c r="C114" s="310" t="s">
        <v>81</v>
      </c>
      <c r="D114" s="465" t="s">
        <v>67</v>
      </c>
      <c r="E114" s="312" t="s">
        <v>111</v>
      </c>
      <c r="F114" s="310" t="s">
        <v>81</v>
      </c>
      <c r="G114" s="466" t="s">
        <v>111</v>
      </c>
      <c r="H114" s="314">
        <v>18</v>
      </c>
      <c r="I114" s="310" t="s">
        <v>81</v>
      </c>
      <c r="J114" s="465">
        <v>18</v>
      </c>
      <c r="K114" s="314">
        <v>44</v>
      </c>
      <c r="L114" s="310" t="s">
        <v>81</v>
      </c>
      <c r="M114" s="467">
        <v>44</v>
      </c>
      <c r="N114" s="21"/>
      <c r="O114" s="391" t="s">
        <v>67</v>
      </c>
      <c r="P114" s="310" t="s">
        <v>81</v>
      </c>
      <c r="Q114" s="468" t="s">
        <v>67</v>
      </c>
      <c r="R114" s="312" t="s">
        <v>111</v>
      </c>
      <c r="S114" s="310" t="s">
        <v>81</v>
      </c>
      <c r="T114" s="469" t="s">
        <v>111</v>
      </c>
      <c r="U114" s="314">
        <v>18</v>
      </c>
      <c r="V114" s="310" t="s">
        <v>81</v>
      </c>
      <c r="W114" s="470">
        <v>18</v>
      </c>
      <c r="X114" s="314">
        <v>44</v>
      </c>
      <c r="Y114" s="310" t="s">
        <v>81</v>
      </c>
      <c r="Z114" s="471">
        <v>44</v>
      </c>
      <c r="AA114" s="21"/>
      <c r="AB114" s="21"/>
    </row>
    <row r="115" spans="1:28" ht="44.25">
      <c r="A115" s="21"/>
      <c r="B115" s="391" t="s">
        <v>32</v>
      </c>
      <c r="C115" s="310" t="s">
        <v>81</v>
      </c>
      <c r="D115" s="465" t="s">
        <v>32</v>
      </c>
      <c r="E115" s="312" t="s">
        <v>112</v>
      </c>
      <c r="F115" s="310" t="s">
        <v>81</v>
      </c>
      <c r="G115" s="466" t="s">
        <v>112</v>
      </c>
      <c r="H115" s="314">
        <v>19</v>
      </c>
      <c r="I115" s="310" t="s">
        <v>81</v>
      </c>
      <c r="J115" s="465">
        <v>19</v>
      </c>
      <c r="K115" s="314">
        <v>45</v>
      </c>
      <c r="L115" s="310" t="s">
        <v>81</v>
      </c>
      <c r="M115" s="467">
        <v>45</v>
      </c>
      <c r="N115" s="21"/>
      <c r="O115" s="391" t="s">
        <v>32</v>
      </c>
      <c r="P115" s="310" t="s">
        <v>81</v>
      </c>
      <c r="Q115" s="468" t="s">
        <v>32</v>
      </c>
      <c r="R115" s="312" t="s">
        <v>112</v>
      </c>
      <c r="S115" s="310" t="s">
        <v>81</v>
      </c>
      <c r="T115" s="469" t="s">
        <v>112</v>
      </c>
      <c r="U115" s="314">
        <v>19</v>
      </c>
      <c r="V115" s="310" t="s">
        <v>81</v>
      </c>
      <c r="W115" s="470">
        <v>19</v>
      </c>
      <c r="X115" s="314">
        <v>45</v>
      </c>
      <c r="Y115" s="310" t="s">
        <v>81</v>
      </c>
      <c r="Z115" s="471">
        <v>45</v>
      </c>
      <c r="AA115" s="21"/>
      <c r="AB115" s="21"/>
    </row>
    <row r="116" spans="1:28" ht="44.25">
      <c r="A116" s="21"/>
      <c r="B116" s="391" t="s">
        <v>71</v>
      </c>
      <c r="C116" s="310" t="s">
        <v>81</v>
      </c>
      <c r="D116" s="465" t="s">
        <v>71</v>
      </c>
      <c r="E116" s="312" t="s">
        <v>95</v>
      </c>
      <c r="F116" s="310" t="s">
        <v>81</v>
      </c>
      <c r="G116" s="466" t="s">
        <v>95</v>
      </c>
      <c r="H116" s="314">
        <v>20</v>
      </c>
      <c r="I116" s="310" t="s">
        <v>81</v>
      </c>
      <c r="J116" s="465">
        <v>20</v>
      </c>
      <c r="K116" s="314">
        <v>46</v>
      </c>
      <c r="L116" s="310" t="s">
        <v>81</v>
      </c>
      <c r="M116" s="467">
        <v>46</v>
      </c>
      <c r="N116" s="21"/>
      <c r="O116" s="391" t="s">
        <v>71</v>
      </c>
      <c r="P116" s="310" t="s">
        <v>81</v>
      </c>
      <c r="Q116" s="468" t="s">
        <v>71</v>
      </c>
      <c r="R116" s="312" t="s">
        <v>95</v>
      </c>
      <c r="S116" s="310" t="s">
        <v>81</v>
      </c>
      <c r="T116" s="469" t="s">
        <v>95</v>
      </c>
      <c r="U116" s="314">
        <v>20</v>
      </c>
      <c r="V116" s="310" t="s">
        <v>81</v>
      </c>
      <c r="W116" s="470">
        <v>20</v>
      </c>
      <c r="X116" s="314">
        <v>46</v>
      </c>
      <c r="Y116" s="310" t="s">
        <v>81</v>
      </c>
      <c r="Z116" s="471">
        <v>46</v>
      </c>
      <c r="AA116" s="21"/>
      <c r="AB116" s="21"/>
    </row>
    <row r="117" spans="1:28" ht="44.25">
      <c r="A117" s="21"/>
      <c r="B117" s="391" t="s">
        <v>113</v>
      </c>
      <c r="C117" s="310" t="s">
        <v>81</v>
      </c>
      <c r="D117" s="465" t="s">
        <v>113</v>
      </c>
      <c r="E117" s="312" t="s">
        <v>101</v>
      </c>
      <c r="F117" s="310" t="s">
        <v>81</v>
      </c>
      <c r="G117" s="466" t="s">
        <v>101</v>
      </c>
      <c r="H117" s="314">
        <v>21</v>
      </c>
      <c r="I117" s="310" t="s">
        <v>81</v>
      </c>
      <c r="J117" s="465">
        <v>21</v>
      </c>
      <c r="K117" s="314">
        <v>47</v>
      </c>
      <c r="L117" s="310" t="s">
        <v>81</v>
      </c>
      <c r="M117" s="467">
        <v>47</v>
      </c>
      <c r="N117" s="21"/>
      <c r="O117" s="391" t="s">
        <v>113</v>
      </c>
      <c r="P117" s="310" t="s">
        <v>81</v>
      </c>
      <c r="Q117" s="468" t="s">
        <v>113</v>
      </c>
      <c r="R117" s="312" t="s">
        <v>101</v>
      </c>
      <c r="S117" s="310" t="s">
        <v>81</v>
      </c>
      <c r="T117" s="469" t="s">
        <v>101</v>
      </c>
      <c r="U117" s="314">
        <v>21</v>
      </c>
      <c r="V117" s="310" t="s">
        <v>81</v>
      </c>
      <c r="W117" s="470">
        <v>21</v>
      </c>
      <c r="X117" s="314">
        <v>47</v>
      </c>
      <c r="Y117" s="310" t="s">
        <v>81</v>
      </c>
      <c r="Z117" s="471">
        <v>47</v>
      </c>
      <c r="AA117" s="21"/>
      <c r="AB117" s="21"/>
    </row>
    <row r="118" spans="1:28" ht="44.25">
      <c r="A118" s="21"/>
      <c r="B118" s="391" t="s">
        <v>73</v>
      </c>
      <c r="C118" s="310" t="s">
        <v>81</v>
      </c>
      <c r="D118" s="465" t="s">
        <v>73</v>
      </c>
      <c r="E118" s="312" t="s">
        <v>114</v>
      </c>
      <c r="F118" s="310" t="s">
        <v>81</v>
      </c>
      <c r="G118" s="466" t="s">
        <v>114</v>
      </c>
      <c r="H118" s="314">
        <v>22</v>
      </c>
      <c r="I118" s="310" t="s">
        <v>81</v>
      </c>
      <c r="J118" s="465">
        <v>22</v>
      </c>
      <c r="K118" s="314">
        <v>48</v>
      </c>
      <c r="L118" s="310" t="s">
        <v>81</v>
      </c>
      <c r="M118" s="467">
        <v>48</v>
      </c>
      <c r="N118" s="21"/>
      <c r="O118" s="391" t="s">
        <v>73</v>
      </c>
      <c r="P118" s="310" t="s">
        <v>81</v>
      </c>
      <c r="Q118" s="468" t="s">
        <v>73</v>
      </c>
      <c r="R118" s="312" t="s">
        <v>114</v>
      </c>
      <c r="S118" s="310" t="s">
        <v>81</v>
      </c>
      <c r="T118" s="469" t="s">
        <v>114</v>
      </c>
      <c r="U118" s="314">
        <v>22</v>
      </c>
      <c r="V118" s="310" t="s">
        <v>81</v>
      </c>
      <c r="W118" s="470">
        <v>22</v>
      </c>
      <c r="X118" s="314">
        <v>48</v>
      </c>
      <c r="Y118" s="310" t="s">
        <v>81</v>
      </c>
      <c r="Z118" s="471">
        <v>48</v>
      </c>
      <c r="AA118" s="21"/>
      <c r="AB118" s="21"/>
    </row>
    <row r="119" spans="1:28" ht="44.25">
      <c r="A119" s="21"/>
      <c r="B119" s="391" t="s">
        <v>115</v>
      </c>
      <c r="C119" s="310" t="s">
        <v>81</v>
      </c>
      <c r="D119" s="465" t="s">
        <v>115</v>
      </c>
      <c r="E119" s="312" t="s">
        <v>116</v>
      </c>
      <c r="F119" s="310" t="s">
        <v>81</v>
      </c>
      <c r="G119" s="466" t="s">
        <v>116</v>
      </c>
      <c r="H119" s="314">
        <v>23</v>
      </c>
      <c r="I119" s="310" t="s">
        <v>81</v>
      </c>
      <c r="J119" s="465">
        <v>23</v>
      </c>
      <c r="K119" s="314">
        <v>49</v>
      </c>
      <c r="L119" s="310" t="s">
        <v>81</v>
      </c>
      <c r="M119" s="467">
        <v>49</v>
      </c>
      <c r="N119" s="21"/>
      <c r="O119" s="391" t="s">
        <v>115</v>
      </c>
      <c r="P119" s="310" t="s">
        <v>81</v>
      </c>
      <c r="Q119" s="468" t="s">
        <v>115</v>
      </c>
      <c r="R119" s="312" t="s">
        <v>116</v>
      </c>
      <c r="S119" s="310" t="s">
        <v>81</v>
      </c>
      <c r="T119" s="469" t="s">
        <v>116</v>
      </c>
      <c r="U119" s="314">
        <v>23</v>
      </c>
      <c r="V119" s="310" t="s">
        <v>81</v>
      </c>
      <c r="W119" s="470">
        <v>23</v>
      </c>
      <c r="X119" s="314">
        <v>49</v>
      </c>
      <c r="Y119" s="310" t="s">
        <v>81</v>
      </c>
      <c r="Z119" s="471">
        <v>49</v>
      </c>
      <c r="AA119" s="21"/>
      <c r="AB119" s="21"/>
    </row>
    <row r="120" spans="1:28" ht="44.25">
      <c r="A120" s="21"/>
      <c r="B120" s="391" t="s">
        <v>94</v>
      </c>
      <c r="C120" s="310" t="s">
        <v>81</v>
      </c>
      <c r="D120" s="465" t="s">
        <v>94</v>
      </c>
      <c r="E120" s="312" t="s">
        <v>117</v>
      </c>
      <c r="F120" s="310" t="s">
        <v>81</v>
      </c>
      <c r="G120" s="466" t="s">
        <v>117</v>
      </c>
      <c r="H120" s="314">
        <v>24</v>
      </c>
      <c r="I120" s="310" t="s">
        <v>81</v>
      </c>
      <c r="J120" s="465">
        <v>24</v>
      </c>
      <c r="K120" s="314">
        <v>50</v>
      </c>
      <c r="L120" s="310" t="s">
        <v>81</v>
      </c>
      <c r="M120" s="467">
        <v>50</v>
      </c>
      <c r="N120" s="21"/>
      <c r="O120" s="391" t="s">
        <v>94</v>
      </c>
      <c r="P120" s="310" t="s">
        <v>81</v>
      </c>
      <c r="Q120" s="468" t="s">
        <v>94</v>
      </c>
      <c r="R120" s="312" t="s">
        <v>117</v>
      </c>
      <c r="S120" s="310" t="s">
        <v>81</v>
      </c>
      <c r="T120" s="469" t="s">
        <v>117</v>
      </c>
      <c r="U120" s="314">
        <v>24</v>
      </c>
      <c r="V120" s="310" t="s">
        <v>81</v>
      </c>
      <c r="W120" s="470">
        <v>24</v>
      </c>
      <c r="X120" s="314">
        <v>50</v>
      </c>
      <c r="Y120" s="310" t="s">
        <v>81</v>
      </c>
      <c r="Z120" s="471">
        <v>50</v>
      </c>
      <c r="AA120" s="21"/>
      <c r="AB120" s="21"/>
    </row>
    <row r="121" spans="1:28" ht="44.25">
      <c r="A121" s="21"/>
      <c r="B121" s="391" t="s">
        <v>118</v>
      </c>
      <c r="C121" s="310" t="s">
        <v>81</v>
      </c>
      <c r="D121" s="465" t="s">
        <v>118</v>
      </c>
      <c r="E121" s="312" t="s">
        <v>119</v>
      </c>
      <c r="F121" s="310" t="s">
        <v>81</v>
      </c>
      <c r="G121" s="466" t="s">
        <v>119</v>
      </c>
      <c r="H121" s="314">
        <v>25</v>
      </c>
      <c r="I121" s="310" t="s">
        <v>81</v>
      </c>
      <c r="J121" s="465">
        <v>25</v>
      </c>
      <c r="K121" s="314">
        <v>51</v>
      </c>
      <c r="L121" s="310" t="s">
        <v>81</v>
      </c>
      <c r="M121" s="467">
        <v>51</v>
      </c>
      <c r="N121" s="21"/>
      <c r="O121" s="391" t="s">
        <v>118</v>
      </c>
      <c r="P121" s="310" t="s">
        <v>81</v>
      </c>
      <c r="Q121" s="468" t="s">
        <v>118</v>
      </c>
      <c r="R121" s="312" t="s">
        <v>119</v>
      </c>
      <c r="S121" s="310" t="s">
        <v>81</v>
      </c>
      <c r="T121" s="469" t="s">
        <v>119</v>
      </c>
      <c r="U121" s="314">
        <v>25</v>
      </c>
      <c r="V121" s="310" t="s">
        <v>81</v>
      </c>
      <c r="W121" s="470">
        <v>25</v>
      </c>
      <c r="X121" s="314">
        <v>51</v>
      </c>
      <c r="Y121" s="310" t="s">
        <v>81</v>
      </c>
      <c r="Z121" s="471">
        <v>51</v>
      </c>
      <c r="AA121" s="21"/>
      <c r="AB121" s="21"/>
    </row>
    <row r="122" spans="1:28" ht="44.25">
      <c r="A122" s="21"/>
      <c r="B122" s="391" t="s">
        <v>97</v>
      </c>
      <c r="C122" s="310" t="s">
        <v>81</v>
      </c>
      <c r="D122" s="465" t="s">
        <v>97</v>
      </c>
      <c r="E122" s="312" t="s">
        <v>120</v>
      </c>
      <c r="F122" s="310" t="s">
        <v>81</v>
      </c>
      <c r="G122" s="466" t="s">
        <v>120</v>
      </c>
      <c r="H122" s="314">
        <v>26</v>
      </c>
      <c r="I122" s="310" t="s">
        <v>81</v>
      </c>
      <c r="J122" s="465">
        <v>26</v>
      </c>
      <c r="K122" s="314">
        <v>52</v>
      </c>
      <c r="L122" s="310" t="s">
        <v>81</v>
      </c>
      <c r="M122" s="467">
        <v>52</v>
      </c>
      <c r="N122" s="21"/>
      <c r="O122" s="391" t="s">
        <v>97</v>
      </c>
      <c r="P122" s="310" t="s">
        <v>81</v>
      </c>
      <c r="Q122" s="468" t="s">
        <v>97</v>
      </c>
      <c r="R122" s="312" t="s">
        <v>120</v>
      </c>
      <c r="S122" s="310" t="s">
        <v>81</v>
      </c>
      <c r="T122" s="469" t="s">
        <v>120</v>
      </c>
      <c r="U122" s="314">
        <v>26</v>
      </c>
      <c r="V122" s="310" t="s">
        <v>81</v>
      </c>
      <c r="W122" s="470">
        <v>26</v>
      </c>
      <c r="X122" s="314">
        <v>52</v>
      </c>
      <c r="Y122" s="310" t="s">
        <v>81</v>
      </c>
      <c r="Z122" s="471">
        <v>52</v>
      </c>
      <c r="AA122" s="21"/>
      <c r="AB122" s="21"/>
    </row>
    <row r="123" spans="1:28" ht="44.25">
      <c r="A123" s="21"/>
      <c r="B123" s="391" t="s">
        <v>121</v>
      </c>
      <c r="C123" s="310" t="s">
        <v>81</v>
      </c>
      <c r="D123" s="465" t="s">
        <v>121</v>
      </c>
      <c r="E123" s="312" t="s">
        <v>2</v>
      </c>
      <c r="F123" s="310" t="s">
        <v>81</v>
      </c>
      <c r="G123" s="466" t="s">
        <v>2</v>
      </c>
      <c r="H123" s="314" t="s">
        <v>122</v>
      </c>
      <c r="I123" s="310" t="s">
        <v>81</v>
      </c>
      <c r="J123" s="465" t="s">
        <v>122</v>
      </c>
      <c r="K123" s="314" t="s">
        <v>123</v>
      </c>
      <c r="L123" s="310" t="s">
        <v>81</v>
      </c>
      <c r="M123" s="467" t="s">
        <v>123</v>
      </c>
      <c r="N123" s="21"/>
      <c r="O123" s="391" t="s">
        <v>121</v>
      </c>
      <c r="P123" s="310" t="s">
        <v>81</v>
      </c>
      <c r="Q123" s="468" t="s">
        <v>121</v>
      </c>
      <c r="R123" s="312" t="s">
        <v>2</v>
      </c>
      <c r="S123" s="310" t="s">
        <v>81</v>
      </c>
      <c r="T123" s="469" t="s">
        <v>2</v>
      </c>
      <c r="U123" s="314" t="s">
        <v>122</v>
      </c>
      <c r="V123" s="310" t="s">
        <v>81</v>
      </c>
      <c r="W123" s="470" t="s">
        <v>122</v>
      </c>
      <c r="X123" s="314" t="s">
        <v>123</v>
      </c>
      <c r="Y123" s="310" t="s">
        <v>81</v>
      </c>
      <c r="Z123" s="471" t="s">
        <v>123</v>
      </c>
      <c r="AA123" s="21"/>
      <c r="AB123" s="21"/>
    </row>
    <row r="124" spans="1:28" ht="44.25">
      <c r="A124" s="21"/>
      <c r="B124" s="391" t="s">
        <v>124</v>
      </c>
      <c r="C124" s="310" t="s">
        <v>81</v>
      </c>
      <c r="D124" s="465" t="s">
        <v>124</v>
      </c>
      <c r="E124" s="312" t="s">
        <v>125</v>
      </c>
      <c r="F124" s="310" t="s">
        <v>81</v>
      </c>
      <c r="G124" s="466" t="s">
        <v>125</v>
      </c>
      <c r="H124" s="314" t="s">
        <v>23</v>
      </c>
      <c r="I124" s="310" t="s">
        <v>81</v>
      </c>
      <c r="J124" s="465" t="s">
        <v>23</v>
      </c>
      <c r="K124" s="314" t="s">
        <v>126</v>
      </c>
      <c r="L124" s="310" t="s">
        <v>81</v>
      </c>
      <c r="M124" s="467" t="s">
        <v>126</v>
      </c>
      <c r="N124" s="21"/>
      <c r="O124" s="391" t="s">
        <v>124</v>
      </c>
      <c r="P124" s="310" t="s">
        <v>81</v>
      </c>
      <c r="Q124" s="468" t="s">
        <v>124</v>
      </c>
      <c r="R124" s="312" t="s">
        <v>125</v>
      </c>
      <c r="S124" s="310" t="s">
        <v>81</v>
      </c>
      <c r="T124" s="469" t="s">
        <v>125</v>
      </c>
      <c r="U124" s="314" t="s">
        <v>23</v>
      </c>
      <c r="V124" s="310" t="s">
        <v>81</v>
      </c>
      <c r="W124" s="470" t="s">
        <v>23</v>
      </c>
      <c r="X124" s="314" t="s">
        <v>126</v>
      </c>
      <c r="Y124" s="310" t="s">
        <v>81</v>
      </c>
      <c r="Z124" s="471" t="s">
        <v>126</v>
      </c>
      <c r="AA124" s="21"/>
      <c r="AB124" s="21"/>
    </row>
    <row r="125" spans="1:28" ht="44.25">
      <c r="A125" s="21"/>
      <c r="B125" s="391" t="s">
        <v>127</v>
      </c>
      <c r="C125" s="310" t="s">
        <v>81</v>
      </c>
      <c r="D125" s="465" t="s">
        <v>127</v>
      </c>
      <c r="E125" s="312" t="s">
        <v>128</v>
      </c>
      <c r="F125" s="310" t="s">
        <v>81</v>
      </c>
      <c r="G125" s="466" t="s">
        <v>128</v>
      </c>
      <c r="H125" s="314" t="s">
        <v>129</v>
      </c>
      <c r="I125" s="310" t="s">
        <v>81</v>
      </c>
      <c r="J125" s="465" t="s">
        <v>129</v>
      </c>
      <c r="K125" s="314" t="s">
        <v>130</v>
      </c>
      <c r="L125" s="310" t="s">
        <v>81</v>
      </c>
      <c r="M125" s="467" t="s">
        <v>130</v>
      </c>
      <c r="N125" s="21"/>
      <c r="O125" s="391" t="s">
        <v>127</v>
      </c>
      <c r="P125" s="310" t="s">
        <v>81</v>
      </c>
      <c r="Q125" s="468" t="s">
        <v>127</v>
      </c>
      <c r="R125" s="312" t="s">
        <v>128</v>
      </c>
      <c r="S125" s="310" t="s">
        <v>81</v>
      </c>
      <c r="T125" s="469" t="s">
        <v>128</v>
      </c>
      <c r="U125" s="314" t="s">
        <v>129</v>
      </c>
      <c r="V125" s="310" t="s">
        <v>81</v>
      </c>
      <c r="W125" s="470" t="s">
        <v>129</v>
      </c>
      <c r="X125" s="314" t="s">
        <v>130</v>
      </c>
      <c r="Y125" s="310" t="s">
        <v>81</v>
      </c>
      <c r="Z125" s="471" t="s">
        <v>130</v>
      </c>
      <c r="AA125" s="21"/>
      <c r="AB125" s="21"/>
    </row>
    <row r="126" spans="1:28" ht="44.25">
      <c r="A126" s="21"/>
      <c r="B126" s="391" t="s">
        <v>131</v>
      </c>
      <c r="C126" s="310" t="s">
        <v>81</v>
      </c>
      <c r="D126" s="465" t="s">
        <v>131</v>
      </c>
      <c r="E126" s="312" t="s">
        <v>132</v>
      </c>
      <c r="F126" s="310" t="s">
        <v>81</v>
      </c>
      <c r="G126" s="466" t="s">
        <v>132</v>
      </c>
      <c r="H126" s="314" t="s">
        <v>5</v>
      </c>
      <c r="I126" s="310" t="s">
        <v>81</v>
      </c>
      <c r="J126" s="465" t="s">
        <v>5</v>
      </c>
      <c r="K126" s="314" t="s">
        <v>0</v>
      </c>
      <c r="L126" s="310" t="s">
        <v>81</v>
      </c>
      <c r="M126" s="467" t="s">
        <v>0</v>
      </c>
      <c r="N126" s="21"/>
      <c r="O126" s="391" t="s">
        <v>131</v>
      </c>
      <c r="P126" s="310" t="s">
        <v>81</v>
      </c>
      <c r="Q126" s="468" t="s">
        <v>131</v>
      </c>
      <c r="R126" s="312" t="s">
        <v>132</v>
      </c>
      <c r="S126" s="310" t="s">
        <v>81</v>
      </c>
      <c r="T126" s="469" t="s">
        <v>132</v>
      </c>
      <c r="U126" s="314" t="s">
        <v>5</v>
      </c>
      <c r="V126" s="310" t="s">
        <v>81</v>
      </c>
      <c r="W126" s="470" t="s">
        <v>5</v>
      </c>
      <c r="X126" s="314" t="s">
        <v>0</v>
      </c>
      <c r="Y126" s="310" t="s">
        <v>81</v>
      </c>
      <c r="Z126" s="471" t="s">
        <v>0</v>
      </c>
      <c r="AA126" s="21"/>
      <c r="AB126" s="21"/>
    </row>
    <row r="127" spans="1:28" ht="44.25">
      <c r="A127" s="21"/>
      <c r="B127" s="391" t="s">
        <v>133</v>
      </c>
      <c r="C127" s="310" t="s">
        <v>81</v>
      </c>
      <c r="D127" s="465" t="s">
        <v>133</v>
      </c>
      <c r="E127" s="312" t="s">
        <v>134</v>
      </c>
      <c r="F127" s="310" t="s">
        <v>81</v>
      </c>
      <c r="G127" s="466" t="s">
        <v>134</v>
      </c>
      <c r="H127" s="314" t="s">
        <v>135</v>
      </c>
      <c r="I127" s="310" t="s">
        <v>81</v>
      </c>
      <c r="J127" s="465" t="s">
        <v>135</v>
      </c>
      <c r="K127" s="314" t="s">
        <v>136</v>
      </c>
      <c r="L127" s="310" t="s">
        <v>81</v>
      </c>
      <c r="M127" s="467" t="s">
        <v>136</v>
      </c>
      <c r="N127" s="21"/>
      <c r="O127" s="391" t="s">
        <v>133</v>
      </c>
      <c r="P127" s="310" t="s">
        <v>81</v>
      </c>
      <c r="Q127" s="468" t="s">
        <v>133</v>
      </c>
      <c r="R127" s="312" t="s">
        <v>134</v>
      </c>
      <c r="S127" s="310" t="s">
        <v>81</v>
      </c>
      <c r="T127" s="469" t="s">
        <v>134</v>
      </c>
      <c r="U127" s="314" t="s">
        <v>135</v>
      </c>
      <c r="V127" s="310" t="s">
        <v>81</v>
      </c>
      <c r="W127" s="470" t="s">
        <v>135</v>
      </c>
      <c r="X127" s="314" t="s">
        <v>136</v>
      </c>
      <c r="Y127" s="310" t="s">
        <v>81</v>
      </c>
      <c r="Z127" s="471" t="s">
        <v>136</v>
      </c>
      <c r="AA127" s="21"/>
      <c r="AB127" s="21"/>
    </row>
    <row r="128" spans="1:28" ht="44.25">
      <c r="A128" s="21"/>
      <c r="B128" s="391" t="s">
        <v>137</v>
      </c>
      <c r="C128" s="310" t="s">
        <v>81</v>
      </c>
      <c r="D128" s="465" t="s">
        <v>137</v>
      </c>
      <c r="E128" s="312" t="s">
        <v>138</v>
      </c>
      <c r="F128" s="310" t="s">
        <v>81</v>
      </c>
      <c r="G128" s="466" t="s">
        <v>138</v>
      </c>
      <c r="H128" s="314" t="s">
        <v>139</v>
      </c>
      <c r="I128" s="310" t="s">
        <v>81</v>
      </c>
      <c r="J128" s="465" t="s">
        <v>139</v>
      </c>
      <c r="K128" s="314" t="s">
        <v>140</v>
      </c>
      <c r="L128" s="310" t="s">
        <v>81</v>
      </c>
      <c r="M128" s="467" t="s">
        <v>140</v>
      </c>
      <c r="N128" s="21"/>
      <c r="O128" s="391" t="s">
        <v>137</v>
      </c>
      <c r="P128" s="310" t="s">
        <v>81</v>
      </c>
      <c r="Q128" s="468" t="s">
        <v>137</v>
      </c>
      <c r="R128" s="312" t="s">
        <v>138</v>
      </c>
      <c r="S128" s="310" t="s">
        <v>81</v>
      </c>
      <c r="T128" s="469" t="s">
        <v>138</v>
      </c>
      <c r="U128" s="314" t="s">
        <v>139</v>
      </c>
      <c r="V128" s="310" t="s">
        <v>81</v>
      </c>
      <c r="W128" s="470" t="s">
        <v>139</v>
      </c>
      <c r="X128" s="314" t="s">
        <v>140</v>
      </c>
      <c r="Y128" s="310" t="s">
        <v>81</v>
      </c>
      <c r="Z128" s="471" t="s">
        <v>140</v>
      </c>
      <c r="AA128" s="21"/>
      <c r="AB128" s="21"/>
    </row>
    <row r="129" spans="1:28" ht="44.25">
      <c r="A129" s="21"/>
      <c r="B129" s="391" t="s">
        <v>141</v>
      </c>
      <c r="C129" s="310" t="s">
        <v>81</v>
      </c>
      <c r="D129" s="465" t="s">
        <v>141</v>
      </c>
      <c r="E129" s="312" t="s">
        <v>142</v>
      </c>
      <c r="F129" s="310" t="s">
        <v>81</v>
      </c>
      <c r="G129" s="466" t="s">
        <v>142</v>
      </c>
      <c r="H129" s="314" t="s">
        <v>143</v>
      </c>
      <c r="I129" s="310" t="s">
        <v>81</v>
      </c>
      <c r="J129" s="465" t="s">
        <v>143</v>
      </c>
      <c r="K129" s="314" t="s">
        <v>144</v>
      </c>
      <c r="L129" s="310" t="s">
        <v>81</v>
      </c>
      <c r="M129" s="467" t="s">
        <v>144</v>
      </c>
      <c r="N129" s="21"/>
      <c r="O129" s="391" t="s">
        <v>141</v>
      </c>
      <c r="P129" s="310" t="s">
        <v>81</v>
      </c>
      <c r="Q129" s="468" t="s">
        <v>141</v>
      </c>
      <c r="R129" s="312" t="s">
        <v>142</v>
      </c>
      <c r="S129" s="310" t="s">
        <v>81</v>
      </c>
      <c r="T129" s="469" t="s">
        <v>142</v>
      </c>
      <c r="U129" s="314" t="s">
        <v>143</v>
      </c>
      <c r="V129" s="310" t="s">
        <v>81</v>
      </c>
      <c r="W129" s="470" t="s">
        <v>143</v>
      </c>
      <c r="X129" s="314" t="s">
        <v>144</v>
      </c>
      <c r="Y129" s="310" t="s">
        <v>81</v>
      </c>
      <c r="Z129" s="471" t="s">
        <v>144</v>
      </c>
      <c r="AA129" s="21"/>
      <c r="AB129" s="21"/>
    </row>
    <row r="130" spans="1:28" ht="44.25">
      <c r="A130" s="21"/>
      <c r="B130" s="391" t="s">
        <v>145</v>
      </c>
      <c r="C130" s="310" t="s">
        <v>81</v>
      </c>
      <c r="D130" s="465" t="s">
        <v>145</v>
      </c>
      <c r="E130" s="312" t="s">
        <v>146</v>
      </c>
      <c r="F130" s="310" t="s">
        <v>81</v>
      </c>
      <c r="G130" s="466" t="s">
        <v>146</v>
      </c>
      <c r="H130" s="314" t="s">
        <v>147</v>
      </c>
      <c r="I130" s="310" t="s">
        <v>81</v>
      </c>
      <c r="J130" s="465" t="s">
        <v>147</v>
      </c>
      <c r="K130" s="314" t="s">
        <v>4</v>
      </c>
      <c r="L130" s="310" t="s">
        <v>81</v>
      </c>
      <c r="M130" s="467" t="s">
        <v>4</v>
      </c>
      <c r="N130" s="21"/>
      <c r="O130" s="391" t="s">
        <v>145</v>
      </c>
      <c r="P130" s="310" t="s">
        <v>81</v>
      </c>
      <c r="Q130" s="468" t="s">
        <v>145</v>
      </c>
      <c r="R130" s="312" t="s">
        <v>146</v>
      </c>
      <c r="S130" s="310" t="s">
        <v>81</v>
      </c>
      <c r="T130" s="469" t="s">
        <v>146</v>
      </c>
      <c r="U130" s="314" t="s">
        <v>147</v>
      </c>
      <c r="V130" s="310" t="s">
        <v>81</v>
      </c>
      <c r="W130" s="470" t="s">
        <v>147</v>
      </c>
      <c r="X130" s="314" t="s">
        <v>4</v>
      </c>
      <c r="Y130" s="310" t="s">
        <v>81</v>
      </c>
      <c r="Z130" s="471" t="s">
        <v>4</v>
      </c>
      <c r="AA130" s="21"/>
      <c r="AB130" s="21"/>
    </row>
    <row r="131" spans="1:28" ht="44.25">
      <c r="A131" s="21"/>
      <c r="B131" s="391"/>
      <c r="C131" s="310" t="s">
        <v>81</v>
      </c>
      <c r="D131" s="465"/>
      <c r="E131" s="312" t="s">
        <v>148</v>
      </c>
      <c r="F131" s="310" t="s">
        <v>81</v>
      </c>
      <c r="G131" s="466" t="s">
        <v>148</v>
      </c>
      <c r="H131" s="314" t="s">
        <v>149</v>
      </c>
      <c r="I131" s="310" t="s">
        <v>81</v>
      </c>
      <c r="J131" s="465" t="s">
        <v>149</v>
      </c>
      <c r="K131" s="314"/>
      <c r="L131" s="310" t="s">
        <v>81</v>
      </c>
      <c r="M131" s="467"/>
      <c r="N131" s="21"/>
      <c r="O131" s="391"/>
      <c r="P131" s="310" t="s">
        <v>81</v>
      </c>
      <c r="Q131" s="468"/>
      <c r="R131" s="312" t="s">
        <v>148</v>
      </c>
      <c r="S131" s="310" t="s">
        <v>81</v>
      </c>
      <c r="T131" s="469" t="s">
        <v>148</v>
      </c>
      <c r="U131" s="314" t="s">
        <v>149</v>
      </c>
      <c r="V131" s="310" t="s">
        <v>81</v>
      </c>
      <c r="W131" s="470" t="s">
        <v>149</v>
      </c>
      <c r="X131" s="314"/>
      <c r="Y131" s="310" t="s">
        <v>81</v>
      </c>
      <c r="Z131" s="471"/>
      <c r="AA131" s="21"/>
      <c r="AB131" s="21"/>
    </row>
    <row r="132" spans="1:28" ht="15">
      <c r="B132" s="472"/>
      <c r="C132" s="473"/>
      <c r="D132" s="473"/>
      <c r="E132" s="473"/>
      <c r="F132" s="473"/>
      <c r="G132" s="473"/>
      <c r="H132" s="473"/>
      <c r="I132" s="473"/>
      <c r="J132" s="473"/>
      <c r="K132" s="473"/>
      <c r="L132" s="473"/>
      <c r="M132" s="474"/>
      <c r="N132" s="475"/>
      <c r="O132" s="457"/>
      <c r="P132" s="458"/>
      <c r="Q132" s="458"/>
      <c r="R132" s="458"/>
      <c r="S132" s="458"/>
      <c r="T132" s="458"/>
      <c r="U132" s="458"/>
      <c r="V132" s="458"/>
      <c r="W132" s="458"/>
      <c r="X132" s="458"/>
      <c r="Y132" s="458"/>
      <c r="Z132" s="459"/>
      <c r="AA132" s="30"/>
    </row>
    <row r="135" spans="1:28" ht="30">
      <c r="B135" s="284" t="s">
        <v>77</v>
      </c>
      <c r="C135" s="285"/>
      <c r="D135" s="286" t="s">
        <v>78</v>
      </c>
      <c r="E135" s="476" t="s">
        <v>155</v>
      </c>
      <c r="F135" s="477"/>
      <c r="G135" s="477"/>
      <c r="H135" s="477"/>
      <c r="I135" s="477"/>
      <c r="J135" s="477"/>
      <c r="K135" s="477"/>
      <c r="L135" s="477"/>
      <c r="M135" s="478"/>
      <c r="O135" s="284" t="s">
        <v>77</v>
      </c>
      <c r="P135" s="285"/>
      <c r="Q135" s="286" t="s">
        <v>78</v>
      </c>
      <c r="R135" s="479" t="s">
        <v>152</v>
      </c>
      <c r="S135" s="480"/>
      <c r="T135" s="480"/>
      <c r="U135" s="480"/>
      <c r="V135" s="480"/>
      <c r="W135" s="480"/>
      <c r="X135" s="480"/>
      <c r="Y135" s="480"/>
      <c r="Z135" s="481"/>
    </row>
    <row r="136" spans="1:28" ht="30">
      <c r="B136" s="440" t="s">
        <v>82</v>
      </c>
      <c r="C136" s="294" t="s">
        <v>81</v>
      </c>
      <c r="D136" s="482" t="str">
        <f>B136</f>
        <v>Aa</v>
      </c>
      <c r="E136" s="442" t="s">
        <v>156</v>
      </c>
      <c r="F136" s="442"/>
      <c r="G136" s="443"/>
      <c r="H136" s="443"/>
      <c r="I136" s="443"/>
      <c r="J136" s="443"/>
      <c r="K136" s="443"/>
      <c r="L136" s="443"/>
      <c r="M136" s="444"/>
      <c r="O136" s="440" t="s">
        <v>82</v>
      </c>
      <c r="P136" s="294" t="s">
        <v>81</v>
      </c>
      <c r="Q136" s="483" t="str">
        <f>O136</f>
        <v>Aa</v>
      </c>
      <c r="R136" s="484" t="s">
        <v>535</v>
      </c>
      <c r="S136" s="461"/>
      <c r="T136" s="462"/>
      <c r="U136" s="462"/>
      <c r="V136" s="462"/>
      <c r="W136" s="462"/>
      <c r="X136" s="462"/>
      <c r="Y136" s="462"/>
      <c r="Z136" s="463"/>
    </row>
    <row r="137" spans="1:28">
      <c r="B137" s="446"/>
      <c r="M137" s="302"/>
      <c r="O137" s="446"/>
      <c r="Z137" s="302"/>
    </row>
    <row r="138" spans="1:28">
      <c r="B138" s="447" t="s">
        <v>83</v>
      </c>
      <c r="C138" s="485" t="s">
        <v>84</v>
      </c>
      <c r="D138" s="64"/>
      <c r="E138" s="305" t="s">
        <v>85</v>
      </c>
      <c r="F138" s="485" t="s">
        <v>84</v>
      </c>
      <c r="G138" s="64"/>
      <c r="H138" s="305" t="s">
        <v>86</v>
      </c>
      <c r="I138" s="485" t="s">
        <v>84</v>
      </c>
      <c r="J138" s="64"/>
      <c r="K138" s="305" t="s">
        <v>87</v>
      </c>
      <c r="L138" s="485" t="s">
        <v>84</v>
      </c>
      <c r="M138" s="486"/>
      <c r="O138" s="446"/>
      <c r="Z138" s="302"/>
    </row>
    <row r="139" spans="1:28" ht="45">
      <c r="A139" s="21"/>
      <c r="B139" s="391" t="s">
        <v>24</v>
      </c>
      <c r="C139" s="310" t="s">
        <v>81</v>
      </c>
      <c r="D139" s="487" t="s">
        <v>24</v>
      </c>
      <c r="E139" s="312" t="s">
        <v>88</v>
      </c>
      <c r="F139" s="310" t="s">
        <v>81</v>
      </c>
      <c r="G139" s="488" t="s">
        <v>88</v>
      </c>
      <c r="H139" s="314">
        <v>1</v>
      </c>
      <c r="I139" s="310" t="s">
        <v>81</v>
      </c>
      <c r="J139" s="487">
        <v>1</v>
      </c>
      <c r="K139" s="314">
        <v>27</v>
      </c>
      <c r="L139" s="310" t="s">
        <v>81</v>
      </c>
      <c r="M139" s="489">
        <v>27</v>
      </c>
      <c r="N139" s="21"/>
      <c r="O139" s="490" t="s">
        <v>536</v>
      </c>
      <c r="Q139" s="491" t="s">
        <v>537</v>
      </c>
      <c r="R139" s="491" t="s">
        <v>538</v>
      </c>
      <c r="T139" s="491" t="s">
        <v>539</v>
      </c>
      <c r="U139" s="491" t="s">
        <v>540</v>
      </c>
      <c r="W139" s="491" t="s">
        <v>541</v>
      </c>
      <c r="X139" s="491" t="s">
        <v>542</v>
      </c>
      <c r="Z139" s="492" t="s">
        <v>543</v>
      </c>
      <c r="AA139" s="21"/>
      <c r="AB139" s="21"/>
    </row>
    <row r="140" spans="1:28" ht="45">
      <c r="A140" s="21"/>
      <c r="B140" s="391" t="s">
        <v>26</v>
      </c>
      <c r="C140" s="310" t="s">
        <v>81</v>
      </c>
      <c r="D140" s="487" t="s">
        <v>26</v>
      </c>
      <c r="E140" s="312" t="s">
        <v>89</v>
      </c>
      <c r="F140" s="310" t="s">
        <v>81</v>
      </c>
      <c r="G140" s="488" t="s">
        <v>89</v>
      </c>
      <c r="H140" s="314">
        <v>2</v>
      </c>
      <c r="I140" s="310" t="s">
        <v>81</v>
      </c>
      <c r="J140" s="487">
        <v>2</v>
      </c>
      <c r="K140" s="314">
        <v>28</v>
      </c>
      <c r="L140" s="310" t="s">
        <v>81</v>
      </c>
      <c r="M140" s="489">
        <v>28</v>
      </c>
      <c r="N140" s="21"/>
      <c r="O140" s="490" t="s">
        <v>544</v>
      </c>
      <c r="Q140" s="491" t="s">
        <v>545</v>
      </c>
      <c r="R140" s="491" t="s">
        <v>546</v>
      </c>
      <c r="T140" s="491" t="s">
        <v>547</v>
      </c>
      <c r="U140" s="491" t="s">
        <v>548</v>
      </c>
      <c r="W140" s="491" t="s">
        <v>549</v>
      </c>
      <c r="X140" s="491" t="s">
        <v>550</v>
      </c>
      <c r="Z140" s="492" t="s">
        <v>551</v>
      </c>
      <c r="AA140" s="21"/>
      <c r="AB140" s="21"/>
    </row>
    <row r="141" spans="1:28" ht="45">
      <c r="A141" s="21"/>
      <c r="B141" s="391" t="s">
        <v>25</v>
      </c>
      <c r="C141" s="310" t="s">
        <v>81</v>
      </c>
      <c r="D141" s="487" t="s">
        <v>25</v>
      </c>
      <c r="E141" s="312" t="s">
        <v>90</v>
      </c>
      <c r="F141" s="310" t="s">
        <v>81</v>
      </c>
      <c r="G141" s="488" t="s">
        <v>90</v>
      </c>
      <c r="H141" s="314">
        <v>3</v>
      </c>
      <c r="I141" s="310" t="s">
        <v>81</v>
      </c>
      <c r="J141" s="487">
        <v>3</v>
      </c>
      <c r="K141" s="314">
        <v>29</v>
      </c>
      <c r="L141" s="310" t="s">
        <v>81</v>
      </c>
      <c r="M141" s="489">
        <v>29</v>
      </c>
      <c r="N141" s="21"/>
      <c r="O141" s="490" t="s">
        <v>552</v>
      </c>
      <c r="Q141" s="491" t="s">
        <v>553</v>
      </c>
      <c r="R141" s="491" t="s">
        <v>554</v>
      </c>
      <c r="T141" s="491" t="s">
        <v>555</v>
      </c>
      <c r="U141" s="491" t="s">
        <v>556</v>
      </c>
      <c r="W141" s="491" t="s">
        <v>557</v>
      </c>
      <c r="X141" s="491" t="s">
        <v>558</v>
      </c>
      <c r="Z141" s="492" t="s">
        <v>559</v>
      </c>
      <c r="AA141" s="21"/>
      <c r="AB141" s="21"/>
    </row>
    <row r="142" spans="1:28" ht="45">
      <c r="A142" s="21"/>
      <c r="B142" s="391" t="s">
        <v>27</v>
      </c>
      <c r="C142" s="310" t="s">
        <v>81</v>
      </c>
      <c r="D142" s="487" t="s">
        <v>27</v>
      </c>
      <c r="E142" s="312" t="s">
        <v>91</v>
      </c>
      <c r="F142" s="310" t="s">
        <v>81</v>
      </c>
      <c r="G142" s="488" t="s">
        <v>91</v>
      </c>
      <c r="H142" s="314">
        <v>4</v>
      </c>
      <c r="I142" s="310" t="s">
        <v>81</v>
      </c>
      <c r="J142" s="487">
        <v>4</v>
      </c>
      <c r="K142" s="314">
        <v>30</v>
      </c>
      <c r="L142" s="310" t="s">
        <v>81</v>
      </c>
      <c r="M142" s="489">
        <v>30</v>
      </c>
      <c r="N142" s="21"/>
      <c r="O142" s="490" t="s">
        <v>560</v>
      </c>
      <c r="Q142" s="491" t="s">
        <v>561</v>
      </c>
      <c r="R142" s="491" t="s">
        <v>562</v>
      </c>
      <c r="T142" s="491" t="s">
        <v>563</v>
      </c>
      <c r="U142" s="491" t="s">
        <v>564</v>
      </c>
      <c r="W142" s="491" t="s">
        <v>565</v>
      </c>
      <c r="X142" s="491" t="s">
        <v>566</v>
      </c>
      <c r="Z142" s="492" t="s">
        <v>567</v>
      </c>
      <c r="AA142" s="21"/>
      <c r="AB142" s="21"/>
    </row>
    <row r="143" spans="1:28" ht="45">
      <c r="A143" s="21"/>
      <c r="B143" s="391" t="s">
        <v>74</v>
      </c>
      <c r="C143" s="310" t="s">
        <v>81</v>
      </c>
      <c r="D143" s="487" t="s">
        <v>74</v>
      </c>
      <c r="E143" s="312" t="s">
        <v>92</v>
      </c>
      <c r="F143" s="310" t="s">
        <v>81</v>
      </c>
      <c r="G143" s="488" t="s">
        <v>92</v>
      </c>
      <c r="H143" s="314">
        <v>5</v>
      </c>
      <c r="I143" s="310" t="s">
        <v>81</v>
      </c>
      <c r="J143" s="487">
        <v>5</v>
      </c>
      <c r="K143" s="314">
        <v>31</v>
      </c>
      <c r="L143" s="310" t="s">
        <v>81</v>
      </c>
      <c r="M143" s="489">
        <v>31</v>
      </c>
      <c r="N143" s="21"/>
      <c r="O143" s="490" t="s">
        <v>568</v>
      </c>
      <c r="Q143" s="491" t="s">
        <v>569</v>
      </c>
      <c r="R143" s="491" t="s">
        <v>570</v>
      </c>
      <c r="T143" s="491" t="s">
        <v>571</v>
      </c>
      <c r="U143" s="491" t="s">
        <v>572</v>
      </c>
      <c r="W143" s="491" t="s">
        <v>573</v>
      </c>
      <c r="X143" s="491" t="s">
        <v>574</v>
      </c>
      <c r="Z143" s="492" t="s">
        <v>575</v>
      </c>
      <c r="AA143" s="21"/>
      <c r="AB143" s="21"/>
    </row>
    <row r="144" spans="1:28" ht="45">
      <c r="A144" s="21"/>
      <c r="B144" s="391" t="s">
        <v>28</v>
      </c>
      <c r="C144" s="310" t="s">
        <v>81</v>
      </c>
      <c r="D144" s="487" t="s">
        <v>28</v>
      </c>
      <c r="E144" s="312" t="s">
        <v>93</v>
      </c>
      <c r="F144" s="310" t="s">
        <v>81</v>
      </c>
      <c r="G144" s="488" t="s">
        <v>93</v>
      </c>
      <c r="H144" s="314">
        <v>6</v>
      </c>
      <c r="I144" s="310" t="s">
        <v>81</v>
      </c>
      <c r="J144" s="487">
        <v>6</v>
      </c>
      <c r="K144" s="314">
        <v>32</v>
      </c>
      <c r="L144" s="310" t="s">
        <v>81</v>
      </c>
      <c r="M144" s="489">
        <v>32</v>
      </c>
      <c r="N144" s="21"/>
      <c r="O144" s="490" t="s">
        <v>576</v>
      </c>
      <c r="Q144" s="491" t="s">
        <v>577</v>
      </c>
      <c r="R144" s="491" t="s">
        <v>578</v>
      </c>
      <c r="T144" s="491" t="s">
        <v>579</v>
      </c>
      <c r="U144" s="491" t="s">
        <v>580</v>
      </c>
      <c r="W144" s="491" t="s">
        <v>581</v>
      </c>
      <c r="X144" s="491" t="s">
        <v>582</v>
      </c>
      <c r="Z144" s="492" t="s">
        <v>583</v>
      </c>
      <c r="AA144" s="21"/>
      <c r="AB144" s="21"/>
    </row>
    <row r="145" spans="1:28" ht="45">
      <c r="A145" s="21"/>
      <c r="B145" s="391" t="s">
        <v>66</v>
      </c>
      <c r="C145" s="310" t="s">
        <v>81</v>
      </c>
      <c r="D145" s="487" t="s">
        <v>66</v>
      </c>
      <c r="E145" s="312" t="s">
        <v>96</v>
      </c>
      <c r="F145" s="310" t="s">
        <v>81</v>
      </c>
      <c r="G145" s="488" t="s">
        <v>96</v>
      </c>
      <c r="H145" s="314">
        <v>7</v>
      </c>
      <c r="I145" s="310" t="s">
        <v>81</v>
      </c>
      <c r="J145" s="487">
        <v>7</v>
      </c>
      <c r="K145" s="314">
        <v>33</v>
      </c>
      <c r="L145" s="310" t="s">
        <v>81</v>
      </c>
      <c r="M145" s="489">
        <v>33</v>
      </c>
      <c r="N145" s="21"/>
      <c r="O145" s="490" t="s">
        <v>584</v>
      </c>
      <c r="Q145" s="491" t="s">
        <v>585</v>
      </c>
      <c r="R145" s="491" t="s">
        <v>586</v>
      </c>
      <c r="T145" s="491" t="s">
        <v>587</v>
      </c>
      <c r="U145" s="491" t="s">
        <v>588</v>
      </c>
      <c r="W145" s="491" t="s">
        <v>589</v>
      </c>
      <c r="X145" s="491" t="s">
        <v>590</v>
      </c>
      <c r="Z145" s="492" t="s">
        <v>591</v>
      </c>
      <c r="AA145" s="21"/>
      <c r="AB145" s="21"/>
    </row>
    <row r="146" spans="1:28" ht="45">
      <c r="A146" s="21"/>
      <c r="B146" s="391" t="s">
        <v>99</v>
      </c>
      <c r="C146" s="310" t="s">
        <v>81</v>
      </c>
      <c r="D146" s="487" t="s">
        <v>99</v>
      </c>
      <c r="E146" s="312" t="s">
        <v>100</v>
      </c>
      <c r="F146" s="310" t="s">
        <v>81</v>
      </c>
      <c r="G146" s="488" t="s">
        <v>100</v>
      </c>
      <c r="H146" s="314">
        <v>8</v>
      </c>
      <c r="I146" s="310" t="s">
        <v>81</v>
      </c>
      <c r="J146" s="487">
        <v>8</v>
      </c>
      <c r="K146" s="314">
        <v>34</v>
      </c>
      <c r="L146" s="310" t="s">
        <v>81</v>
      </c>
      <c r="M146" s="489">
        <v>34</v>
      </c>
      <c r="N146" s="21"/>
      <c r="O146" s="490" t="s">
        <v>592</v>
      </c>
      <c r="Q146" s="491" t="s">
        <v>593</v>
      </c>
      <c r="R146" s="491" t="s">
        <v>594</v>
      </c>
      <c r="T146" s="491" t="s">
        <v>595</v>
      </c>
      <c r="U146" s="491" t="s">
        <v>596</v>
      </c>
      <c r="W146" s="491" t="s">
        <v>597</v>
      </c>
      <c r="X146" s="491" t="s">
        <v>598</v>
      </c>
      <c r="Z146" s="492" t="s">
        <v>599</v>
      </c>
      <c r="AA146" s="21"/>
      <c r="AB146" s="21"/>
    </row>
    <row r="147" spans="1:28" ht="45">
      <c r="A147" s="21"/>
      <c r="B147" s="391" t="s">
        <v>29</v>
      </c>
      <c r="C147" s="310" t="s">
        <v>81</v>
      </c>
      <c r="D147" s="487" t="s">
        <v>29</v>
      </c>
      <c r="E147" s="312" t="s">
        <v>103</v>
      </c>
      <c r="F147" s="310" t="s">
        <v>81</v>
      </c>
      <c r="G147" s="488" t="s">
        <v>103</v>
      </c>
      <c r="H147" s="314">
        <v>9</v>
      </c>
      <c r="I147" s="310" t="s">
        <v>81</v>
      </c>
      <c r="J147" s="487">
        <v>9</v>
      </c>
      <c r="K147" s="314">
        <v>35</v>
      </c>
      <c r="L147" s="310" t="s">
        <v>81</v>
      </c>
      <c r="M147" s="489">
        <v>35</v>
      </c>
      <c r="N147" s="21"/>
      <c r="O147" s="490" t="s">
        <v>600</v>
      </c>
      <c r="Q147" s="491" t="s">
        <v>601</v>
      </c>
      <c r="R147" s="491" t="s">
        <v>602</v>
      </c>
      <c r="T147" s="491" t="s">
        <v>603</v>
      </c>
      <c r="U147" s="491" t="s">
        <v>604</v>
      </c>
      <c r="W147" s="491" t="s">
        <v>605</v>
      </c>
      <c r="X147" s="491" t="s">
        <v>606</v>
      </c>
      <c r="Z147" s="492" t="s">
        <v>607</v>
      </c>
      <c r="AA147" s="21"/>
      <c r="AB147" s="21"/>
    </row>
    <row r="148" spans="1:28" ht="45">
      <c r="A148" s="21"/>
      <c r="B148" s="391" t="s">
        <v>30</v>
      </c>
      <c r="C148" s="310" t="s">
        <v>81</v>
      </c>
      <c r="D148" s="487" t="s">
        <v>30</v>
      </c>
      <c r="E148" s="312" t="s">
        <v>104</v>
      </c>
      <c r="F148" s="310" t="s">
        <v>81</v>
      </c>
      <c r="G148" s="488" t="s">
        <v>104</v>
      </c>
      <c r="H148" s="314">
        <v>10</v>
      </c>
      <c r="I148" s="310" t="s">
        <v>81</v>
      </c>
      <c r="J148" s="487">
        <v>10</v>
      </c>
      <c r="K148" s="314">
        <v>36</v>
      </c>
      <c r="L148" s="310" t="s">
        <v>81</v>
      </c>
      <c r="M148" s="489">
        <v>36</v>
      </c>
      <c r="N148" s="21"/>
      <c r="O148" s="490" t="s">
        <v>608</v>
      </c>
      <c r="Q148" s="491" t="s">
        <v>609</v>
      </c>
      <c r="R148" s="491" t="s">
        <v>610</v>
      </c>
      <c r="T148" s="491" t="s">
        <v>611</v>
      </c>
      <c r="U148" s="491" t="s">
        <v>612</v>
      </c>
      <c r="W148" s="491" t="s">
        <v>613</v>
      </c>
      <c r="X148" s="491" t="s">
        <v>614</v>
      </c>
      <c r="Z148" s="492" t="s">
        <v>615</v>
      </c>
      <c r="AA148" s="21"/>
      <c r="AB148" s="21"/>
    </row>
    <row r="149" spans="1:28" ht="45">
      <c r="A149" s="21"/>
      <c r="B149" s="391" t="s">
        <v>31</v>
      </c>
      <c r="C149" s="310" t="s">
        <v>81</v>
      </c>
      <c r="D149" s="487" t="s">
        <v>31</v>
      </c>
      <c r="E149" s="312" t="s">
        <v>105</v>
      </c>
      <c r="F149" s="310" t="s">
        <v>81</v>
      </c>
      <c r="G149" s="488" t="s">
        <v>105</v>
      </c>
      <c r="H149" s="314">
        <v>11</v>
      </c>
      <c r="I149" s="310" t="s">
        <v>81</v>
      </c>
      <c r="J149" s="487">
        <v>11</v>
      </c>
      <c r="K149" s="314">
        <v>37</v>
      </c>
      <c r="L149" s="310" t="s">
        <v>81</v>
      </c>
      <c r="M149" s="489">
        <v>37</v>
      </c>
      <c r="N149" s="21"/>
      <c r="O149" s="490" t="s">
        <v>616</v>
      </c>
      <c r="Q149" s="491" t="s">
        <v>617</v>
      </c>
      <c r="R149" s="491" t="s">
        <v>618</v>
      </c>
      <c r="T149" s="491" t="s">
        <v>619</v>
      </c>
      <c r="U149" s="491" t="s">
        <v>620</v>
      </c>
      <c r="W149" s="491" t="s">
        <v>621</v>
      </c>
      <c r="X149" s="491" t="s">
        <v>622</v>
      </c>
      <c r="Z149" s="492" t="s">
        <v>623</v>
      </c>
      <c r="AA149" s="21"/>
      <c r="AB149" s="21"/>
    </row>
    <row r="150" spans="1:28" ht="45">
      <c r="A150" s="21"/>
      <c r="B150" s="391" t="s">
        <v>3</v>
      </c>
      <c r="C150" s="310" t="s">
        <v>81</v>
      </c>
      <c r="D150" s="487" t="s">
        <v>3</v>
      </c>
      <c r="E150" s="312" t="s">
        <v>106</v>
      </c>
      <c r="F150" s="310" t="s">
        <v>81</v>
      </c>
      <c r="G150" s="488" t="s">
        <v>106</v>
      </c>
      <c r="H150" s="314">
        <v>12</v>
      </c>
      <c r="I150" s="310" t="s">
        <v>81</v>
      </c>
      <c r="J150" s="487">
        <v>12</v>
      </c>
      <c r="K150" s="314">
        <v>38</v>
      </c>
      <c r="L150" s="310" t="s">
        <v>81</v>
      </c>
      <c r="M150" s="489">
        <v>38</v>
      </c>
      <c r="N150" s="21"/>
      <c r="O150" s="490" t="s">
        <v>624</v>
      </c>
      <c r="Q150" s="491" t="s">
        <v>625</v>
      </c>
      <c r="R150" s="491" t="s">
        <v>626</v>
      </c>
      <c r="T150" s="491" t="s">
        <v>627</v>
      </c>
      <c r="U150" s="491" t="s">
        <v>628</v>
      </c>
      <c r="W150" s="491" t="s">
        <v>629</v>
      </c>
      <c r="X150" s="491" t="s">
        <v>630</v>
      </c>
      <c r="Z150" s="492" t="s">
        <v>631</v>
      </c>
      <c r="AA150" s="21"/>
      <c r="AB150" s="21"/>
    </row>
    <row r="151" spans="1:28" ht="45">
      <c r="A151" s="21"/>
      <c r="B151" s="391" t="s">
        <v>68</v>
      </c>
      <c r="C151" s="310" t="s">
        <v>81</v>
      </c>
      <c r="D151" s="487" t="s">
        <v>68</v>
      </c>
      <c r="E151" s="312" t="s">
        <v>107</v>
      </c>
      <c r="F151" s="310" t="s">
        <v>81</v>
      </c>
      <c r="G151" s="488" t="s">
        <v>107</v>
      </c>
      <c r="H151" s="314">
        <v>13</v>
      </c>
      <c r="I151" s="310" t="s">
        <v>81</v>
      </c>
      <c r="J151" s="487">
        <v>13</v>
      </c>
      <c r="K151" s="314">
        <v>39</v>
      </c>
      <c r="L151" s="310" t="s">
        <v>81</v>
      </c>
      <c r="M151" s="489">
        <v>39</v>
      </c>
      <c r="N151" s="21"/>
      <c r="O151" s="490" t="s">
        <v>632</v>
      </c>
      <c r="Q151" s="491" t="s">
        <v>633</v>
      </c>
      <c r="R151" s="491" t="s">
        <v>634</v>
      </c>
      <c r="T151" s="491" t="s">
        <v>635</v>
      </c>
      <c r="U151" s="491" t="s">
        <v>636</v>
      </c>
      <c r="W151" s="491" t="s">
        <v>637</v>
      </c>
      <c r="X151" s="491" t="s">
        <v>638</v>
      </c>
      <c r="Z151" s="492" t="s">
        <v>639</v>
      </c>
      <c r="AA151" s="21"/>
      <c r="AB151" s="21"/>
    </row>
    <row r="152" spans="1:28" ht="45">
      <c r="A152" s="21"/>
      <c r="B152" s="391" t="s">
        <v>69</v>
      </c>
      <c r="C152" s="310" t="s">
        <v>81</v>
      </c>
      <c r="D152" s="487" t="s">
        <v>69</v>
      </c>
      <c r="E152" s="312" t="s">
        <v>108</v>
      </c>
      <c r="F152" s="310" t="s">
        <v>81</v>
      </c>
      <c r="G152" s="488" t="s">
        <v>108</v>
      </c>
      <c r="H152" s="314">
        <v>14</v>
      </c>
      <c r="I152" s="310" t="s">
        <v>81</v>
      </c>
      <c r="J152" s="487">
        <v>14</v>
      </c>
      <c r="K152" s="314">
        <v>40</v>
      </c>
      <c r="L152" s="310" t="s">
        <v>81</v>
      </c>
      <c r="M152" s="489">
        <v>40</v>
      </c>
      <c r="N152" s="21"/>
      <c r="O152" s="490" t="s">
        <v>640</v>
      </c>
      <c r="Q152" s="491" t="s">
        <v>641</v>
      </c>
      <c r="R152" s="491" t="s">
        <v>642</v>
      </c>
      <c r="T152" s="491" t="s">
        <v>643</v>
      </c>
      <c r="U152" s="491" t="s">
        <v>644</v>
      </c>
      <c r="W152" s="491" t="s">
        <v>645</v>
      </c>
      <c r="X152" s="491" t="s">
        <v>646</v>
      </c>
      <c r="Z152" s="492" t="s">
        <v>647</v>
      </c>
      <c r="AA152" s="21"/>
      <c r="AB152" s="21"/>
    </row>
    <row r="153" spans="1:28" ht="45">
      <c r="A153" s="21"/>
      <c r="B153" s="391" t="s">
        <v>70</v>
      </c>
      <c r="C153" s="310" t="s">
        <v>81</v>
      </c>
      <c r="D153" s="487" t="s">
        <v>70</v>
      </c>
      <c r="E153" s="312" t="s">
        <v>109</v>
      </c>
      <c r="F153" s="310" t="s">
        <v>81</v>
      </c>
      <c r="G153" s="488" t="s">
        <v>109</v>
      </c>
      <c r="H153" s="314">
        <v>15</v>
      </c>
      <c r="I153" s="310" t="s">
        <v>81</v>
      </c>
      <c r="J153" s="487">
        <v>15</v>
      </c>
      <c r="K153" s="314">
        <v>41</v>
      </c>
      <c r="L153" s="310" t="s">
        <v>81</v>
      </c>
      <c r="M153" s="489">
        <v>41</v>
      </c>
      <c r="N153" s="21"/>
      <c r="O153" s="490" t="s">
        <v>648</v>
      </c>
      <c r="Q153" s="491" t="s">
        <v>649</v>
      </c>
      <c r="R153" s="491" t="s">
        <v>650</v>
      </c>
      <c r="T153" s="491" t="s">
        <v>6</v>
      </c>
      <c r="U153" s="491" t="s">
        <v>13</v>
      </c>
      <c r="W153" s="491" t="s">
        <v>14</v>
      </c>
      <c r="X153" s="491" t="s">
        <v>15</v>
      </c>
      <c r="Z153" s="492" t="s">
        <v>16</v>
      </c>
      <c r="AA153" s="21"/>
      <c r="AB153" s="21"/>
    </row>
    <row r="154" spans="1:28" ht="45">
      <c r="A154" s="21"/>
      <c r="B154" s="391" t="s">
        <v>72</v>
      </c>
      <c r="C154" s="310" t="s">
        <v>81</v>
      </c>
      <c r="D154" s="487" t="s">
        <v>72</v>
      </c>
      <c r="E154" s="312" t="s">
        <v>102</v>
      </c>
      <c r="F154" s="310" t="s">
        <v>81</v>
      </c>
      <c r="G154" s="488" t="s">
        <v>102</v>
      </c>
      <c r="H154" s="314">
        <v>16</v>
      </c>
      <c r="I154" s="310" t="s">
        <v>81</v>
      </c>
      <c r="J154" s="487">
        <v>16</v>
      </c>
      <c r="K154" s="314">
        <v>42</v>
      </c>
      <c r="L154" s="310" t="s">
        <v>81</v>
      </c>
      <c r="M154" s="489">
        <v>42</v>
      </c>
      <c r="N154" s="21"/>
      <c r="O154" s="490" t="s">
        <v>1</v>
      </c>
      <c r="Q154" s="491" t="s">
        <v>17</v>
      </c>
      <c r="R154" s="491" t="s">
        <v>18</v>
      </c>
      <c r="T154" s="491" t="s">
        <v>19</v>
      </c>
      <c r="U154" s="491" t="s">
        <v>20</v>
      </c>
      <c r="W154" s="491" t="s">
        <v>651</v>
      </c>
      <c r="X154" s="491" t="s">
        <v>652</v>
      </c>
      <c r="Z154" s="492" t="s">
        <v>653</v>
      </c>
      <c r="AA154" s="21"/>
      <c r="AB154" s="21"/>
    </row>
    <row r="155" spans="1:28" ht="45">
      <c r="A155" s="21"/>
      <c r="B155" s="391" t="s">
        <v>110</v>
      </c>
      <c r="C155" s="310" t="s">
        <v>81</v>
      </c>
      <c r="D155" s="487" t="s">
        <v>110</v>
      </c>
      <c r="E155" s="312" t="s">
        <v>98</v>
      </c>
      <c r="F155" s="310" t="s">
        <v>81</v>
      </c>
      <c r="G155" s="488" t="s">
        <v>98</v>
      </c>
      <c r="H155" s="314">
        <v>17</v>
      </c>
      <c r="I155" s="310" t="s">
        <v>81</v>
      </c>
      <c r="J155" s="487">
        <v>17</v>
      </c>
      <c r="K155" s="314">
        <v>43</v>
      </c>
      <c r="L155" s="310" t="s">
        <v>81</v>
      </c>
      <c r="M155" s="489">
        <v>43</v>
      </c>
      <c r="N155" s="21"/>
      <c r="O155" s="490" t="s">
        <v>654</v>
      </c>
      <c r="Q155" s="491" t="s">
        <v>655</v>
      </c>
      <c r="R155" s="491" t="s">
        <v>656</v>
      </c>
      <c r="T155" s="491" t="s">
        <v>657</v>
      </c>
      <c r="U155" s="491" t="s">
        <v>658</v>
      </c>
      <c r="W155" s="491" t="s">
        <v>659</v>
      </c>
      <c r="X155" s="491" t="s">
        <v>660</v>
      </c>
      <c r="Z155" s="492" t="s">
        <v>661</v>
      </c>
      <c r="AA155" s="21"/>
      <c r="AB155" s="21"/>
    </row>
    <row r="156" spans="1:28" ht="45">
      <c r="A156" s="21"/>
      <c r="B156" s="391" t="s">
        <v>67</v>
      </c>
      <c r="C156" s="310" t="s">
        <v>81</v>
      </c>
      <c r="D156" s="487" t="s">
        <v>67</v>
      </c>
      <c r="E156" s="312" t="s">
        <v>111</v>
      </c>
      <c r="F156" s="310" t="s">
        <v>81</v>
      </c>
      <c r="G156" s="488" t="s">
        <v>111</v>
      </c>
      <c r="H156" s="314">
        <v>18</v>
      </c>
      <c r="I156" s="310" t="s">
        <v>81</v>
      </c>
      <c r="J156" s="487">
        <v>18</v>
      </c>
      <c r="K156" s="314">
        <v>44</v>
      </c>
      <c r="L156" s="310" t="s">
        <v>81</v>
      </c>
      <c r="M156" s="489">
        <v>44</v>
      </c>
      <c r="N156" s="21"/>
      <c r="O156" s="490" t="s">
        <v>662</v>
      </c>
      <c r="Q156" s="491" t="s">
        <v>663</v>
      </c>
      <c r="R156" s="491" t="s">
        <v>664</v>
      </c>
      <c r="T156" s="491" t="s">
        <v>665</v>
      </c>
      <c r="U156" s="491" t="s">
        <v>666</v>
      </c>
      <c r="W156" s="491" t="s">
        <v>667</v>
      </c>
      <c r="X156" s="491" t="s">
        <v>668</v>
      </c>
      <c r="Z156" s="492" t="s">
        <v>669</v>
      </c>
      <c r="AA156" s="21"/>
      <c r="AB156" s="21"/>
    </row>
    <row r="157" spans="1:28" ht="45">
      <c r="A157" s="21"/>
      <c r="B157" s="391" t="s">
        <v>32</v>
      </c>
      <c r="C157" s="310" t="s">
        <v>81</v>
      </c>
      <c r="D157" s="487" t="s">
        <v>32</v>
      </c>
      <c r="E157" s="312" t="s">
        <v>112</v>
      </c>
      <c r="F157" s="310" t="s">
        <v>81</v>
      </c>
      <c r="G157" s="488" t="s">
        <v>112</v>
      </c>
      <c r="H157" s="314">
        <v>19</v>
      </c>
      <c r="I157" s="310" t="s">
        <v>81</v>
      </c>
      <c r="J157" s="487">
        <v>19</v>
      </c>
      <c r="K157" s="314">
        <v>45</v>
      </c>
      <c r="L157" s="310" t="s">
        <v>81</v>
      </c>
      <c r="M157" s="489">
        <v>45</v>
      </c>
      <c r="N157" s="21"/>
      <c r="O157" s="490" t="s">
        <v>670</v>
      </c>
      <c r="Q157" s="491" t="s">
        <v>671</v>
      </c>
      <c r="R157" s="491" t="s">
        <v>672</v>
      </c>
      <c r="T157" s="491" t="s">
        <v>673</v>
      </c>
      <c r="U157" s="491" t="s">
        <v>674</v>
      </c>
      <c r="W157" s="491" t="s">
        <v>675</v>
      </c>
      <c r="X157" s="491" t="s">
        <v>676</v>
      </c>
      <c r="Z157" s="492" t="s">
        <v>677</v>
      </c>
      <c r="AA157" s="21"/>
      <c r="AB157" s="21"/>
    </row>
    <row r="158" spans="1:28" ht="45">
      <c r="A158" s="21"/>
      <c r="B158" s="391" t="s">
        <v>71</v>
      </c>
      <c r="C158" s="310" t="s">
        <v>81</v>
      </c>
      <c r="D158" s="487" t="s">
        <v>71</v>
      </c>
      <c r="E158" s="312" t="s">
        <v>95</v>
      </c>
      <c r="F158" s="310" t="s">
        <v>81</v>
      </c>
      <c r="G158" s="488" t="s">
        <v>95</v>
      </c>
      <c r="H158" s="314">
        <v>20</v>
      </c>
      <c r="I158" s="310" t="s">
        <v>81</v>
      </c>
      <c r="J158" s="487">
        <v>20</v>
      </c>
      <c r="K158" s="314">
        <v>46</v>
      </c>
      <c r="L158" s="310" t="s">
        <v>81</v>
      </c>
      <c r="M158" s="489">
        <v>46</v>
      </c>
      <c r="N158" s="21"/>
      <c r="O158" s="490" t="s">
        <v>678</v>
      </c>
      <c r="Q158" s="491" t="s">
        <v>679</v>
      </c>
      <c r="R158" s="491" t="s">
        <v>680</v>
      </c>
      <c r="T158" s="491" t="s">
        <v>681</v>
      </c>
      <c r="U158" s="491" t="s">
        <v>682</v>
      </c>
      <c r="W158" s="491" t="s">
        <v>683</v>
      </c>
      <c r="X158" s="491" t="s">
        <v>684</v>
      </c>
      <c r="Z158" s="492" t="s">
        <v>685</v>
      </c>
      <c r="AA158" s="21"/>
      <c r="AB158" s="21"/>
    </row>
    <row r="159" spans="1:28" ht="45">
      <c r="A159" s="21"/>
      <c r="B159" s="391" t="s">
        <v>113</v>
      </c>
      <c r="C159" s="310" t="s">
        <v>81</v>
      </c>
      <c r="D159" s="487" t="s">
        <v>113</v>
      </c>
      <c r="E159" s="312" t="s">
        <v>101</v>
      </c>
      <c r="F159" s="310" t="s">
        <v>81</v>
      </c>
      <c r="G159" s="488" t="s">
        <v>101</v>
      </c>
      <c r="H159" s="314">
        <v>21</v>
      </c>
      <c r="I159" s="310" t="s">
        <v>81</v>
      </c>
      <c r="J159" s="487">
        <v>21</v>
      </c>
      <c r="K159" s="314">
        <v>47</v>
      </c>
      <c r="L159" s="310" t="s">
        <v>81</v>
      </c>
      <c r="M159" s="489">
        <v>47</v>
      </c>
      <c r="N159" s="21"/>
      <c r="O159" s="490" t="s">
        <v>686</v>
      </c>
      <c r="Q159" s="491" t="s">
        <v>687</v>
      </c>
      <c r="R159" s="491" t="s">
        <v>688</v>
      </c>
      <c r="T159" s="491" t="s">
        <v>689</v>
      </c>
      <c r="U159" s="491" t="s">
        <v>690</v>
      </c>
      <c r="W159" s="491" t="s">
        <v>691</v>
      </c>
      <c r="X159" s="491" t="s">
        <v>692</v>
      </c>
      <c r="Z159" s="492" t="s">
        <v>693</v>
      </c>
      <c r="AA159" s="21"/>
      <c r="AB159" s="21"/>
    </row>
    <row r="160" spans="1:28" ht="45">
      <c r="A160" s="21"/>
      <c r="B160" s="391" t="s">
        <v>73</v>
      </c>
      <c r="C160" s="310" t="s">
        <v>81</v>
      </c>
      <c r="D160" s="487" t="s">
        <v>73</v>
      </c>
      <c r="E160" s="312" t="s">
        <v>114</v>
      </c>
      <c r="F160" s="310" t="s">
        <v>81</v>
      </c>
      <c r="G160" s="488" t="s">
        <v>114</v>
      </c>
      <c r="H160" s="314">
        <v>22</v>
      </c>
      <c r="I160" s="310" t="s">
        <v>81</v>
      </c>
      <c r="J160" s="487">
        <v>22</v>
      </c>
      <c r="K160" s="314">
        <v>48</v>
      </c>
      <c r="L160" s="310" t="s">
        <v>81</v>
      </c>
      <c r="M160" s="489">
        <v>48</v>
      </c>
      <c r="N160" s="21"/>
      <c r="O160" s="490" t="s">
        <v>694</v>
      </c>
      <c r="Q160" s="491" t="s">
        <v>695</v>
      </c>
      <c r="R160" s="491" t="s">
        <v>696</v>
      </c>
      <c r="T160" s="491" t="s">
        <v>697</v>
      </c>
      <c r="U160" s="491" t="s">
        <v>698</v>
      </c>
      <c r="W160" s="491" t="s">
        <v>699</v>
      </c>
      <c r="X160" s="491" t="s">
        <v>700</v>
      </c>
      <c r="Z160" s="492" t="s">
        <v>701</v>
      </c>
      <c r="AA160" s="21"/>
      <c r="AB160" s="21"/>
    </row>
    <row r="161" spans="1:28" ht="45">
      <c r="A161" s="21"/>
      <c r="B161" s="391" t="s">
        <v>115</v>
      </c>
      <c r="C161" s="310" t="s">
        <v>81</v>
      </c>
      <c r="D161" s="487" t="s">
        <v>115</v>
      </c>
      <c r="E161" s="312" t="s">
        <v>116</v>
      </c>
      <c r="F161" s="310" t="s">
        <v>81</v>
      </c>
      <c r="G161" s="488" t="s">
        <v>116</v>
      </c>
      <c r="H161" s="314">
        <v>23</v>
      </c>
      <c r="I161" s="310" t="s">
        <v>81</v>
      </c>
      <c r="J161" s="487">
        <v>23</v>
      </c>
      <c r="K161" s="314">
        <v>49</v>
      </c>
      <c r="L161" s="310" t="s">
        <v>81</v>
      </c>
      <c r="M161" s="489">
        <v>49</v>
      </c>
      <c r="N161" s="21"/>
      <c r="O161" s="490" t="s">
        <v>702</v>
      </c>
      <c r="Q161" s="491" t="s">
        <v>703</v>
      </c>
      <c r="R161" s="491" t="s">
        <v>704</v>
      </c>
      <c r="T161" s="491" t="s">
        <v>705</v>
      </c>
      <c r="U161" s="491" t="s">
        <v>706</v>
      </c>
      <c r="W161" s="491" t="s">
        <v>707</v>
      </c>
      <c r="X161" s="491" t="s">
        <v>708</v>
      </c>
      <c r="Z161" s="492" t="s">
        <v>709</v>
      </c>
      <c r="AA161" s="21"/>
      <c r="AB161" s="21"/>
    </row>
    <row r="162" spans="1:28" ht="45">
      <c r="A162" s="21"/>
      <c r="B162" s="391" t="s">
        <v>94</v>
      </c>
      <c r="C162" s="310" t="s">
        <v>81</v>
      </c>
      <c r="D162" s="487" t="s">
        <v>94</v>
      </c>
      <c r="E162" s="312" t="s">
        <v>117</v>
      </c>
      <c r="F162" s="310" t="s">
        <v>81</v>
      </c>
      <c r="G162" s="488" t="s">
        <v>117</v>
      </c>
      <c r="H162" s="314">
        <v>24</v>
      </c>
      <c r="I162" s="310" t="s">
        <v>81</v>
      </c>
      <c r="J162" s="487">
        <v>24</v>
      </c>
      <c r="K162" s="314">
        <v>50</v>
      </c>
      <c r="L162" s="310" t="s">
        <v>81</v>
      </c>
      <c r="M162" s="489">
        <v>50</v>
      </c>
      <c r="N162" s="21"/>
      <c r="O162" s="490" t="s">
        <v>710</v>
      </c>
      <c r="Q162" s="491" t="s">
        <v>711</v>
      </c>
      <c r="R162" s="491" t="s">
        <v>712</v>
      </c>
      <c r="T162" s="491" t="s">
        <v>713</v>
      </c>
      <c r="U162" s="491" t="s">
        <v>714</v>
      </c>
      <c r="W162" s="491" t="s">
        <v>121</v>
      </c>
      <c r="X162" s="491" t="s">
        <v>124</v>
      </c>
      <c r="Z162" s="492" t="s">
        <v>127</v>
      </c>
      <c r="AA162" s="21"/>
      <c r="AB162" s="21"/>
    </row>
    <row r="163" spans="1:28" ht="45">
      <c r="A163" s="21"/>
      <c r="B163" s="391" t="s">
        <v>118</v>
      </c>
      <c r="C163" s="310" t="s">
        <v>81</v>
      </c>
      <c r="D163" s="487" t="s">
        <v>118</v>
      </c>
      <c r="E163" s="312" t="s">
        <v>119</v>
      </c>
      <c r="F163" s="310" t="s">
        <v>81</v>
      </c>
      <c r="G163" s="488" t="s">
        <v>119</v>
      </c>
      <c r="H163" s="314">
        <v>25</v>
      </c>
      <c r="I163" s="310" t="s">
        <v>81</v>
      </c>
      <c r="J163" s="487">
        <v>25</v>
      </c>
      <c r="K163" s="314">
        <v>51</v>
      </c>
      <c r="L163" s="310" t="s">
        <v>81</v>
      </c>
      <c r="M163" s="489">
        <v>51</v>
      </c>
      <c r="N163" s="21"/>
      <c r="O163" s="490" t="s">
        <v>131</v>
      </c>
      <c r="Q163" s="491" t="s">
        <v>133</v>
      </c>
      <c r="R163" s="491" t="s">
        <v>137</v>
      </c>
      <c r="T163" s="491" t="s">
        <v>141</v>
      </c>
      <c r="U163" s="491" t="s">
        <v>145</v>
      </c>
      <c r="W163" s="491" t="s">
        <v>2</v>
      </c>
      <c r="X163" s="491" t="s">
        <v>125</v>
      </c>
      <c r="Z163" s="492" t="s">
        <v>128</v>
      </c>
      <c r="AA163" s="21"/>
      <c r="AB163" s="21"/>
    </row>
    <row r="164" spans="1:28" ht="45">
      <c r="A164" s="21"/>
      <c r="B164" s="391" t="s">
        <v>97</v>
      </c>
      <c r="C164" s="310" t="s">
        <v>81</v>
      </c>
      <c r="D164" s="487" t="s">
        <v>97</v>
      </c>
      <c r="E164" s="312" t="s">
        <v>120</v>
      </c>
      <c r="F164" s="310" t="s">
        <v>81</v>
      </c>
      <c r="G164" s="488" t="s">
        <v>120</v>
      </c>
      <c r="H164" s="314">
        <v>26</v>
      </c>
      <c r="I164" s="310" t="s">
        <v>81</v>
      </c>
      <c r="J164" s="487">
        <v>26</v>
      </c>
      <c r="K164" s="314">
        <v>52</v>
      </c>
      <c r="L164" s="310" t="s">
        <v>81</v>
      </c>
      <c r="M164" s="489">
        <v>52</v>
      </c>
      <c r="N164" s="21"/>
      <c r="O164" s="490" t="s">
        <v>132</v>
      </c>
      <c r="Q164" s="491" t="s">
        <v>134</v>
      </c>
      <c r="R164" s="491" t="s">
        <v>138</v>
      </c>
      <c r="T164" s="491" t="s">
        <v>142</v>
      </c>
      <c r="U164" s="491" t="s">
        <v>146</v>
      </c>
      <c r="W164" s="491" t="s">
        <v>148</v>
      </c>
      <c r="X164" s="491" t="s">
        <v>122</v>
      </c>
      <c r="Z164" s="492" t="s">
        <v>23</v>
      </c>
      <c r="AA164" s="21"/>
      <c r="AB164" s="21"/>
    </row>
    <row r="165" spans="1:28" ht="45">
      <c r="A165" s="21"/>
      <c r="B165" s="391" t="s">
        <v>121</v>
      </c>
      <c r="C165" s="310" t="s">
        <v>81</v>
      </c>
      <c r="D165" s="487" t="s">
        <v>121</v>
      </c>
      <c r="E165" s="312" t="s">
        <v>2</v>
      </c>
      <c r="F165" s="310" t="s">
        <v>81</v>
      </c>
      <c r="G165" s="488" t="s">
        <v>2</v>
      </c>
      <c r="H165" s="314" t="s">
        <v>122</v>
      </c>
      <c r="I165" s="310" t="s">
        <v>81</v>
      </c>
      <c r="J165" s="487" t="s">
        <v>122</v>
      </c>
      <c r="K165" s="314" t="s">
        <v>123</v>
      </c>
      <c r="L165" s="310" t="s">
        <v>81</v>
      </c>
      <c r="M165" s="489" t="s">
        <v>123</v>
      </c>
      <c r="N165" s="21"/>
      <c r="O165" s="490" t="s">
        <v>129</v>
      </c>
      <c r="Q165" s="491" t="s">
        <v>5</v>
      </c>
      <c r="R165" s="491" t="s">
        <v>135</v>
      </c>
      <c r="T165" s="491" t="s">
        <v>139</v>
      </c>
      <c r="U165" s="491" t="s">
        <v>143</v>
      </c>
      <c r="W165" s="491" t="s">
        <v>147</v>
      </c>
      <c r="X165" s="491" t="s">
        <v>149</v>
      </c>
      <c r="Z165" s="492" t="s">
        <v>123</v>
      </c>
      <c r="AA165" s="21"/>
      <c r="AB165" s="21"/>
    </row>
    <row r="166" spans="1:28" ht="45">
      <c r="A166" s="21"/>
      <c r="B166" s="391" t="s">
        <v>124</v>
      </c>
      <c r="C166" s="310" t="s">
        <v>81</v>
      </c>
      <c r="D166" s="487" t="s">
        <v>124</v>
      </c>
      <c r="E166" s="312" t="s">
        <v>125</v>
      </c>
      <c r="F166" s="310" t="s">
        <v>81</v>
      </c>
      <c r="G166" s="488" t="s">
        <v>125</v>
      </c>
      <c r="H166" s="314" t="s">
        <v>23</v>
      </c>
      <c r="I166" s="310" t="s">
        <v>81</v>
      </c>
      <c r="J166" s="487" t="s">
        <v>23</v>
      </c>
      <c r="K166" s="314" t="s">
        <v>126</v>
      </c>
      <c r="L166" s="310" t="s">
        <v>81</v>
      </c>
      <c r="M166" s="489" t="s">
        <v>126</v>
      </c>
      <c r="N166" s="21"/>
      <c r="O166" s="490" t="s">
        <v>126</v>
      </c>
      <c r="Q166" s="491" t="s">
        <v>130</v>
      </c>
      <c r="R166" s="491" t="s">
        <v>0</v>
      </c>
      <c r="T166" s="491" t="s">
        <v>136</v>
      </c>
      <c r="U166" s="491" t="s">
        <v>140</v>
      </c>
      <c r="W166" s="491" t="s">
        <v>144</v>
      </c>
      <c r="X166" s="491" t="s">
        <v>4</v>
      </c>
      <c r="Z166" s="302"/>
      <c r="AA166" s="21"/>
      <c r="AB166" s="21"/>
    </row>
    <row r="167" spans="1:28" ht="45">
      <c r="A167" s="21"/>
      <c r="B167" s="391" t="s">
        <v>127</v>
      </c>
      <c r="C167" s="310" t="s">
        <v>81</v>
      </c>
      <c r="D167" s="487" t="s">
        <v>127</v>
      </c>
      <c r="E167" s="312" t="s">
        <v>128</v>
      </c>
      <c r="F167" s="310" t="s">
        <v>81</v>
      </c>
      <c r="G167" s="488" t="s">
        <v>128</v>
      </c>
      <c r="H167" s="314" t="s">
        <v>129</v>
      </c>
      <c r="I167" s="310" t="s">
        <v>81</v>
      </c>
      <c r="J167" s="487" t="s">
        <v>129</v>
      </c>
      <c r="K167" s="314" t="s">
        <v>130</v>
      </c>
      <c r="L167" s="310" t="s">
        <v>81</v>
      </c>
      <c r="M167" s="489" t="s">
        <v>130</v>
      </c>
      <c r="N167" s="21"/>
      <c r="O167" s="490"/>
      <c r="P167" s="491"/>
      <c r="Q167" s="491"/>
      <c r="R167" s="491"/>
      <c r="S167" s="491"/>
      <c r="T167" s="491"/>
      <c r="U167" s="491"/>
      <c r="V167" s="491"/>
      <c r="W167" s="491"/>
      <c r="X167" s="491"/>
      <c r="Y167" s="491"/>
      <c r="Z167" s="492"/>
      <c r="AA167" s="21"/>
      <c r="AB167" s="21"/>
    </row>
    <row r="168" spans="1:28" ht="45">
      <c r="A168" s="21"/>
      <c r="B168" s="391" t="s">
        <v>131</v>
      </c>
      <c r="C168" s="310" t="s">
        <v>81</v>
      </c>
      <c r="D168" s="487" t="s">
        <v>131</v>
      </c>
      <c r="E168" s="312" t="s">
        <v>132</v>
      </c>
      <c r="F168" s="310" t="s">
        <v>81</v>
      </c>
      <c r="G168" s="488" t="s">
        <v>132</v>
      </c>
      <c r="H168" s="314" t="s">
        <v>5</v>
      </c>
      <c r="I168" s="310" t="s">
        <v>81</v>
      </c>
      <c r="J168" s="487" t="s">
        <v>5</v>
      </c>
      <c r="K168" s="314" t="s">
        <v>0</v>
      </c>
      <c r="L168" s="310" t="s">
        <v>81</v>
      </c>
      <c r="M168" s="489" t="s">
        <v>0</v>
      </c>
      <c r="N168" s="21"/>
      <c r="O168" s="493"/>
      <c r="P168" s="494"/>
      <c r="Q168" s="494"/>
      <c r="R168" s="494"/>
      <c r="S168" s="494"/>
      <c r="T168" s="494"/>
      <c r="U168" s="494"/>
      <c r="V168" s="494"/>
      <c r="W168" s="494"/>
      <c r="X168" s="494"/>
      <c r="Y168" s="494"/>
      <c r="Z168" s="495"/>
      <c r="AA168" s="21"/>
      <c r="AB168" s="21"/>
    </row>
    <row r="169" spans="1:28" ht="45">
      <c r="A169" s="21"/>
      <c r="B169" s="391" t="s">
        <v>133</v>
      </c>
      <c r="C169" s="310" t="s">
        <v>81</v>
      </c>
      <c r="D169" s="487" t="s">
        <v>133</v>
      </c>
      <c r="E169" s="312" t="s">
        <v>134</v>
      </c>
      <c r="F169" s="310" t="s">
        <v>81</v>
      </c>
      <c r="G169" s="488" t="s">
        <v>134</v>
      </c>
      <c r="H169" s="314" t="s">
        <v>135</v>
      </c>
      <c r="I169" s="310" t="s">
        <v>81</v>
      </c>
      <c r="J169" s="487" t="s">
        <v>135</v>
      </c>
      <c r="K169" s="314" t="s">
        <v>136</v>
      </c>
      <c r="L169" s="310" t="s">
        <v>81</v>
      </c>
      <c r="M169" s="489" t="s">
        <v>136</v>
      </c>
      <c r="N169" s="21"/>
      <c r="O169" s="493"/>
      <c r="P169" s="494"/>
      <c r="Q169" s="494"/>
      <c r="R169" s="494"/>
      <c r="S169" s="494"/>
      <c r="T169" s="494"/>
      <c r="U169" s="494"/>
      <c r="V169" s="494"/>
      <c r="W169" s="494"/>
      <c r="X169" s="494"/>
      <c r="Y169" s="494"/>
      <c r="Z169" s="495"/>
      <c r="AA169" s="21"/>
      <c r="AB169" s="21"/>
    </row>
    <row r="170" spans="1:28" ht="45">
      <c r="A170" s="21"/>
      <c r="B170" s="391" t="s">
        <v>137</v>
      </c>
      <c r="C170" s="310" t="s">
        <v>81</v>
      </c>
      <c r="D170" s="487" t="s">
        <v>137</v>
      </c>
      <c r="E170" s="312" t="s">
        <v>138</v>
      </c>
      <c r="F170" s="310" t="s">
        <v>81</v>
      </c>
      <c r="G170" s="488" t="s">
        <v>138</v>
      </c>
      <c r="H170" s="314" t="s">
        <v>139</v>
      </c>
      <c r="I170" s="310" t="s">
        <v>81</v>
      </c>
      <c r="J170" s="487" t="s">
        <v>139</v>
      </c>
      <c r="K170" s="314" t="s">
        <v>140</v>
      </c>
      <c r="L170" s="310" t="s">
        <v>81</v>
      </c>
      <c r="M170" s="489" t="s">
        <v>140</v>
      </c>
      <c r="N170" s="21"/>
      <c r="O170" s="493"/>
      <c r="P170" s="494"/>
      <c r="Q170" s="494"/>
      <c r="R170" s="494"/>
      <c r="S170" s="494"/>
      <c r="T170" s="494"/>
      <c r="U170" s="494"/>
      <c r="V170" s="494"/>
      <c r="W170" s="494"/>
      <c r="X170" s="494"/>
      <c r="Y170" s="494"/>
      <c r="Z170" s="495"/>
      <c r="AA170" s="21"/>
      <c r="AB170" s="21"/>
    </row>
    <row r="171" spans="1:28" ht="45">
      <c r="A171" s="21"/>
      <c r="B171" s="391" t="s">
        <v>141</v>
      </c>
      <c r="C171" s="310" t="s">
        <v>81</v>
      </c>
      <c r="D171" s="487" t="s">
        <v>141</v>
      </c>
      <c r="E171" s="312" t="s">
        <v>142</v>
      </c>
      <c r="F171" s="310" t="s">
        <v>81</v>
      </c>
      <c r="G171" s="488" t="s">
        <v>142</v>
      </c>
      <c r="H171" s="314" t="s">
        <v>143</v>
      </c>
      <c r="I171" s="310" t="s">
        <v>81</v>
      </c>
      <c r="J171" s="487" t="s">
        <v>143</v>
      </c>
      <c r="K171" s="314" t="s">
        <v>144</v>
      </c>
      <c r="L171" s="310" t="s">
        <v>81</v>
      </c>
      <c r="M171" s="489" t="s">
        <v>144</v>
      </c>
      <c r="N171" s="21"/>
      <c r="O171" s="493"/>
      <c r="P171" s="494"/>
      <c r="Q171" s="494"/>
      <c r="R171" s="494"/>
      <c r="S171" s="494"/>
      <c r="T171" s="494"/>
      <c r="U171" s="494"/>
      <c r="V171" s="494"/>
      <c r="W171" s="494"/>
      <c r="X171" s="494"/>
      <c r="Y171" s="494"/>
      <c r="Z171" s="495"/>
      <c r="AA171" s="21"/>
      <c r="AB171" s="21"/>
    </row>
    <row r="172" spans="1:28" ht="45">
      <c r="A172" s="21"/>
      <c r="B172" s="391" t="s">
        <v>145</v>
      </c>
      <c r="C172" s="310" t="s">
        <v>81</v>
      </c>
      <c r="D172" s="487" t="s">
        <v>145</v>
      </c>
      <c r="E172" s="312" t="s">
        <v>146</v>
      </c>
      <c r="F172" s="310" t="s">
        <v>81</v>
      </c>
      <c r="G172" s="488" t="s">
        <v>146</v>
      </c>
      <c r="H172" s="314" t="s">
        <v>147</v>
      </c>
      <c r="I172" s="310" t="s">
        <v>81</v>
      </c>
      <c r="J172" s="487" t="s">
        <v>147</v>
      </c>
      <c r="K172" s="314" t="s">
        <v>4</v>
      </c>
      <c r="L172" s="310" t="s">
        <v>81</v>
      </c>
      <c r="M172" s="489" t="s">
        <v>4</v>
      </c>
      <c r="N172" s="21"/>
      <c r="O172" s="493"/>
      <c r="P172" s="494"/>
      <c r="Q172" s="494"/>
      <c r="R172" s="494"/>
      <c r="S172" s="494"/>
      <c r="T172" s="494"/>
      <c r="U172" s="494"/>
      <c r="V172" s="494"/>
      <c r="W172" s="494"/>
      <c r="X172" s="494"/>
      <c r="Y172" s="494"/>
      <c r="Z172" s="495"/>
      <c r="AA172" s="21"/>
      <c r="AB172" s="21"/>
    </row>
    <row r="173" spans="1:28" ht="45">
      <c r="A173" s="21"/>
      <c r="B173" s="391"/>
      <c r="C173" s="310" t="s">
        <v>81</v>
      </c>
      <c r="D173" s="487"/>
      <c r="E173" s="312" t="s">
        <v>148</v>
      </c>
      <c r="F173" s="310" t="s">
        <v>81</v>
      </c>
      <c r="G173" s="488" t="s">
        <v>148</v>
      </c>
      <c r="H173" s="314" t="s">
        <v>149</v>
      </c>
      <c r="I173" s="310" t="s">
        <v>81</v>
      </c>
      <c r="J173" s="487" t="s">
        <v>149</v>
      </c>
      <c r="K173" s="314"/>
      <c r="L173" s="310" t="s">
        <v>81</v>
      </c>
      <c r="M173" s="489"/>
      <c r="N173" s="21"/>
      <c r="O173" s="493"/>
      <c r="P173" s="494"/>
      <c r="Q173" s="494"/>
      <c r="R173" s="494"/>
      <c r="S173" s="494"/>
      <c r="T173" s="494"/>
      <c r="U173" s="494"/>
      <c r="V173" s="494"/>
      <c r="W173" s="494"/>
      <c r="X173" s="494"/>
      <c r="Y173" s="494"/>
      <c r="Z173" s="495"/>
      <c r="AA173" s="21"/>
      <c r="AB173" s="21"/>
    </row>
    <row r="174" spans="1:28" ht="15">
      <c r="A174" s="22"/>
      <c r="B174" s="472"/>
      <c r="C174" s="473"/>
      <c r="D174" s="473"/>
      <c r="E174" s="473"/>
      <c r="F174" s="473"/>
      <c r="G174" s="473"/>
      <c r="H174" s="473"/>
      <c r="I174" s="473"/>
      <c r="J174" s="473"/>
      <c r="K174" s="473"/>
      <c r="L174" s="473"/>
      <c r="M174" s="474"/>
      <c r="N174" s="22"/>
      <c r="O174" s="496"/>
      <c r="P174" s="497"/>
      <c r="Q174" s="497"/>
      <c r="R174" s="497"/>
      <c r="S174" s="497"/>
      <c r="T174" s="497"/>
      <c r="U174" s="497"/>
      <c r="V174" s="497"/>
      <c r="W174" s="497"/>
      <c r="X174" s="497"/>
      <c r="Y174" s="497"/>
      <c r="Z174" s="498"/>
      <c r="AA174" s="22"/>
      <c r="AB174" s="22"/>
    </row>
    <row r="175" spans="1:28" ht="15">
      <c r="N175" s="22"/>
      <c r="AA175" s="475"/>
    </row>
    <row r="176" spans="1:28" ht="30">
      <c r="B176" s="284" t="s">
        <v>77</v>
      </c>
      <c r="C176" s="285"/>
      <c r="D176" s="286" t="s">
        <v>78</v>
      </c>
      <c r="E176" s="499" t="s">
        <v>715</v>
      </c>
      <c r="F176" s="288"/>
      <c r="G176" s="288"/>
      <c r="H176" s="288"/>
      <c r="I176" s="288"/>
      <c r="J176" s="288"/>
      <c r="K176" s="288"/>
      <c r="L176" s="288"/>
      <c r="M176" s="289"/>
      <c r="O176" s="284" t="s">
        <v>77</v>
      </c>
      <c r="P176" s="285"/>
      <c r="Q176" s="286" t="s">
        <v>78</v>
      </c>
      <c r="R176" s="500" t="s">
        <v>716</v>
      </c>
      <c r="S176" s="501"/>
      <c r="T176" s="501"/>
      <c r="U176" s="501"/>
      <c r="V176" s="501"/>
      <c r="W176" s="501"/>
      <c r="X176" s="501"/>
      <c r="Y176" s="501"/>
      <c r="Z176" s="502"/>
    </row>
    <row r="177" spans="1:47" ht="30" customHeight="1">
      <c r="B177" s="440" t="s">
        <v>82</v>
      </c>
      <c r="C177" s="294" t="s">
        <v>81</v>
      </c>
      <c r="D177" s="503" t="str">
        <f>B177</f>
        <v>Aa</v>
      </c>
      <c r="E177" s="442" t="s">
        <v>156</v>
      </c>
      <c r="F177" s="461"/>
      <c r="G177" s="462"/>
      <c r="H177" s="462"/>
      <c r="I177" s="462"/>
      <c r="J177" s="462"/>
      <c r="K177" s="462"/>
      <c r="L177" s="462"/>
      <c r="M177" s="463"/>
      <c r="O177" s="440" t="s">
        <v>82</v>
      </c>
      <c r="P177" s="294" t="s">
        <v>81</v>
      </c>
      <c r="Q177" s="504" t="str">
        <f>O177</f>
        <v>Aa</v>
      </c>
      <c r="R177" s="442" t="s">
        <v>156</v>
      </c>
      <c r="S177" s="461"/>
      <c r="T177" s="462"/>
      <c r="U177" s="462"/>
      <c r="V177" s="462"/>
      <c r="W177" s="462"/>
      <c r="X177" s="462"/>
      <c r="Y177" s="462"/>
      <c r="Z177" s="463"/>
    </row>
    <row r="178" spans="1:47">
      <c r="B178" s="446"/>
      <c r="M178" s="302"/>
      <c r="O178" s="446"/>
      <c r="Z178" s="302"/>
    </row>
    <row r="179" spans="1:47" ht="12.75" customHeight="1">
      <c r="B179" s="447" t="s">
        <v>83</v>
      </c>
      <c r="C179" s="304" t="s">
        <v>84</v>
      </c>
      <c r="D179" s="61"/>
      <c r="E179" s="305" t="s">
        <v>85</v>
      </c>
      <c r="F179" s="304" t="s">
        <v>84</v>
      </c>
      <c r="G179" s="61"/>
      <c r="H179" s="305" t="s">
        <v>86</v>
      </c>
      <c r="I179" s="304" t="s">
        <v>84</v>
      </c>
      <c r="J179" s="61"/>
      <c r="K179" s="305" t="s">
        <v>87</v>
      </c>
      <c r="L179" s="304" t="s">
        <v>84</v>
      </c>
      <c r="M179" s="306"/>
      <c r="O179" s="447" t="s">
        <v>83</v>
      </c>
      <c r="P179" s="505" t="s">
        <v>84</v>
      </c>
      <c r="Q179" s="506"/>
      <c r="R179" s="305" t="s">
        <v>85</v>
      </c>
      <c r="S179" s="505" t="s">
        <v>84</v>
      </c>
      <c r="T179" s="506"/>
      <c r="U179" s="305" t="s">
        <v>86</v>
      </c>
      <c r="V179" s="505" t="s">
        <v>84</v>
      </c>
      <c r="W179" s="506"/>
      <c r="X179" s="305" t="s">
        <v>87</v>
      </c>
      <c r="Y179" s="505" t="s">
        <v>84</v>
      </c>
      <c r="Z179" s="507"/>
    </row>
    <row r="180" spans="1:47" ht="33.75">
      <c r="A180" s="21"/>
      <c r="B180" s="391" t="s">
        <v>24</v>
      </c>
      <c r="C180" s="310" t="s">
        <v>81</v>
      </c>
      <c r="D180" s="508" t="s">
        <v>24</v>
      </c>
      <c r="E180" s="312" t="s">
        <v>88</v>
      </c>
      <c r="F180" s="310" t="s">
        <v>81</v>
      </c>
      <c r="G180" s="508" t="s">
        <v>88</v>
      </c>
      <c r="H180" s="314">
        <v>1</v>
      </c>
      <c r="I180" s="310" t="s">
        <v>81</v>
      </c>
      <c r="J180" s="508">
        <v>1</v>
      </c>
      <c r="K180" s="314">
        <v>27</v>
      </c>
      <c r="L180" s="310" t="s">
        <v>81</v>
      </c>
      <c r="M180" s="509">
        <v>27</v>
      </c>
      <c r="N180" s="21"/>
      <c r="O180" s="391" t="s">
        <v>24</v>
      </c>
      <c r="P180" s="310" t="s">
        <v>81</v>
      </c>
      <c r="Q180" s="510" t="s">
        <v>24</v>
      </c>
      <c r="R180" s="312" t="s">
        <v>88</v>
      </c>
      <c r="S180" s="310" t="s">
        <v>81</v>
      </c>
      <c r="T180" s="510" t="s">
        <v>88</v>
      </c>
      <c r="U180" s="314">
        <v>1</v>
      </c>
      <c r="V180" s="310" t="s">
        <v>81</v>
      </c>
      <c r="W180" s="510">
        <v>1</v>
      </c>
      <c r="X180" s="314">
        <v>27</v>
      </c>
      <c r="Y180" s="310" t="s">
        <v>81</v>
      </c>
      <c r="Z180" s="511">
        <v>27</v>
      </c>
      <c r="AA180" s="21"/>
      <c r="AB180" s="21"/>
    </row>
    <row r="181" spans="1:47" ht="33.75">
      <c r="A181" s="21"/>
      <c r="B181" s="391" t="s">
        <v>26</v>
      </c>
      <c r="C181" s="310" t="s">
        <v>81</v>
      </c>
      <c r="D181" s="508" t="s">
        <v>26</v>
      </c>
      <c r="E181" s="312" t="s">
        <v>89</v>
      </c>
      <c r="F181" s="310" t="s">
        <v>81</v>
      </c>
      <c r="G181" s="508" t="s">
        <v>89</v>
      </c>
      <c r="H181" s="314">
        <v>2</v>
      </c>
      <c r="I181" s="310" t="s">
        <v>81</v>
      </c>
      <c r="J181" s="508">
        <v>2</v>
      </c>
      <c r="K181" s="314">
        <v>28</v>
      </c>
      <c r="L181" s="310" t="s">
        <v>81</v>
      </c>
      <c r="M181" s="509">
        <v>28</v>
      </c>
      <c r="N181" s="21"/>
      <c r="O181" s="391" t="s">
        <v>26</v>
      </c>
      <c r="P181" s="310" t="s">
        <v>81</v>
      </c>
      <c r="Q181" s="510" t="s">
        <v>26</v>
      </c>
      <c r="R181" s="312" t="s">
        <v>89</v>
      </c>
      <c r="S181" s="310" t="s">
        <v>81</v>
      </c>
      <c r="T181" s="510" t="s">
        <v>89</v>
      </c>
      <c r="U181" s="314">
        <v>2</v>
      </c>
      <c r="V181" s="310" t="s">
        <v>81</v>
      </c>
      <c r="W181" s="510">
        <v>2</v>
      </c>
      <c r="X181" s="314">
        <v>28</v>
      </c>
      <c r="Y181" s="310" t="s">
        <v>81</v>
      </c>
      <c r="Z181" s="511">
        <v>28</v>
      </c>
      <c r="AA181" s="21"/>
      <c r="AB181" s="21"/>
    </row>
    <row r="182" spans="1:47" ht="33.75">
      <c r="A182" s="21"/>
      <c r="B182" s="391" t="s">
        <v>25</v>
      </c>
      <c r="C182" s="310" t="s">
        <v>81</v>
      </c>
      <c r="D182" s="508" t="s">
        <v>25</v>
      </c>
      <c r="E182" s="312" t="s">
        <v>90</v>
      </c>
      <c r="F182" s="310" t="s">
        <v>81</v>
      </c>
      <c r="G182" s="508" t="s">
        <v>90</v>
      </c>
      <c r="H182" s="314">
        <v>3</v>
      </c>
      <c r="I182" s="310" t="s">
        <v>81</v>
      </c>
      <c r="J182" s="508">
        <v>3</v>
      </c>
      <c r="K182" s="314">
        <v>29</v>
      </c>
      <c r="L182" s="310" t="s">
        <v>81</v>
      </c>
      <c r="M182" s="509">
        <v>29</v>
      </c>
      <c r="N182" s="21"/>
      <c r="O182" s="391" t="s">
        <v>25</v>
      </c>
      <c r="P182" s="310" t="s">
        <v>81</v>
      </c>
      <c r="Q182" s="510" t="s">
        <v>25</v>
      </c>
      <c r="R182" s="312" t="s">
        <v>90</v>
      </c>
      <c r="S182" s="310" t="s">
        <v>81</v>
      </c>
      <c r="T182" s="510" t="s">
        <v>90</v>
      </c>
      <c r="U182" s="314">
        <v>3</v>
      </c>
      <c r="V182" s="310" t="s">
        <v>81</v>
      </c>
      <c r="W182" s="510">
        <v>3</v>
      </c>
      <c r="X182" s="314">
        <v>29</v>
      </c>
      <c r="Y182" s="310" t="s">
        <v>81</v>
      </c>
      <c r="Z182" s="511">
        <v>29</v>
      </c>
      <c r="AA182" s="21"/>
      <c r="AB182" s="21"/>
      <c r="AD182" s="23"/>
      <c r="AE182" s="23"/>
      <c r="AF182" s="23"/>
      <c r="AG182" s="23"/>
      <c r="AH182" s="23"/>
      <c r="AI182" s="23"/>
      <c r="AJ182" s="23"/>
      <c r="AK182" s="23"/>
      <c r="AL182" s="23"/>
      <c r="AM182" s="23"/>
      <c r="AN182" s="23"/>
      <c r="AO182" s="23"/>
      <c r="AP182" s="23"/>
      <c r="AQ182" s="23"/>
      <c r="AR182" s="23"/>
      <c r="AS182" s="23"/>
      <c r="AT182" s="23"/>
      <c r="AU182" s="23"/>
    </row>
    <row r="183" spans="1:47" ht="33.75">
      <c r="A183" s="21"/>
      <c r="B183" s="391" t="s">
        <v>27</v>
      </c>
      <c r="C183" s="310" t="s">
        <v>81</v>
      </c>
      <c r="D183" s="508" t="s">
        <v>27</v>
      </c>
      <c r="E183" s="312" t="s">
        <v>91</v>
      </c>
      <c r="F183" s="310" t="s">
        <v>81</v>
      </c>
      <c r="G183" s="508" t="s">
        <v>91</v>
      </c>
      <c r="H183" s="314">
        <v>4</v>
      </c>
      <c r="I183" s="310" t="s">
        <v>81</v>
      </c>
      <c r="J183" s="508">
        <v>4</v>
      </c>
      <c r="K183" s="314">
        <v>30</v>
      </c>
      <c r="L183" s="310" t="s">
        <v>81</v>
      </c>
      <c r="M183" s="509">
        <v>30</v>
      </c>
      <c r="N183" s="21"/>
      <c r="O183" s="391" t="s">
        <v>27</v>
      </c>
      <c r="P183" s="310" t="s">
        <v>81</v>
      </c>
      <c r="Q183" s="510" t="s">
        <v>27</v>
      </c>
      <c r="R183" s="312" t="s">
        <v>91</v>
      </c>
      <c r="S183" s="310" t="s">
        <v>81</v>
      </c>
      <c r="T183" s="510" t="s">
        <v>91</v>
      </c>
      <c r="U183" s="314">
        <v>4</v>
      </c>
      <c r="V183" s="310" t="s">
        <v>81</v>
      </c>
      <c r="W183" s="510">
        <v>4</v>
      </c>
      <c r="X183" s="314">
        <v>30</v>
      </c>
      <c r="Y183" s="310" t="s">
        <v>81</v>
      </c>
      <c r="Z183" s="511">
        <v>30</v>
      </c>
      <c r="AA183" s="21"/>
      <c r="AB183" s="21"/>
      <c r="AD183" s="23"/>
      <c r="AE183" s="23"/>
      <c r="AF183" s="23"/>
      <c r="AG183" s="23"/>
      <c r="AH183" s="23"/>
      <c r="AI183" s="23"/>
      <c r="AJ183" s="23"/>
      <c r="AK183" s="23"/>
      <c r="AL183" s="23"/>
      <c r="AM183" s="23"/>
      <c r="AN183" s="23"/>
      <c r="AO183" s="23"/>
      <c r="AP183" s="23"/>
      <c r="AQ183" s="23"/>
      <c r="AR183" s="23"/>
      <c r="AS183" s="23"/>
      <c r="AT183" s="23"/>
      <c r="AU183" s="23"/>
    </row>
    <row r="184" spans="1:47" ht="33.75">
      <c r="A184" s="21"/>
      <c r="B184" s="391" t="s">
        <v>74</v>
      </c>
      <c r="C184" s="310" t="s">
        <v>81</v>
      </c>
      <c r="D184" s="508" t="s">
        <v>74</v>
      </c>
      <c r="E184" s="312" t="s">
        <v>92</v>
      </c>
      <c r="F184" s="310" t="s">
        <v>81</v>
      </c>
      <c r="G184" s="508" t="s">
        <v>92</v>
      </c>
      <c r="H184" s="314">
        <v>5</v>
      </c>
      <c r="I184" s="310" t="s">
        <v>81</v>
      </c>
      <c r="J184" s="508">
        <v>5</v>
      </c>
      <c r="K184" s="314">
        <v>31</v>
      </c>
      <c r="L184" s="310" t="s">
        <v>81</v>
      </c>
      <c r="M184" s="509">
        <v>31</v>
      </c>
      <c r="N184" s="21"/>
      <c r="O184" s="391" t="s">
        <v>74</v>
      </c>
      <c r="P184" s="310" t="s">
        <v>81</v>
      </c>
      <c r="Q184" s="510" t="s">
        <v>74</v>
      </c>
      <c r="R184" s="312" t="s">
        <v>92</v>
      </c>
      <c r="S184" s="310" t="s">
        <v>81</v>
      </c>
      <c r="T184" s="510" t="s">
        <v>92</v>
      </c>
      <c r="U184" s="314">
        <v>5</v>
      </c>
      <c r="V184" s="310" t="s">
        <v>81</v>
      </c>
      <c r="W184" s="510">
        <v>5</v>
      </c>
      <c r="X184" s="314">
        <v>31</v>
      </c>
      <c r="Y184" s="310" t="s">
        <v>81</v>
      </c>
      <c r="Z184" s="511">
        <v>31</v>
      </c>
      <c r="AA184" s="21"/>
      <c r="AB184" s="21"/>
      <c r="AD184" s="23"/>
      <c r="AE184" s="23"/>
      <c r="AF184" s="23"/>
      <c r="AG184" s="23"/>
      <c r="AH184" s="23"/>
      <c r="AI184" s="23"/>
      <c r="AJ184" s="23"/>
      <c r="AK184" s="23"/>
      <c r="AL184" s="23"/>
      <c r="AM184" s="23"/>
      <c r="AN184" s="23"/>
      <c r="AO184" s="23"/>
      <c r="AP184" s="23"/>
      <c r="AQ184" s="23"/>
      <c r="AR184" s="23"/>
      <c r="AS184" s="23"/>
      <c r="AT184" s="23"/>
      <c r="AU184" s="23"/>
    </row>
    <row r="185" spans="1:47" ht="33.75">
      <c r="A185" s="21"/>
      <c r="B185" s="391" t="s">
        <v>28</v>
      </c>
      <c r="C185" s="310" t="s">
        <v>81</v>
      </c>
      <c r="D185" s="508" t="s">
        <v>28</v>
      </c>
      <c r="E185" s="312" t="s">
        <v>93</v>
      </c>
      <c r="F185" s="310" t="s">
        <v>81</v>
      </c>
      <c r="G185" s="508" t="s">
        <v>93</v>
      </c>
      <c r="H185" s="314">
        <v>6</v>
      </c>
      <c r="I185" s="310" t="s">
        <v>81</v>
      </c>
      <c r="J185" s="508">
        <v>6</v>
      </c>
      <c r="K185" s="314">
        <v>32</v>
      </c>
      <c r="L185" s="310" t="s">
        <v>81</v>
      </c>
      <c r="M185" s="509">
        <v>32</v>
      </c>
      <c r="N185" s="21"/>
      <c r="O185" s="391" t="s">
        <v>28</v>
      </c>
      <c r="P185" s="310" t="s">
        <v>81</v>
      </c>
      <c r="Q185" s="510" t="s">
        <v>28</v>
      </c>
      <c r="R185" s="312" t="s">
        <v>93</v>
      </c>
      <c r="S185" s="310" t="s">
        <v>81</v>
      </c>
      <c r="T185" s="510" t="s">
        <v>93</v>
      </c>
      <c r="U185" s="314">
        <v>6</v>
      </c>
      <c r="V185" s="310" t="s">
        <v>81</v>
      </c>
      <c r="W185" s="510">
        <v>6</v>
      </c>
      <c r="X185" s="314">
        <v>32</v>
      </c>
      <c r="Y185" s="310" t="s">
        <v>81</v>
      </c>
      <c r="Z185" s="511">
        <v>32</v>
      </c>
      <c r="AA185" s="21"/>
      <c r="AB185" s="21"/>
      <c r="AD185" s="23"/>
      <c r="AE185" s="23"/>
      <c r="AF185" s="23"/>
      <c r="AG185" s="23"/>
      <c r="AH185" s="23"/>
      <c r="AI185" s="23"/>
      <c r="AJ185" s="23"/>
      <c r="AK185" s="23"/>
      <c r="AL185" s="23"/>
      <c r="AM185" s="23"/>
      <c r="AN185" s="23"/>
      <c r="AO185" s="23"/>
      <c r="AP185" s="23"/>
      <c r="AQ185" s="23"/>
      <c r="AR185" s="23"/>
      <c r="AS185" s="23"/>
      <c r="AT185" s="23"/>
      <c r="AU185" s="23"/>
    </row>
    <row r="186" spans="1:47" ht="33.75">
      <c r="A186" s="21"/>
      <c r="B186" s="391" t="s">
        <v>66</v>
      </c>
      <c r="C186" s="310" t="s">
        <v>81</v>
      </c>
      <c r="D186" s="508" t="s">
        <v>66</v>
      </c>
      <c r="E186" s="312" t="s">
        <v>96</v>
      </c>
      <c r="F186" s="310" t="s">
        <v>81</v>
      </c>
      <c r="G186" s="508" t="s">
        <v>96</v>
      </c>
      <c r="H186" s="314">
        <v>7</v>
      </c>
      <c r="I186" s="310" t="s">
        <v>81</v>
      </c>
      <c r="J186" s="508">
        <v>7</v>
      </c>
      <c r="K186" s="314">
        <v>33</v>
      </c>
      <c r="L186" s="310" t="s">
        <v>81</v>
      </c>
      <c r="M186" s="509">
        <v>33</v>
      </c>
      <c r="N186" s="21"/>
      <c r="O186" s="391" t="s">
        <v>66</v>
      </c>
      <c r="P186" s="310" t="s">
        <v>81</v>
      </c>
      <c r="Q186" s="510" t="s">
        <v>66</v>
      </c>
      <c r="R186" s="312" t="s">
        <v>96</v>
      </c>
      <c r="S186" s="310" t="s">
        <v>81</v>
      </c>
      <c r="T186" s="510" t="s">
        <v>96</v>
      </c>
      <c r="U186" s="314">
        <v>7</v>
      </c>
      <c r="V186" s="310" t="s">
        <v>81</v>
      </c>
      <c r="W186" s="510">
        <v>7</v>
      </c>
      <c r="X186" s="314">
        <v>33</v>
      </c>
      <c r="Y186" s="310" t="s">
        <v>81</v>
      </c>
      <c r="Z186" s="511">
        <v>33</v>
      </c>
      <c r="AA186" s="21"/>
      <c r="AB186" s="21"/>
      <c r="AD186" s="23"/>
      <c r="AE186" s="23"/>
      <c r="AF186" s="23"/>
      <c r="AG186" s="23"/>
      <c r="AH186" s="23"/>
      <c r="AI186" s="23"/>
      <c r="AJ186" s="23"/>
      <c r="AK186" s="23"/>
      <c r="AL186" s="23"/>
      <c r="AM186" s="23"/>
      <c r="AN186" s="23"/>
      <c r="AO186" s="23"/>
      <c r="AP186" s="23"/>
      <c r="AQ186" s="23"/>
      <c r="AR186" s="23"/>
      <c r="AS186" s="23"/>
      <c r="AT186" s="23"/>
      <c r="AU186" s="23"/>
    </row>
    <row r="187" spans="1:47" ht="33.75">
      <c r="A187" s="21"/>
      <c r="B187" s="391" t="s">
        <v>99</v>
      </c>
      <c r="C187" s="310" t="s">
        <v>81</v>
      </c>
      <c r="D187" s="508" t="s">
        <v>99</v>
      </c>
      <c r="E187" s="312" t="s">
        <v>100</v>
      </c>
      <c r="F187" s="310" t="s">
        <v>81</v>
      </c>
      <c r="G187" s="508" t="s">
        <v>100</v>
      </c>
      <c r="H187" s="314">
        <v>8</v>
      </c>
      <c r="I187" s="310" t="s">
        <v>81</v>
      </c>
      <c r="J187" s="508">
        <v>8</v>
      </c>
      <c r="K187" s="314">
        <v>34</v>
      </c>
      <c r="L187" s="310" t="s">
        <v>81</v>
      </c>
      <c r="M187" s="509">
        <v>34</v>
      </c>
      <c r="N187" s="21"/>
      <c r="O187" s="391" t="s">
        <v>99</v>
      </c>
      <c r="P187" s="310" t="s">
        <v>81</v>
      </c>
      <c r="Q187" s="510" t="s">
        <v>99</v>
      </c>
      <c r="R187" s="312" t="s">
        <v>100</v>
      </c>
      <c r="S187" s="310" t="s">
        <v>81</v>
      </c>
      <c r="T187" s="510" t="s">
        <v>100</v>
      </c>
      <c r="U187" s="314">
        <v>8</v>
      </c>
      <c r="V187" s="310" t="s">
        <v>81</v>
      </c>
      <c r="W187" s="510">
        <v>8</v>
      </c>
      <c r="X187" s="314">
        <v>34</v>
      </c>
      <c r="Y187" s="310" t="s">
        <v>81</v>
      </c>
      <c r="Z187" s="511">
        <v>34</v>
      </c>
      <c r="AA187" s="21"/>
      <c r="AB187" s="21"/>
      <c r="AD187" s="23"/>
      <c r="AE187" s="23"/>
      <c r="AF187" s="23"/>
      <c r="AG187" s="23"/>
      <c r="AH187" s="23"/>
      <c r="AI187" s="23"/>
      <c r="AJ187" s="23"/>
      <c r="AK187" s="23"/>
      <c r="AL187" s="23"/>
      <c r="AM187" s="23"/>
      <c r="AN187" s="23"/>
      <c r="AO187" s="23"/>
      <c r="AP187" s="23"/>
      <c r="AQ187" s="23"/>
      <c r="AR187" s="23"/>
      <c r="AS187" s="23"/>
      <c r="AT187" s="23"/>
      <c r="AU187" s="23"/>
    </row>
    <row r="188" spans="1:47" ht="33.75">
      <c r="A188" s="21"/>
      <c r="B188" s="391" t="s">
        <v>29</v>
      </c>
      <c r="C188" s="310" t="s">
        <v>81</v>
      </c>
      <c r="D188" s="508" t="s">
        <v>29</v>
      </c>
      <c r="E188" s="312" t="s">
        <v>103</v>
      </c>
      <c r="F188" s="310" t="s">
        <v>81</v>
      </c>
      <c r="G188" s="508" t="s">
        <v>103</v>
      </c>
      <c r="H188" s="314">
        <v>9</v>
      </c>
      <c r="I188" s="310" t="s">
        <v>81</v>
      </c>
      <c r="J188" s="508">
        <v>9</v>
      </c>
      <c r="K188" s="314">
        <v>35</v>
      </c>
      <c r="L188" s="310" t="s">
        <v>81</v>
      </c>
      <c r="M188" s="509">
        <v>35</v>
      </c>
      <c r="N188" s="21"/>
      <c r="O188" s="391" t="s">
        <v>29</v>
      </c>
      <c r="P188" s="310" t="s">
        <v>81</v>
      </c>
      <c r="Q188" s="510" t="s">
        <v>29</v>
      </c>
      <c r="R188" s="312" t="s">
        <v>103</v>
      </c>
      <c r="S188" s="310" t="s">
        <v>81</v>
      </c>
      <c r="T188" s="510" t="s">
        <v>103</v>
      </c>
      <c r="U188" s="314">
        <v>9</v>
      </c>
      <c r="V188" s="310" t="s">
        <v>81</v>
      </c>
      <c r="W188" s="510">
        <v>9</v>
      </c>
      <c r="X188" s="314">
        <v>35</v>
      </c>
      <c r="Y188" s="310" t="s">
        <v>81</v>
      </c>
      <c r="Z188" s="511">
        <v>35</v>
      </c>
      <c r="AA188" s="21"/>
      <c r="AB188" s="21"/>
      <c r="AD188" s="23"/>
      <c r="AE188" s="23"/>
      <c r="AF188" s="23"/>
      <c r="AG188" s="23"/>
      <c r="AH188" s="23"/>
      <c r="AI188" s="23"/>
      <c r="AJ188" s="23"/>
      <c r="AK188" s="23"/>
      <c r="AL188" s="23"/>
      <c r="AM188" s="23"/>
      <c r="AN188" s="23"/>
      <c r="AO188" s="23"/>
      <c r="AP188" s="23"/>
      <c r="AQ188" s="23"/>
      <c r="AR188" s="23"/>
      <c r="AS188" s="23"/>
      <c r="AT188" s="23"/>
      <c r="AU188" s="23"/>
    </row>
    <row r="189" spans="1:47" ht="33.75">
      <c r="A189" s="21"/>
      <c r="B189" s="391" t="s">
        <v>30</v>
      </c>
      <c r="C189" s="310" t="s">
        <v>81</v>
      </c>
      <c r="D189" s="508" t="s">
        <v>30</v>
      </c>
      <c r="E189" s="312" t="s">
        <v>104</v>
      </c>
      <c r="F189" s="310" t="s">
        <v>81</v>
      </c>
      <c r="G189" s="508" t="s">
        <v>104</v>
      </c>
      <c r="H189" s="314">
        <v>10</v>
      </c>
      <c r="I189" s="310" t="s">
        <v>81</v>
      </c>
      <c r="J189" s="508">
        <v>10</v>
      </c>
      <c r="K189" s="314">
        <v>36</v>
      </c>
      <c r="L189" s="310" t="s">
        <v>81</v>
      </c>
      <c r="M189" s="509">
        <v>36</v>
      </c>
      <c r="N189" s="21"/>
      <c r="O189" s="391" t="s">
        <v>30</v>
      </c>
      <c r="P189" s="310" t="s">
        <v>81</v>
      </c>
      <c r="Q189" s="510" t="s">
        <v>30</v>
      </c>
      <c r="R189" s="312" t="s">
        <v>104</v>
      </c>
      <c r="S189" s="310" t="s">
        <v>81</v>
      </c>
      <c r="T189" s="510" t="s">
        <v>104</v>
      </c>
      <c r="U189" s="314">
        <v>10</v>
      </c>
      <c r="V189" s="310" t="s">
        <v>81</v>
      </c>
      <c r="W189" s="510">
        <v>10</v>
      </c>
      <c r="X189" s="314">
        <v>36</v>
      </c>
      <c r="Y189" s="310" t="s">
        <v>81</v>
      </c>
      <c r="Z189" s="511">
        <v>36</v>
      </c>
      <c r="AA189" s="21"/>
      <c r="AB189" s="21"/>
      <c r="AD189" s="23"/>
      <c r="AE189" s="23"/>
      <c r="AF189" s="23"/>
      <c r="AG189" s="23"/>
      <c r="AH189" s="23"/>
      <c r="AI189" s="23"/>
      <c r="AJ189" s="23"/>
      <c r="AK189" s="23"/>
      <c r="AL189" s="23"/>
      <c r="AM189" s="23"/>
      <c r="AN189" s="23"/>
      <c r="AO189" s="23"/>
      <c r="AP189" s="23"/>
      <c r="AQ189" s="23"/>
      <c r="AR189" s="23"/>
      <c r="AS189" s="23"/>
      <c r="AT189" s="23"/>
      <c r="AU189" s="23"/>
    </row>
    <row r="190" spans="1:47" ht="33.75">
      <c r="A190" s="21"/>
      <c r="B190" s="391" t="s">
        <v>31</v>
      </c>
      <c r="C190" s="310" t="s">
        <v>81</v>
      </c>
      <c r="D190" s="508" t="s">
        <v>31</v>
      </c>
      <c r="E190" s="312" t="s">
        <v>105</v>
      </c>
      <c r="F190" s="310" t="s">
        <v>81</v>
      </c>
      <c r="G190" s="508" t="s">
        <v>105</v>
      </c>
      <c r="H190" s="314">
        <v>11</v>
      </c>
      <c r="I190" s="310" t="s">
        <v>81</v>
      </c>
      <c r="J190" s="508">
        <v>11</v>
      </c>
      <c r="K190" s="314">
        <v>37</v>
      </c>
      <c r="L190" s="310" t="s">
        <v>81</v>
      </c>
      <c r="M190" s="509">
        <v>37</v>
      </c>
      <c r="N190" s="21"/>
      <c r="O190" s="391" t="s">
        <v>31</v>
      </c>
      <c r="P190" s="310" t="s">
        <v>81</v>
      </c>
      <c r="Q190" s="510" t="s">
        <v>31</v>
      </c>
      <c r="R190" s="312" t="s">
        <v>105</v>
      </c>
      <c r="S190" s="310" t="s">
        <v>81</v>
      </c>
      <c r="T190" s="510" t="s">
        <v>105</v>
      </c>
      <c r="U190" s="314">
        <v>11</v>
      </c>
      <c r="V190" s="310" t="s">
        <v>81</v>
      </c>
      <c r="W190" s="510">
        <v>11</v>
      </c>
      <c r="X190" s="314">
        <v>37</v>
      </c>
      <c r="Y190" s="310" t="s">
        <v>81</v>
      </c>
      <c r="Z190" s="511">
        <v>37</v>
      </c>
      <c r="AA190" s="21"/>
      <c r="AB190" s="21"/>
      <c r="AD190" s="23"/>
      <c r="AE190" s="23"/>
      <c r="AF190" s="23"/>
      <c r="AG190" s="23"/>
      <c r="AH190" s="23"/>
      <c r="AI190" s="23"/>
      <c r="AJ190" s="23"/>
      <c r="AK190" s="23"/>
      <c r="AL190" s="23"/>
      <c r="AM190" s="23"/>
      <c r="AN190" s="23"/>
      <c r="AO190" s="23"/>
      <c r="AP190" s="23"/>
      <c r="AQ190" s="23"/>
      <c r="AR190" s="23"/>
      <c r="AS190" s="23"/>
      <c r="AT190" s="23"/>
      <c r="AU190" s="23"/>
    </row>
    <row r="191" spans="1:47" ht="33.75">
      <c r="A191" s="21"/>
      <c r="B191" s="391" t="s">
        <v>3</v>
      </c>
      <c r="C191" s="310" t="s">
        <v>81</v>
      </c>
      <c r="D191" s="508" t="s">
        <v>3</v>
      </c>
      <c r="E191" s="312" t="s">
        <v>106</v>
      </c>
      <c r="F191" s="310" t="s">
        <v>81</v>
      </c>
      <c r="G191" s="508" t="s">
        <v>106</v>
      </c>
      <c r="H191" s="314">
        <v>12</v>
      </c>
      <c r="I191" s="310" t="s">
        <v>81</v>
      </c>
      <c r="J191" s="508">
        <v>12</v>
      </c>
      <c r="K191" s="314">
        <v>38</v>
      </c>
      <c r="L191" s="310" t="s">
        <v>81</v>
      </c>
      <c r="M191" s="509">
        <v>38</v>
      </c>
      <c r="N191" s="21"/>
      <c r="O191" s="391" t="s">
        <v>3</v>
      </c>
      <c r="P191" s="310" t="s">
        <v>81</v>
      </c>
      <c r="Q191" s="510" t="s">
        <v>3</v>
      </c>
      <c r="R191" s="312" t="s">
        <v>106</v>
      </c>
      <c r="S191" s="310" t="s">
        <v>81</v>
      </c>
      <c r="T191" s="510" t="s">
        <v>106</v>
      </c>
      <c r="U191" s="314">
        <v>12</v>
      </c>
      <c r="V191" s="310" t="s">
        <v>81</v>
      </c>
      <c r="W191" s="510">
        <v>12</v>
      </c>
      <c r="X191" s="314">
        <v>38</v>
      </c>
      <c r="Y191" s="310" t="s">
        <v>81</v>
      </c>
      <c r="Z191" s="511">
        <v>38</v>
      </c>
      <c r="AA191" s="21"/>
      <c r="AB191" s="21"/>
      <c r="AD191" s="23"/>
      <c r="AE191" s="23"/>
      <c r="AF191" s="23"/>
      <c r="AG191" s="23"/>
      <c r="AH191" s="23"/>
      <c r="AI191" s="23"/>
      <c r="AJ191" s="23"/>
      <c r="AK191" s="23"/>
      <c r="AL191" s="23"/>
      <c r="AM191" s="23"/>
      <c r="AN191" s="23"/>
      <c r="AO191" s="23"/>
      <c r="AP191" s="23"/>
      <c r="AQ191" s="23"/>
      <c r="AR191" s="23"/>
      <c r="AS191" s="23"/>
      <c r="AT191" s="23"/>
      <c r="AU191" s="23"/>
    </row>
    <row r="192" spans="1:47" ht="33.75">
      <c r="A192" s="21"/>
      <c r="B192" s="391" t="s">
        <v>68</v>
      </c>
      <c r="C192" s="310" t="s">
        <v>81</v>
      </c>
      <c r="D192" s="508" t="s">
        <v>68</v>
      </c>
      <c r="E192" s="312" t="s">
        <v>107</v>
      </c>
      <c r="F192" s="310" t="s">
        <v>81</v>
      </c>
      <c r="G192" s="508" t="s">
        <v>107</v>
      </c>
      <c r="H192" s="314">
        <v>13</v>
      </c>
      <c r="I192" s="310" t="s">
        <v>81</v>
      </c>
      <c r="J192" s="508">
        <v>13</v>
      </c>
      <c r="K192" s="314">
        <v>39</v>
      </c>
      <c r="L192" s="310" t="s">
        <v>81</v>
      </c>
      <c r="M192" s="509">
        <v>39</v>
      </c>
      <c r="N192" s="21"/>
      <c r="O192" s="391" t="s">
        <v>68</v>
      </c>
      <c r="P192" s="310" t="s">
        <v>81</v>
      </c>
      <c r="Q192" s="510" t="s">
        <v>68</v>
      </c>
      <c r="R192" s="312" t="s">
        <v>107</v>
      </c>
      <c r="S192" s="310" t="s">
        <v>81</v>
      </c>
      <c r="T192" s="510" t="s">
        <v>107</v>
      </c>
      <c r="U192" s="314">
        <v>13</v>
      </c>
      <c r="V192" s="310" t="s">
        <v>81</v>
      </c>
      <c r="W192" s="510">
        <v>13</v>
      </c>
      <c r="X192" s="314">
        <v>39</v>
      </c>
      <c r="Y192" s="310" t="s">
        <v>81</v>
      </c>
      <c r="Z192" s="511">
        <v>39</v>
      </c>
      <c r="AA192" s="21"/>
      <c r="AB192" s="21"/>
      <c r="AD192" s="23"/>
      <c r="AE192" s="23"/>
      <c r="AF192" s="23"/>
      <c r="AG192" s="23"/>
      <c r="AH192" s="23"/>
      <c r="AI192" s="23"/>
      <c r="AJ192" s="23"/>
      <c r="AK192" s="23"/>
      <c r="AL192" s="23"/>
      <c r="AM192" s="23"/>
      <c r="AN192" s="23"/>
      <c r="AO192" s="23"/>
      <c r="AP192" s="23"/>
      <c r="AQ192" s="23"/>
      <c r="AR192" s="23"/>
      <c r="AS192" s="23"/>
      <c r="AT192" s="23"/>
      <c r="AU192" s="23"/>
    </row>
    <row r="193" spans="1:47" ht="33.75">
      <c r="A193" s="21"/>
      <c r="B193" s="391" t="s">
        <v>69</v>
      </c>
      <c r="C193" s="310" t="s">
        <v>81</v>
      </c>
      <c r="D193" s="508" t="s">
        <v>69</v>
      </c>
      <c r="E193" s="312" t="s">
        <v>108</v>
      </c>
      <c r="F193" s="310" t="s">
        <v>81</v>
      </c>
      <c r="G193" s="508" t="s">
        <v>108</v>
      </c>
      <c r="H193" s="314">
        <v>14</v>
      </c>
      <c r="I193" s="310" t="s">
        <v>81</v>
      </c>
      <c r="J193" s="508">
        <v>14</v>
      </c>
      <c r="K193" s="314">
        <v>40</v>
      </c>
      <c r="L193" s="310" t="s">
        <v>81</v>
      </c>
      <c r="M193" s="509">
        <v>40</v>
      </c>
      <c r="N193" s="21"/>
      <c r="O193" s="391" t="s">
        <v>69</v>
      </c>
      <c r="P193" s="310" t="s">
        <v>81</v>
      </c>
      <c r="Q193" s="510" t="s">
        <v>69</v>
      </c>
      <c r="R193" s="312" t="s">
        <v>108</v>
      </c>
      <c r="S193" s="310" t="s">
        <v>81</v>
      </c>
      <c r="T193" s="510" t="s">
        <v>108</v>
      </c>
      <c r="U193" s="314">
        <v>14</v>
      </c>
      <c r="V193" s="310" t="s">
        <v>81</v>
      </c>
      <c r="W193" s="510">
        <v>14</v>
      </c>
      <c r="X193" s="314">
        <v>40</v>
      </c>
      <c r="Y193" s="310" t="s">
        <v>81</v>
      </c>
      <c r="Z193" s="511">
        <v>40</v>
      </c>
      <c r="AA193" s="21"/>
      <c r="AB193" s="21"/>
      <c r="AD193" s="23"/>
      <c r="AE193" s="23"/>
      <c r="AF193" s="23"/>
      <c r="AG193" s="23"/>
      <c r="AH193" s="23"/>
      <c r="AI193" s="23"/>
      <c r="AJ193" s="23"/>
      <c r="AK193" s="23"/>
      <c r="AL193" s="23"/>
      <c r="AM193" s="23"/>
      <c r="AN193" s="23"/>
      <c r="AO193" s="23"/>
      <c r="AP193" s="23"/>
      <c r="AQ193" s="23"/>
      <c r="AR193" s="23"/>
      <c r="AS193" s="23"/>
      <c r="AT193" s="23"/>
      <c r="AU193" s="23"/>
    </row>
    <row r="194" spans="1:47" ht="33.75">
      <c r="A194" s="21"/>
      <c r="B194" s="391" t="s">
        <v>70</v>
      </c>
      <c r="C194" s="310" t="s">
        <v>81</v>
      </c>
      <c r="D194" s="508" t="s">
        <v>70</v>
      </c>
      <c r="E194" s="312" t="s">
        <v>109</v>
      </c>
      <c r="F194" s="310" t="s">
        <v>81</v>
      </c>
      <c r="G194" s="508" t="s">
        <v>109</v>
      </c>
      <c r="H194" s="314">
        <v>15</v>
      </c>
      <c r="I194" s="310" t="s">
        <v>81</v>
      </c>
      <c r="J194" s="508">
        <v>15</v>
      </c>
      <c r="K194" s="314">
        <v>41</v>
      </c>
      <c r="L194" s="310" t="s">
        <v>81</v>
      </c>
      <c r="M194" s="509">
        <v>41</v>
      </c>
      <c r="N194" s="21"/>
      <c r="O194" s="391" t="s">
        <v>70</v>
      </c>
      <c r="P194" s="310" t="s">
        <v>81</v>
      </c>
      <c r="Q194" s="510" t="s">
        <v>70</v>
      </c>
      <c r="R194" s="312" t="s">
        <v>109</v>
      </c>
      <c r="S194" s="310" t="s">
        <v>81</v>
      </c>
      <c r="T194" s="510" t="s">
        <v>109</v>
      </c>
      <c r="U194" s="314">
        <v>15</v>
      </c>
      <c r="V194" s="310" t="s">
        <v>81</v>
      </c>
      <c r="W194" s="510">
        <v>15</v>
      </c>
      <c r="X194" s="314">
        <v>41</v>
      </c>
      <c r="Y194" s="310" t="s">
        <v>81</v>
      </c>
      <c r="Z194" s="511">
        <v>41</v>
      </c>
      <c r="AA194" s="21"/>
      <c r="AB194" s="21"/>
      <c r="AD194" s="23"/>
      <c r="AE194" s="23"/>
      <c r="AF194" s="23"/>
      <c r="AG194" s="23"/>
      <c r="AH194" s="23"/>
      <c r="AI194" s="23"/>
      <c r="AJ194" s="23"/>
      <c r="AK194" s="23"/>
      <c r="AL194" s="23"/>
      <c r="AM194" s="23"/>
      <c r="AN194" s="23"/>
      <c r="AO194" s="23"/>
      <c r="AP194" s="23"/>
      <c r="AQ194" s="23"/>
      <c r="AR194" s="23"/>
      <c r="AS194" s="23"/>
      <c r="AT194" s="23"/>
      <c r="AU194" s="23"/>
    </row>
    <row r="195" spans="1:47" ht="33.75">
      <c r="A195" s="21"/>
      <c r="B195" s="391" t="s">
        <v>72</v>
      </c>
      <c r="C195" s="310" t="s">
        <v>81</v>
      </c>
      <c r="D195" s="508" t="s">
        <v>72</v>
      </c>
      <c r="E195" s="312" t="s">
        <v>102</v>
      </c>
      <c r="F195" s="310" t="s">
        <v>81</v>
      </c>
      <c r="G195" s="508" t="s">
        <v>102</v>
      </c>
      <c r="H195" s="314">
        <v>16</v>
      </c>
      <c r="I195" s="310" t="s">
        <v>81</v>
      </c>
      <c r="J195" s="508">
        <v>16</v>
      </c>
      <c r="K195" s="314">
        <v>42</v>
      </c>
      <c r="L195" s="310" t="s">
        <v>81</v>
      </c>
      <c r="M195" s="509">
        <v>42</v>
      </c>
      <c r="N195" s="21"/>
      <c r="O195" s="391" t="s">
        <v>72</v>
      </c>
      <c r="P195" s="310" t="s">
        <v>81</v>
      </c>
      <c r="Q195" s="510" t="s">
        <v>72</v>
      </c>
      <c r="R195" s="312" t="s">
        <v>102</v>
      </c>
      <c r="S195" s="310" t="s">
        <v>81</v>
      </c>
      <c r="T195" s="510" t="s">
        <v>102</v>
      </c>
      <c r="U195" s="314">
        <v>16</v>
      </c>
      <c r="V195" s="310" t="s">
        <v>81</v>
      </c>
      <c r="W195" s="510">
        <v>16</v>
      </c>
      <c r="X195" s="314">
        <v>42</v>
      </c>
      <c r="Y195" s="310" t="s">
        <v>81</v>
      </c>
      <c r="Z195" s="511">
        <v>42</v>
      </c>
      <c r="AA195" s="21"/>
      <c r="AB195" s="21"/>
      <c r="AD195" s="23"/>
      <c r="AE195" s="23"/>
      <c r="AF195" s="23"/>
      <c r="AG195" s="23"/>
      <c r="AH195" s="23"/>
      <c r="AI195" s="23"/>
      <c r="AJ195" s="23"/>
      <c r="AK195" s="23"/>
      <c r="AL195" s="23"/>
      <c r="AM195" s="23"/>
      <c r="AN195" s="23"/>
      <c r="AO195" s="23"/>
      <c r="AP195" s="23"/>
      <c r="AQ195" s="23"/>
      <c r="AR195" s="23"/>
      <c r="AS195" s="23"/>
      <c r="AT195" s="23"/>
      <c r="AU195" s="23"/>
    </row>
    <row r="196" spans="1:47" ht="33.75">
      <c r="A196" s="21"/>
      <c r="B196" s="391" t="s">
        <v>110</v>
      </c>
      <c r="C196" s="310" t="s">
        <v>81</v>
      </c>
      <c r="D196" s="508" t="s">
        <v>110</v>
      </c>
      <c r="E196" s="312" t="s">
        <v>98</v>
      </c>
      <c r="F196" s="310" t="s">
        <v>81</v>
      </c>
      <c r="G196" s="508" t="s">
        <v>98</v>
      </c>
      <c r="H196" s="314">
        <v>17</v>
      </c>
      <c r="I196" s="310" t="s">
        <v>81</v>
      </c>
      <c r="J196" s="508">
        <v>17</v>
      </c>
      <c r="K196" s="314">
        <v>43</v>
      </c>
      <c r="L196" s="310" t="s">
        <v>81</v>
      </c>
      <c r="M196" s="509">
        <v>43</v>
      </c>
      <c r="N196" s="21"/>
      <c r="O196" s="391" t="s">
        <v>110</v>
      </c>
      <c r="P196" s="310" t="s">
        <v>81</v>
      </c>
      <c r="Q196" s="510" t="s">
        <v>110</v>
      </c>
      <c r="R196" s="312" t="s">
        <v>98</v>
      </c>
      <c r="S196" s="310" t="s">
        <v>81</v>
      </c>
      <c r="T196" s="510" t="s">
        <v>98</v>
      </c>
      <c r="U196" s="314">
        <v>17</v>
      </c>
      <c r="V196" s="310" t="s">
        <v>81</v>
      </c>
      <c r="W196" s="510">
        <v>17</v>
      </c>
      <c r="X196" s="314">
        <v>43</v>
      </c>
      <c r="Y196" s="310" t="s">
        <v>81</v>
      </c>
      <c r="Z196" s="511">
        <v>43</v>
      </c>
      <c r="AA196" s="21"/>
      <c r="AB196" s="21"/>
      <c r="AD196" s="23"/>
      <c r="AE196" s="23"/>
      <c r="AF196" s="23"/>
      <c r="AG196" s="23"/>
      <c r="AH196" s="23"/>
      <c r="AI196" s="23"/>
      <c r="AJ196" s="23"/>
      <c r="AK196" s="23"/>
      <c r="AL196" s="23"/>
      <c r="AM196" s="23"/>
      <c r="AN196" s="23"/>
      <c r="AO196" s="23"/>
      <c r="AP196" s="23"/>
      <c r="AQ196" s="23"/>
      <c r="AR196" s="23"/>
      <c r="AS196" s="23"/>
      <c r="AT196" s="23"/>
      <c r="AU196" s="23"/>
    </row>
    <row r="197" spans="1:47" ht="33.75">
      <c r="A197" s="21"/>
      <c r="B197" s="391" t="s">
        <v>67</v>
      </c>
      <c r="C197" s="310" t="s">
        <v>81</v>
      </c>
      <c r="D197" s="508" t="s">
        <v>67</v>
      </c>
      <c r="E197" s="312" t="s">
        <v>111</v>
      </c>
      <c r="F197" s="310" t="s">
        <v>81</v>
      </c>
      <c r="G197" s="508" t="s">
        <v>111</v>
      </c>
      <c r="H197" s="314">
        <v>18</v>
      </c>
      <c r="I197" s="310" t="s">
        <v>81</v>
      </c>
      <c r="J197" s="508">
        <v>18</v>
      </c>
      <c r="K197" s="314">
        <v>44</v>
      </c>
      <c r="L197" s="310" t="s">
        <v>81</v>
      </c>
      <c r="M197" s="509">
        <v>44</v>
      </c>
      <c r="N197" s="21"/>
      <c r="O197" s="391" t="s">
        <v>67</v>
      </c>
      <c r="P197" s="310" t="s">
        <v>81</v>
      </c>
      <c r="Q197" s="510" t="s">
        <v>67</v>
      </c>
      <c r="R197" s="312" t="s">
        <v>111</v>
      </c>
      <c r="S197" s="310" t="s">
        <v>81</v>
      </c>
      <c r="T197" s="510" t="s">
        <v>111</v>
      </c>
      <c r="U197" s="314">
        <v>18</v>
      </c>
      <c r="V197" s="310" t="s">
        <v>81</v>
      </c>
      <c r="W197" s="510">
        <v>18</v>
      </c>
      <c r="X197" s="314">
        <v>44</v>
      </c>
      <c r="Y197" s="310" t="s">
        <v>81</v>
      </c>
      <c r="Z197" s="511">
        <v>44</v>
      </c>
      <c r="AA197" s="21"/>
      <c r="AB197" s="21"/>
      <c r="AD197" s="23"/>
      <c r="AE197" s="23"/>
      <c r="AF197" s="23"/>
      <c r="AG197" s="23"/>
      <c r="AH197" s="23"/>
      <c r="AI197" s="23"/>
      <c r="AJ197" s="23"/>
      <c r="AK197" s="23"/>
      <c r="AL197" s="23"/>
      <c r="AM197" s="23"/>
      <c r="AN197" s="23"/>
      <c r="AO197" s="23"/>
      <c r="AP197" s="23"/>
      <c r="AQ197" s="23"/>
      <c r="AR197" s="23"/>
      <c r="AS197" s="23"/>
      <c r="AT197" s="23"/>
      <c r="AU197" s="23"/>
    </row>
    <row r="198" spans="1:47" ht="33.75">
      <c r="A198" s="21"/>
      <c r="B198" s="391" t="s">
        <v>32</v>
      </c>
      <c r="C198" s="310" t="s">
        <v>81</v>
      </c>
      <c r="D198" s="508" t="s">
        <v>32</v>
      </c>
      <c r="E198" s="312" t="s">
        <v>112</v>
      </c>
      <c r="F198" s="310" t="s">
        <v>81</v>
      </c>
      <c r="G198" s="508" t="s">
        <v>112</v>
      </c>
      <c r="H198" s="314">
        <v>19</v>
      </c>
      <c r="I198" s="310" t="s">
        <v>81</v>
      </c>
      <c r="J198" s="508">
        <v>19</v>
      </c>
      <c r="K198" s="314">
        <v>45</v>
      </c>
      <c r="L198" s="310" t="s">
        <v>81</v>
      </c>
      <c r="M198" s="509">
        <v>45</v>
      </c>
      <c r="N198" s="21"/>
      <c r="O198" s="391" t="s">
        <v>32</v>
      </c>
      <c r="P198" s="310" t="s">
        <v>81</v>
      </c>
      <c r="Q198" s="510" t="s">
        <v>32</v>
      </c>
      <c r="R198" s="312" t="s">
        <v>112</v>
      </c>
      <c r="S198" s="310" t="s">
        <v>81</v>
      </c>
      <c r="T198" s="510" t="s">
        <v>112</v>
      </c>
      <c r="U198" s="314">
        <v>19</v>
      </c>
      <c r="V198" s="310" t="s">
        <v>81</v>
      </c>
      <c r="W198" s="510">
        <v>19</v>
      </c>
      <c r="X198" s="314">
        <v>45</v>
      </c>
      <c r="Y198" s="310" t="s">
        <v>81</v>
      </c>
      <c r="Z198" s="511">
        <v>45</v>
      </c>
      <c r="AA198" s="21"/>
      <c r="AB198" s="21"/>
      <c r="AD198" s="23"/>
      <c r="AE198" s="23"/>
      <c r="AF198" s="23"/>
      <c r="AG198" s="23"/>
      <c r="AH198" s="23"/>
      <c r="AI198" s="23"/>
      <c r="AJ198" s="23"/>
      <c r="AK198" s="23"/>
      <c r="AL198" s="23"/>
      <c r="AM198" s="23"/>
      <c r="AN198" s="23"/>
      <c r="AO198" s="23"/>
      <c r="AP198" s="23"/>
      <c r="AQ198" s="23"/>
      <c r="AR198" s="23"/>
      <c r="AS198" s="23"/>
      <c r="AT198" s="23"/>
      <c r="AU198" s="23"/>
    </row>
    <row r="199" spans="1:47" ht="33.75">
      <c r="A199" s="21"/>
      <c r="B199" s="391" t="s">
        <v>71</v>
      </c>
      <c r="C199" s="310" t="s">
        <v>81</v>
      </c>
      <c r="D199" s="508" t="s">
        <v>71</v>
      </c>
      <c r="E199" s="312" t="s">
        <v>95</v>
      </c>
      <c r="F199" s="310" t="s">
        <v>81</v>
      </c>
      <c r="G199" s="508" t="s">
        <v>95</v>
      </c>
      <c r="H199" s="314">
        <v>20</v>
      </c>
      <c r="I199" s="310" t="s">
        <v>81</v>
      </c>
      <c r="J199" s="508">
        <v>20</v>
      </c>
      <c r="K199" s="314">
        <v>46</v>
      </c>
      <c r="L199" s="310" t="s">
        <v>81</v>
      </c>
      <c r="M199" s="509">
        <v>46</v>
      </c>
      <c r="N199" s="21"/>
      <c r="O199" s="391" t="s">
        <v>71</v>
      </c>
      <c r="P199" s="310" t="s">
        <v>81</v>
      </c>
      <c r="Q199" s="510" t="s">
        <v>71</v>
      </c>
      <c r="R199" s="312" t="s">
        <v>95</v>
      </c>
      <c r="S199" s="310" t="s">
        <v>81</v>
      </c>
      <c r="T199" s="510" t="s">
        <v>95</v>
      </c>
      <c r="U199" s="314">
        <v>20</v>
      </c>
      <c r="V199" s="310" t="s">
        <v>81</v>
      </c>
      <c r="W199" s="510">
        <v>20</v>
      </c>
      <c r="X199" s="314">
        <v>46</v>
      </c>
      <c r="Y199" s="310" t="s">
        <v>81</v>
      </c>
      <c r="Z199" s="511">
        <v>46</v>
      </c>
      <c r="AA199" s="21"/>
      <c r="AB199" s="21"/>
      <c r="AD199" s="23"/>
      <c r="AE199" s="23"/>
      <c r="AF199" s="23"/>
      <c r="AG199" s="23"/>
      <c r="AH199" s="23"/>
      <c r="AI199" s="23"/>
      <c r="AJ199" s="23"/>
      <c r="AK199" s="23"/>
      <c r="AL199" s="23"/>
      <c r="AM199" s="23"/>
      <c r="AN199" s="23"/>
      <c r="AO199" s="23"/>
      <c r="AP199" s="23"/>
      <c r="AQ199" s="23"/>
      <c r="AR199" s="23"/>
      <c r="AS199" s="23"/>
      <c r="AT199" s="23"/>
      <c r="AU199" s="23"/>
    </row>
    <row r="200" spans="1:47" ht="33.75">
      <c r="A200" s="21"/>
      <c r="B200" s="391" t="s">
        <v>113</v>
      </c>
      <c r="C200" s="310" t="s">
        <v>81</v>
      </c>
      <c r="D200" s="508" t="s">
        <v>113</v>
      </c>
      <c r="E200" s="312" t="s">
        <v>101</v>
      </c>
      <c r="F200" s="310" t="s">
        <v>81</v>
      </c>
      <c r="G200" s="508" t="s">
        <v>101</v>
      </c>
      <c r="H200" s="314">
        <v>21</v>
      </c>
      <c r="I200" s="310" t="s">
        <v>81</v>
      </c>
      <c r="J200" s="508">
        <v>21</v>
      </c>
      <c r="K200" s="314">
        <v>47</v>
      </c>
      <c r="L200" s="310" t="s">
        <v>81</v>
      </c>
      <c r="M200" s="509">
        <v>47</v>
      </c>
      <c r="N200" s="21"/>
      <c r="O200" s="391" t="s">
        <v>113</v>
      </c>
      <c r="P200" s="310" t="s">
        <v>81</v>
      </c>
      <c r="Q200" s="510" t="s">
        <v>113</v>
      </c>
      <c r="R200" s="312" t="s">
        <v>101</v>
      </c>
      <c r="S200" s="310" t="s">
        <v>81</v>
      </c>
      <c r="T200" s="510" t="s">
        <v>101</v>
      </c>
      <c r="U200" s="314">
        <v>21</v>
      </c>
      <c r="V200" s="310" t="s">
        <v>81</v>
      </c>
      <c r="W200" s="510">
        <v>21</v>
      </c>
      <c r="X200" s="314">
        <v>47</v>
      </c>
      <c r="Y200" s="310" t="s">
        <v>81</v>
      </c>
      <c r="Z200" s="511">
        <v>47</v>
      </c>
      <c r="AA200" s="21"/>
      <c r="AB200" s="21"/>
      <c r="AD200" s="23"/>
      <c r="AE200" s="23"/>
      <c r="AF200" s="23"/>
      <c r="AG200" s="23"/>
      <c r="AH200" s="23"/>
      <c r="AI200" s="23"/>
      <c r="AJ200" s="23"/>
      <c r="AK200" s="23"/>
      <c r="AL200" s="23"/>
      <c r="AM200" s="23"/>
      <c r="AN200" s="23"/>
      <c r="AO200" s="23"/>
      <c r="AP200" s="23"/>
      <c r="AQ200" s="23"/>
      <c r="AR200" s="23"/>
      <c r="AS200" s="23"/>
      <c r="AT200" s="23"/>
      <c r="AU200" s="23"/>
    </row>
    <row r="201" spans="1:47" ht="33.75">
      <c r="A201" s="21"/>
      <c r="B201" s="391" t="s">
        <v>73</v>
      </c>
      <c r="C201" s="310" t="s">
        <v>81</v>
      </c>
      <c r="D201" s="508" t="s">
        <v>73</v>
      </c>
      <c r="E201" s="312" t="s">
        <v>114</v>
      </c>
      <c r="F201" s="310" t="s">
        <v>81</v>
      </c>
      <c r="G201" s="508" t="s">
        <v>114</v>
      </c>
      <c r="H201" s="314">
        <v>22</v>
      </c>
      <c r="I201" s="310" t="s">
        <v>81</v>
      </c>
      <c r="J201" s="508">
        <v>22</v>
      </c>
      <c r="K201" s="314">
        <v>48</v>
      </c>
      <c r="L201" s="310" t="s">
        <v>81</v>
      </c>
      <c r="M201" s="509">
        <v>48</v>
      </c>
      <c r="N201" s="21"/>
      <c r="O201" s="391" t="s">
        <v>73</v>
      </c>
      <c r="P201" s="310" t="s">
        <v>81</v>
      </c>
      <c r="Q201" s="510" t="s">
        <v>73</v>
      </c>
      <c r="R201" s="312" t="s">
        <v>114</v>
      </c>
      <c r="S201" s="310" t="s">
        <v>81</v>
      </c>
      <c r="T201" s="510" t="s">
        <v>114</v>
      </c>
      <c r="U201" s="314">
        <v>22</v>
      </c>
      <c r="V201" s="310" t="s">
        <v>81</v>
      </c>
      <c r="W201" s="510">
        <v>22</v>
      </c>
      <c r="X201" s="314">
        <v>48</v>
      </c>
      <c r="Y201" s="310" t="s">
        <v>81</v>
      </c>
      <c r="Z201" s="511">
        <v>48</v>
      </c>
      <c r="AA201" s="21"/>
      <c r="AB201" s="21"/>
      <c r="AD201" s="23"/>
      <c r="AE201" s="23"/>
      <c r="AF201" s="23"/>
      <c r="AG201" s="23"/>
      <c r="AH201" s="23"/>
      <c r="AI201" s="23"/>
      <c r="AJ201" s="23"/>
      <c r="AK201" s="23"/>
      <c r="AL201" s="23"/>
      <c r="AM201" s="23"/>
      <c r="AN201" s="23"/>
      <c r="AO201" s="23"/>
      <c r="AP201" s="23"/>
      <c r="AQ201" s="23"/>
      <c r="AR201" s="23"/>
      <c r="AS201" s="23"/>
      <c r="AT201" s="23"/>
      <c r="AU201" s="23"/>
    </row>
    <row r="202" spans="1:47" ht="33.75">
      <c r="A202" s="21"/>
      <c r="B202" s="391" t="s">
        <v>115</v>
      </c>
      <c r="C202" s="310" t="s">
        <v>81</v>
      </c>
      <c r="D202" s="508" t="s">
        <v>115</v>
      </c>
      <c r="E202" s="312" t="s">
        <v>116</v>
      </c>
      <c r="F202" s="310" t="s">
        <v>81</v>
      </c>
      <c r="G202" s="508" t="s">
        <v>116</v>
      </c>
      <c r="H202" s="314">
        <v>23</v>
      </c>
      <c r="I202" s="310" t="s">
        <v>81</v>
      </c>
      <c r="J202" s="508">
        <v>23</v>
      </c>
      <c r="K202" s="314">
        <v>49</v>
      </c>
      <c r="L202" s="310" t="s">
        <v>81</v>
      </c>
      <c r="M202" s="509">
        <v>49</v>
      </c>
      <c r="N202" s="21"/>
      <c r="O202" s="391" t="s">
        <v>115</v>
      </c>
      <c r="P202" s="310" t="s">
        <v>81</v>
      </c>
      <c r="Q202" s="510" t="s">
        <v>115</v>
      </c>
      <c r="R202" s="312" t="s">
        <v>116</v>
      </c>
      <c r="S202" s="310" t="s">
        <v>81</v>
      </c>
      <c r="T202" s="510" t="s">
        <v>116</v>
      </c>
      <c r="U202" s="314">
        <v>23</v>
      </c>
      <c r="V202" s="310" t="s">
        <v>81</v>
      </c>
      <c r="W202" s="510">
        <v>23</v>
      </c>
      <c r="X202" s="314">
        <v>49</v>
      </c>
      <c r="Y202" s="310" t="s">
        <v>81</v>
      </c>
      <c r="Z202" s="511">
        <v>49</v>
      </c>
      <c r="AA202" s="21"/>
      <c r="AB202" s="21"/>
      <c r="AD202" s="23"/>
      <c r="AE202" s="23"/>
      <c r="AF202" s="23"/>
      <c r="AG202" s="23"/>
      <c r="AH202" s="23"/>
      <c r="AI202" s="23"/>
      <c r="AJ202" s="23"/>
      <c r="AK202" s="23"/>
      <c r="AL202" s="23"/>
      <c r="AM202" s="23"/>
      <c r="AN202" s="23"/>
      <c r="AO202" s="23"/>
      <c r="AP202" s="23"/>
      <c r="AQ202" s="23"/>
      <c r="AR202" s="23"/>
      <c r="AS202" s="23"/>
      <c r="AT202" s="23"/>
      <c r="AU202" s="23"/>
    </row>
    <row r="203" spans="1:47" ht="33.75">
      <c r="A203" s="21"/>
      <c r="B203" s="391" t="s">
        <v>94</v>
      </c>
      <c r="C203" s="310" t="s">
        <v>81</v>
      </c>
      <c r="D203" s="508" t="s">
        <v>94</v>
      </c>
      <c r="E203" s="312" t="s">
        <v>117</v>
      </c>
      <c r="F203" s="310" t="s">
        <v>81</v>
      </c>
      <c r="G203" s="508" t="s">
        <v>117</v>
      </c>
      <c r="H203" s="314">
        <v>24</v>
      </c>
      <c r="I203" s="310" t="s">
        <v>81</v>
      </c>
      <c r="J203" s="508">
        <v>24</v>
      </c>
      <c r="K203" s="314">
        <v>50</v>
      </c>
      <c r="L203" s="310" t="s">
        <v>81</v>
      </c>
      <c r="M203" s="509">
        <v>50</v>
      </c>
      <c r="N203" s="21"/>
      <c r="O203" s="391" t="s">
        <v>94</v>
      </c>
      <c r="P203" s="310" t="s">
        <v>81</v>
      </c>
      <c r="Q203" s="510" t="s">
        <v>94</v>
      </c>
      <c r="R203" s="312" t="s">
        <v>117</v>
      </c>
      <c r="S203" s="310" t="s">
        <v>81</v>
      </c>
      <c r="T203" s="510" t="s">
        <v>117</v>
      </c>
      <c r="U203" s="314">
        <v>24</v>
      </c>
      <c r="V203" s="310" t="s">
        <v>81</v>
      </c>
      <c r="W203" s="510">
        <v>24</v>
      </c>
      <c r="X203" s="314">
        <v>50</v>
      </c>
      <c r="Y203" s="310" t="s">
        <v>81</v>
      </c>
      <c r="Z203" s="511">
        <v>50</v>
      </c>
      <c r="AA203" s="21"/>
      <c r="AB203" s="21"/>
      <c r="AD203" s="23"/>
      <c r="AE203" s="23"/>
      <c r="AF203" s="23"/>
      <c r="AG203" s="23"/>
      <c r="AH203" s="23"/>
      <c r="AI203" s="23"/>
      <c r="AJ203" s="23"/>
      <c r="AK203" s="23"/>
      <c r="AL203" s="23"/>
      <c r="AM203" s="23"/>
      <c r="AN203" s="23"/>
      <c r="AO203" s="23"/>
      <c r="AP203" s="23"/>
      <c r="AQ203" s="23"/>
      <c r="AR203" s="23"/>
      <c r="AS203" s="23"/>
      <c r="AT203" s="23"/>
      <c r="AU203" s="23"/>
    </row>
    <row r="204" spans="1:47" ht="33.75">
      <c r="A204" s="21"/>
      <c r="B204" s="391" t="s">
        <v>118</v>
      </c>
      <c r="C204" s="310" t="s">
        <v>81</v>
      </c>
      <c r="D204" s="508" t="s">
        <v>118</v>
      </c>
      <c r="E204" s="312" t="s">
        <v>119</v>
      </c>
      <c r="F204" s="310" t="s">
        <v>81</v>
      </c>
      <c r="G204" s="508" t="s">
        <v>119</v>
      </c>
      <c r="H204" s="314">
        <v>25</v>
      </c>
      <c r="I204" s="310" t="s">
        <v>81</v>
      </c>
      <c r="J204" s="508">
        <v>25</v>
      </c>
      <c r="K204" s="314">
        <v>51</v>
      </c>
      <c r="L204" s="310" t="s">
        <v>81</v>
      </c>
      <c r="M204" s="509">
        <v>51</v>
      </c>
      <c r="N204" s="21"/>
      <c r="O204" s="391" t="s">
        <v>118</v>
      </c>
      <c r="P204" s="310" t="s">
        <v>81</v>
      </c>
      <c r="Q204" s="510" t="s">
        <v>118</v>
      </c>
      <c r="R204" s="312" t="s">
        <v>119</v>
      </c>
      <c r="S204" s="310" t="s">
        <v>81</v>
      </c>
      <c r="T204" s="510" t="s">
        <v>119</v>
      </c>
      <c r="U204" s="314">
        <v>25</v>
      </c>
      <c r="V204" s="310" t="s">
        <v>81</v>
      </c>
      <c r="W204" s="510">
        <v>25</v>
      </c>
      <c r="X204" s="314">
        <v>51</v>
      </c>
      <c r="Y204" s="310" t="s">
        <v>81</v>
      </c>
      <c r="Z204" s="511">
        <v>51</v>
      </c>
      <c r="AA204" s="21"/>
      <c r="AB204" s="21"/>
      <c r="AD204" s="23"/>
      <c r="AE204" s="23"/>
      <c r="AF204" s="23"/>
      <c r="AG204" s="23"/>
      <c r="AH204" s="23"/>
      <c r="AI204" s="23"/>
      <c r="AJ204" s="23"/>
      <c r="AK204" s="23"/>
      <c r="AL204" s="23"/>
      <c r="AM204" s="23"/>
      <c r="AN204" s="23"/>
      <c r="AO204" s="23"/>
      <c r="AP204" s="23"/>
      <c r="AQ204" s="23"/>
      <c r="AR204" s="23"/>
      <c r="AS204" s="23"/>
      <c r="AT204" s="23"/>
      <c r="AU204" s="23"/>
    </row>
    <row r="205" spans="1:47" ht="33.75">
      <c r="A205" s="21"/>
      <c r="B205" s="391" t="s">
        <v>97</v>
      </c>
      <c r="C205" s="310" t="s">
        <v>81</v>
      </c>
      <c r="D205" s="508" t="s">
        <v>97</v>
      </c>
      <c r="E205" s="312" t="s">
        <v>120</v>
      </c>
      <c r="F205" s="310" t="s">
        <v>81</v>
      </c>
      <c r="G205" s="508" t="s">
        <v>120</v>
      </c>
      <c r="H205" s="314">
        <v>26</v>
      </c>
      <c r="I205" s="310" t="s">
        <v>81</v>
      </c>
      <c r="J205" s="508">
        <v>26</v>
      </c>
      <c r="K205" s="314">
        <v>52</v>
      </c>
      <c r="L205" s="310" t="s">
        <v>81</v>
      </c>
      <c r="M205" s="509">
        <v>52</v>
      </c>
      <c r="N205" s="21"/>
      <c r="O205" s="391" t="s">
        <v>97</v>
      </c>
      <c r="P205" s="310" t="s">
        <v>81</v>
      </c>
      <c r="Q205" s="510" t="s">
        <v>97</v>
      </c>
      <c r="R205" s="312" t="s">
        <v>120</v>
      </c>
      <c r="S205" s="310" t="s">
        <v>81</v>
      </c>
      <c r="T205" s="510" t="s">
        <v>120</v>
      </c>
      <c r="U205" s="314">
        <v>26</v>
      </c>
      <c r="V205" s="310" t="s">
        <v>81</v>
      </c>
      <c r="W205" s="510">
        <v>26</v>
      </c>
      <c r="X205" s="314">
        <v>52</v>
      </c>
      <c r="Y205" s="310" t="s">
        <v>81</v>
      </c>
      <c r="Z205" s="511">
        <v>52</v>
      </c>
      <c r="AA205" s="21"/>
      <c r="AB205" s="21"/>
      <c r="AD205" s="23"/>
      <c r="AE205" s="23"/>
      <c r="AF205" s="23"/>
      <c r="AG205" s="23"/>
      <c r="AH205" s="23"/>
      <c r="AI205" s="23"/>
      <c r="AJ205" s="23"/>
      <c r="AK205" s="23"/>
      <c r="AL205" s="23"/>
      <c r="AM205" s="23"/>
      <c r="AN205" s="23"/>
      <c r="AO205" s="23"/>
      <c r="AP205" s="23"/>
      <c r="AQ205" s="23"/>
      <c r="AR205" s="23"/>
      <c r="AS205" s="23"/>
      <c r="AT205" s="23"/>
      <c r="AU205" s="23"/>
    </row>
    <row r="206" spans="1:47" ht="33.75">
      <c r="A206" s="21"/>
      <c r="B206" s="391" t="s">
        <v>121</v>
      </c>
      <c r="C206" s="310" t="s">
        <v>81</v>
      </c>
      <c r="D206" s="508" t="s">
        <v>121</v>
      </c>
      <c r="E206" s="312" t="s">
        <v>2</v>
      </c>
      <c r="F206" s="310" t="s">
        <v>81</v>
      </c>
      <c r="G206" s="508" t="s">
        <v>2</v>
      </c>
      <c r="H206" s="314" t="s">
        <v>122</v>
      </c>
      <c r="I206" s="310" t="s">
        <v>81</v>
      </c>
      <c r="J206" s="508" t="s">
        <v>122</v>
      </c>
      <c r="K206" s="314" t="s">
        <v>123</v>
      </c>
      <c r="L206" s="310" t="s">
        <v>81</v>
      </c>
      <c r="M206" s="509" t="s">
        <v>123</v>
      </c>
      <c r="N206" s="21"/>
      <c r="O206" s="391" t="s">
        <v>121</v>
      </c>
      <c r="P206" s="310" t="s">
        <v>81</v>
      </c>
      <c r="Q206" s="510" t="s">
        <v>121</v>
      </c>
      <c r="R206" s="312" t="s">
        <v>2</v>
      </c>
      <c r="S206" s="310" t="s">
        <v>81</v>
      </c>
      <c r="T206" s="510" t="s">
        <v>2</v>
      </c>
      <c r="U206" s="314" t="s">
        <v>122</v>
      </c>
      <c r="V206" s="310" t="s">
        <v>81</v>
      </c>
      <c r="W206" s="510" t="s">
        <v>122</v>
      </c>
      <c r="X206" s="314" t="s">
        <v>123</v>
      </c>
      <c r="Y206" s="310" t="s">
        <v>81</v>
      </c>
      <c r="Z206" s="511" t="s">
        <v>123</v>
      </c>
      <c r="AA206" s="21"/>
      <c r="AB206" s="21"/>
      <c r="AD206" s="23"/>
      <c r="AE206" s="23"/>
      <c r="AF206" s="23"/>
      <c r="AG206" s="23"/>
      <c r="AH206" s="23"/>
      <c r="AI206" s="23"/>
      <c r="AJ206" s="23"/>
      <c r="AK206" s="23"/>
      <c r="AL206" s="23"/>
      <c r="AM206" s="23"/>
      <c r="AN206" s="23"/>
      <c r="AO206" s="23"/>
      <c r="AP206" s="23"/>
      <c r="AQ206" s="23"/>
      <c r="AR206" s="23"/>
      <c r="AS206" s="23"/>
      <c r="AT206" s="23"/>
      <c r="AU206" s="23"/>
    </row>
    <row r="207" spans="1:47" ht="33.75">
      <c r="A207" s="21"/>
      <c r="B207" s="391" t="s">
        <v>124</v>
      </c>
      <c r="C207" s="310" t="s">
        <v>81</v>
      </c>
      <c r="D207" s="508" t="s">
        <v>124</v>
      </c>
      <c r="E207" s="312" t="s">
        <v>125</v>
      </c>
      <c r="F207" s="310" t="s">
        <v>81</v>
      </c>
      <c r="G207" s="508" t="s">
        <v>125</v>
      </c>
      <c r="H207" s="314" t="s">
        <v>23</v>
      </c>
      <c r="I207" s="310" t="s">
        <v>81</v>
      </c>
      <c r="J207" s="508" t="s">
        <v>23</v>
      </c>
      <c r="K207" s="314" t="s">
        <v>126</v>
      </c>
      <c r="L207" s="310" t="s">
        <v>81</v>
      </c>
      <c r="M207" s="509" t="s">
        <v>126</v>
      </c>
      <c r="N207" s="21"/>
      <c r="O207" s="391" t="s">
        <v>124</v>
      </c>
      <c r="P207" s="310" t="s">
        <v>81</v>
      </c>
      <c r="Q207" s="510" t="s">
        <v>124</v>
      </c>
      <c r="R207" s="312" t="s">
        <v>125</v>
      </c>
      <c r="S207" s="310" t="s">
        <v>81</v>
      </c>
      <c r="T207" s="510" t="s">
        <v>125</v>
      </c>
      <c r="U207" s="314" t="s">
        <v>23</v>
      </c>
      <c r="V207" s="310" t="s">
        <v>81</v>
      </c>
      <c r="W207" s="510" t="s">
        <v>23</v>
      </c>
      <c r="X207" s="314" t="s">
        <v>126</v>
      </c>
      <c r="Y207" s="310" t="s">
        <v>81</v>
      </c>
      <c r="Z207" s="511" t="s">
        <v>126</v>
      </c>
      <c r="AA207" s="21"/>
      <c r="AB207" s="21"/>
      <c r="AD207" s="23"/>
      <c r="AE207" s="23"/>
      <c r="AF207" s="23"/>
      <c r="AG207" s="23"/>
      <c r="AH207" s="23"/>
      <c r="AI207" s="23"/>
      <c r="AJ207" s="23"/>
      <c r="AK207" s="23"/>
      <c r="AL207" s="23"/>
      <c r="AM207" s="23"/>
      <c r="AN207" s="23"/>
      <c r="AO207" s="23"/>
      <c r="AP207" s="23"/>
      <c r="AQ207" s="23"/>
      <c r="AR207" s="23"/>
      <c r="AS207" s="23"/>
      <c r="AT207" s="23"/>
      <c r="AU207" s="23"/>
    </row>
    <row r="208" spans="1:47" ht="33.75">
      <c r="A208" s="21"/>
      <c r="B208" s="391" t="s">
        <v>127</v>
      </c>
      <c r="C208" s="310" t="s">
        <v>81</v>
      </c>
      <c r="D208" s="508" t="s">
        <v>127</v>
      </c>
      <c r="E208" s="312" t="s">
        <v>128</v>
      </c>
      <c r="F208" s="310" t="s">
        <v>81</v>
      </c>
      <c r="G208" s="508" t="s">
        <v>128</v>
      </c>
      <c r="H208" s="314" t="s">
        <v>129</v>
      </c>
      <c r="I208" s="310" t="s">
        <v>81</v>
      </c>
      <c r="J208" s="508" t="s">
        <v>129</v>
      </c>
      <c r="K208" s="314" t="s">
        <v>130</v>
      </c>
      <c r="L208" s="310" t="s">
        <v>81</v>
      </c>
      <c r="M208" s="509" t="s">
        <v>130</v>
      </c>
      <c r="N208" s="21"/>
      <c r="O208" s="391" t="s">
        <v>127</v>
      </c>
      <c r="P208" s="310" t="s">
        <v>81</v>
      </c>
      <c r="Q208" s="510" t="s">
        <v>127</v>
      </c>
      <c r="R208" s="312" t="s">
        <v>128</v>
      </c>
      <c r="S208" s="310" t="s">
        <v>81</v>
      </c>
      <c r="T208" s="510" t="s">
        <v>128</v>
      </c>
      <c r="U208" s="314" t="s">
        <v>129</v>
      </c>
      <c r="V208" s="310" t="s">
        <v>81</v>
      </c>
      <c r="W208" s="510" t="s">
        <v>129</v>
      </c>
      <c r="X208" s="314" t="s">
        <v>130</v>
      </c>
      <c r="Y208" s="310" t="s">
        <v>81</v>
      </c>
      <c r="Z208" s="511" t="s">
        <v>130</v>
      </c>
      <c r="AA208" s="21"/>
      <c r="AB208" s="21"/>
      <c r="AD208" s="23"/>
      <c r="AE208" s="23"/>
      <c r="AF208" s="23"/>
      <c r="AG208" s="23"/>
      <c r="AH208" s="23"/>
      <c r="AI208" s="23"/>
      <c r="AJ208" s="23"/>
      <c r="AK208" s="23"/>
      <c r="AL208" s="23"/>
      <c r="AM208" s="23"/>
      <c r="AN208" s="23"/>
      <c r="AO208" s="23"/>
      <c r="AP208" s="23"/>
      <c r="AQ208" s="23"/>
      <c r="AR208" s="23"/>
      <c r="AS208" s="23"/>
      <c r="AT208" s="23"/>
      <c r="AU208" s="23"/>
    </row>
    <row r="209" spans="1:47" ht="33.75">
      <c r="A209" s="21"/>
      <c r="B209" s="391" t="s">
        <v>131</v>
      </c>
      <c r="C209" s="310" t="s">
        <v>81</v>
      </c>
      <c r="D209" s="508" t="s">
        <v>131</v>
      </c>
      <c r="E209" s="312" t="s">
        <v>132</v>
      </c>
      <c r="F209" s="310" t="s">
        <v>81</v>
      </c>
      <c r="G209" s="508" t="s">
        <v>132</v>
      </c>
      <c r="H209" s="314" t="s">
        <v>5</v>
      </c>
      <c r="I209" s="310" t="s">
        <v>81</v>
      </c>
      <c r="J209" s="508" t="s">
        <v>5</v>
      </c>
      <c r="K209" s="314" t="s">
        <v>0</v>
      </c>
      <c r="L209" s="310" t="s">
        <v>81</v>
      </c>
      <c r="M209" s="509" t="s">
        <v>0</v>
      </c>
      <c r="N209" s="21"/>
      <c r="O209" s="391" t="s">
        <v>131</v>
      </c>
      <c r="P209" s="310" t="s">
        <v>81</v>
      </c>
      <c r="Q209" s="510" t="s">
        <v>131</v>
      </c>
      <c r="R209" s="312" t="s">
        <v>132</v>
      </c>
      <c r="S209" s="310" t="s">
        <v>81</v>
      </c>
      <c r="T209" s="510" t="s">
        <v>132</v>
      </c>
      <c r="U209" s="314" t="s">
        <v>5</v>
      </c>
      <c r="V209" s="310" t="s">
        <v>81</v>
      </c>
      <c r="W209" s="510" t="s">
        <v>5</v>
      </c>
      <c r="X209" s="314" t="s">
        <v>0</v>
      </c>
      <c r="Y209" s="310" t="s">
        <v>81</v>
      </c>
      <c r="Z209" s="511" t="s">
        <v>0</v>
      </c>
      <c r="AA209" s="21"/>
      <c r="AB209" s="21"/>
      <c r="AD209" s="23"/>
      <c r="AE209" s="23"/>
      <c r="AF209" s="23"/>
      <c r="AG209" s="23"/>
      <c r="AH209" s="23"/>
      <c r="AI209" s="23"/>
      <c r="AJ209" s="23"/>
      <c r="AK209" s="23"/>
      <c r="AL209" s="23"/>
      <c r="AM209" s="23"/>
      <c r="AN209" s="23"/>
      <c r="AO209" s="23"/>
      <c r="AP209" s="23"/>
      <c r="AQ209" s="23"/>
      <c r="AR209" s="23"/>
      <c r="AS209" s="23"/>
      <c r="AT209" s="23"/>
      <c r="AU209" s="23"/>
    </row>
    <row r="210" spans="1:47" ht="33.75">
      <c r="A210" s="21"/>
      <c r="B210" s="391" t="s">
        <v>133</v>
      </c>
      <c r="C210" s="310" t="s">
        <v>81</v>
      </c>
      <c r="D210" s="508" t="s">
        <v>133</v>
      </c>
      <c r="E210" s="312" t="s">
        <v>134</v>
      </c>
      <c r="F210" s="310" t="s">
        <v>81</v>
      </c>
      <c r="G210" s="508" t="s">
        <v>134</v>
      </c>
      <c r="H210" s="314" t="s">
        <v>135</v>
      </c>
      <c r="I210" s="310" t="s">
        <v>81</v>
      </c>
      <c r="J210" s="508" t="s">
        <v>135</v>
      </c>
      <c r="K210" s="314" t="s">
        <v>136</v>
      </c>
      <c r="L210" s="310" t="s">
        <v>81</v>
      </c>
      <c r="M210" s="509" t="s">
        <v>136</v>
      </c>
      <c r="N210" s="21"/>
      <c r="O210" s="391" t="s">
        <v>133</v>
      </c>
      <c r="P210" s="310" t="s">
        <v>81</v>
      </c>
      <c r="Q210" s="510" t="s">
        <v>133</v>
      </c>
      <c r="R210" s="312" t="s">
        <v>134</v>
      </c>
      <c r="S210" s="310" t="s">
        <v>81</v>
      </c>
      <c r="T210" s="510" t="s">
        <v>134</v>
      </c>
      <c r="U210" s="314" t="s">
        <v>135</v>
      </c>
      <c r="V210" s="310" t="s">
        <v>81</v>
      </c>
      <c r="W210" s="510" t="s">
        <v>135</v>
      </c>
      <c r="X210" s="314" t="s">
        <v>136</v>
      </c>
      <c r="Y210" s="310" t="s">
        <v>81</v>
      </c>
      <c r="Z210" s="511" t="s">
        <v>136</v>
      </c>
      <c r="AA210" s="21"/>
      <c r="AB210" s="21"/>
      <c r="AD210" s="23"/>
      <c r="AE210" s="23"/>
      <c r="AF210" s="23"/>
      <c r="AG210" s="23"/>
      <c r="AH210" s="23"/>
      <c r="AI210" s="23"/>
      <c r="AJ210" s="23"/>
      <c r="AK210" s="23"/>
      <c r="AL210" s="23"/>
      <c r="AM210" s="23"/>
      <c r="AN210" s="23"/>
      <c r="AO210" s="23"/>
      <c r="AP210" s="23"/>
      <c r="AQ210" s="23"/>
      <c r="AR210" s="23"/>
      <c r="AS210" s="23"/>
      <c r="AT210" s="23"/>
      <c r="AU210" s="23"/>
    </row>
    <row r="211" spans="1:47" ht="33.75">
      <c r="A211" s="21"/>
      <c r="B211" s="391" t="s">
        <v>137</v>
      </c>
      <c r="C211" s="310" t="s">
        <v>81</v>
      </c>
      <c r="D211" s="508" t="s">
        <v>137</v>
      </c>
      <c r="E211" s="312" t="s">
        <v>138</v>
      </c>
      <c r="F211" s="310" t="s">
        <v>81</v>
      </c>
      <c r="G211" s="508" t="s">
        <v>138</v>
      </c>
      <c r="H211" s="314" t="s">
        <v>139</v>
      </c>
      <c r="I211" s="310" t="s">
        <v>81</v>
      </c>
      <c r="J211" s="508" t="s">
        <v>139</v>
      </c>
      <c r="K211" s="314" t="s">
        <v>140</v>
      </c>
      <c r="L211" s="310" t="s">
        <v>81</v>
      </c>
      <c r="M211" s="509" t="s">
        <v>140</v>
      </c>
      <c r="N211" s="21"/>
      <c r="O211" s="391" t="s">
        <v>137</v>
      </c>
      <c r="P211" s="310" t="s">
        <v>81</v>
      </c>
      <c r="Q211" s="510" t="s">
        <v>137</v>
      </c>
      <c r="R211" s="312" t="s">
        <v>138</v>
      </c>
      <c r="S211" s="310" t="s">
        <v>81</v>
      </c>
      <c r="T211" s="510" t="s">
        <v>138</v>
      </c>
      <c r="U211" s="314" t="s">
        <v>139</v>
      </c>
      <c r="V211" s="310" t="s">
        <v>81</v>
      </c>
      <c r="W211" s="510" t="s">
        <v>139</v>
      </c>
      <c r="X211" s="314" t="s">
        <v>140</v>
      </c>
      <c r="Y211" s="310" t="s">
        <v>81</v>
      </c>
      <c r="Z211" s="511" t="s">
        <v>140</v>
      </c>
      <c r="AA211" s="21"/>
      <c r="AB211" s="21"/>
      <c r="AD211" s="23"/>
      <c r="AE211" s="23"/>
      <c r="AF211" s="23"/>
      <c r="AG211" s="23"/>
      <c r="AH211" s="23"/>
      <c r="AI211" s="23"/>
      <c r="AJ211" s="23"/>
      <c r="AK211" s="23"/>
      <c r="AL211" s="23"/>
      <c r="AM211" s="23"/>
      <c r="AN211" s="23"/>
      <c r="AO211" s="23"/>
      <c r="AP211" s="23"/>
      <c r="AQ211" s="23"/>
    </row>
    <row r="212" spans="1:47" ht="33.75">
      <c r="A212" s="21"/>
      <c r="B212" s="391" t="s">
        <v>141</v>
      </c>
      <c r="C212" s="310" t="s">
        <v>81</v>
      </c>
      <c r="D212" s="508" t="s">
        <v>141</v>
      </c>
      <c r="E212" s="312" t="s">
        <v>142</v>
      </c>
      <c r="F212" s="310" t="s">
        <v>81</v>
      </c>
      <c r="G212" s="508" t="s">
        <v>142</v>
      </c>
      <c r="H212" s="314" t="s">
        <v>143</v>
      </c>
      <c r="I212" s="310" t="s">
        <v>81</v>
      </c>
      <c r="J212" s="508" t="s">
        <v>143</v>
      </c>
      <c r="K212" s="314" t="s">
        <v>144</v>
      </c>
      <c r="L212" s="310" t="s">
        <v>81</v>
      </c>
      <c r="M212" s="509" t="s">
        <v>144</v>
      </c>
      <c r="N212" s="21"/>
      <c r="O212" s="391" t="s">
        <v>141</v>
      </c>
      <c r="P212" s="310" t="s">
        <v>81</v>
      </c>
      <c r="Q212" s="510" t="s">
        <v>141</v>
      </c>
      <c r="R212" s="312" t="s">
        <v>142</v>
      </c>
      <c r="S212" s="310" t="s">
        <v>81</v>
      </c>
      <c r="T212" s="510" t="s">
        <v>142</v>
      </c>
      <c r="U212" s="314" t="s">
        <v>143</v>
      </c>
      <c r="V212" s="310" t="s">
        <v>81</v>
      </c>
      <c r="W212" s="510" t="s">
        <v>143</v>
      </c>
      <c r="X212" s="314" t="s">
        <v>144</v>
      </c>
      <c r="Y212" s="310" t="s">
        <v>81</v>
      </c>
      <c r="Z212" s="511" t="s">
        <v>144</v>
      </c>
      <c r="AA212" s="21"/>
      <c r="AB212" s="21"/>
      <c r="AD212" s="23"/>
      <c r="AE212" s="23"/>
      <c r="AF212" s="23"/>
      <c r="AG212" s="23"/>
      <c r="AH212" s="23"/>
      <c r="AI212" s="23"/>
      <c r="AJ212" s="23"/>
      <c r="AK212" s="23"/>
      <c r="AL212" s="23"/>
      <c r="AM212" s="23"/>
      <c r="AN212" s="23"/>
      <c r="AO212" s="23"/>
      <c r="AP212" s="23"/>
      <c r="AQ212" s="23"/>
    </row>
    <row r="213" spans="1:47" ht="33.75">
      <c r="A213" s="21"/>
      <c r="B213" s="391" t="s">
        <v>145</v>
      </c>
      <c r="C213" s="310" t="s">
        <v>81</v>
      </c>
      <c r="D213" s="508" t="s">
        <v>145</v>
      </c>
      <c r="E213" s="312" t="s">
        <v>146</v>
      </c>
      <c r="F213" s="310" t="s">
        <v>81</v>
      </c>
      <c r="G213" s="508" t="s">
        <v>146</v>
      </c>
      <c r="H213" s="314" t="s">
        <v>147</v>
      </c>
      <c r="I213" s="310" t="s">
        <v>81</v>
      </c>
      <c r="J213" s="508" t="s">
        <v>147</v>
      </c>
      <c r="K213" s="314" t="s">
        <v>4</v>
      </c>
      <c r="L213" s="310" t="s">
        <v>81</v>
      </c>
      <c r="M213" s="509" t="s">
        <v>4</v>
      </c>
      <c r="N213" s="21"/>
      <c r="O213" s="391" t="s">
        <v>145</v>
      </c>
      <c r="P213" s="310" t="s">
        <v>81</v>
      </c>
      <c r="Q213" s="510" t="s">
        <v>145</v>
      </c>
      <c r="R213" s="312" t="s">
        <v>146</v>
      </c>
      <c r="S213" s="310" t="s">
        <v>81</v>
      </c>
      <c r="T213" s="510" t="s">
        <v>146</v>
      </c>
      <c r="U213" s="314" t="s">
        <v>147</v>
      </c>
      <c r="V213" s="310" t="s">
        <v>81</v>
      </c>
      <c r="W213" s="510" t="s">
        <v>147</v>
      </c>
      <c r="X213" s="314" t="s">
        <v>4</v>
      </c>
      <c r="Y213" s="310" t="s">
        <v>81</v>
      </c>
      <c r="Z213" s="511" t="s">
        <v>4</v>
      </c>
      <c r="AA213" s="21"/>
      <c r="AB213" s="21"/>
      <c r="AD213" s="23"/>
      <c r="AE213" s="23"/>
      <c r="AF213" s="23"/>
      <c r="AG213" s="23"/>
      <c r="AH213" s="23"/>
      <c r="AI213" s="23"/>
      <c r="AJ213" s="23"/>
      <c r="AK213" s="23"/>
      <c r="AL213" s="23"/>
      <c r="AM213" s="23"/>
      <c r="AN213" s="23"/>
      <c r="AO213" s="23"/>
      <c r="AP213" s="23"/>
      <c r="AQ213" s="23"/>
    </row>
    <row r="214" spans="1:47" ht="33.75">
      <c r="A214" s="21"/>
      <c r="B214" s="391"/>
      <c r="C214" s="310" t="s">
        <v>81</v>
      </c>
      <c r="D214" s="508">
        <v>0</v>
      </c>
      <c r="E214" s="312" t="s">
        <v>148</v>
      </c>
      <c r="F214" s="310" t="s">
        <v>81</v>
      </c>
      <c r="G214" s="508" t="s">
        <v>148</v>
      </c>
      <c r="H214" s="314" t="s">
        <v>149</v>
      </c>
      <c r="I214" s="310" t="s">
        <v>81</v>
      </c>
      <c r="J214" s="508" t="s">
        <v>149</v>
      </c>
      <c r="K214" s="314"/>
      <c r="L214" s="310" t="s">
        <v>81</v>
      </c>
      <c r="M214" s="509">
        <v>0</v>
      </c>
      <c r="N214" s="21"/>
      <c r="O214" s="391"/>
      <c r="P214" s="310" t="s">
        <v>81</v>
      </c>
      <c r="Q214" s="510">
        <v>0</v>
      </c>
      <c r="R214" s="312" t="s">
        <v>148</v>
      </c>
      <c r="S214" s="310" t="s">
        <v>81</v>
      </c>
      <c r="T214" s="510" t="s">
        <v>148</v>
      </c>
      <c r="U214" s="314" t="s">
        <v>149</v>
      </c>
      <c r="V214" s="310" t="s">
        <v>81</v>
      </c>
      <c r="W214" s="510" t="s">
        <v>149</v>
      </c>
      <c r="X214" s="314"/>
      <c r="Y214" s="310" t="s">
        <v>81</v>
      </c>
      <c r="Z214" s="511">
        <v>0</v>
      </c>
      <c r="AA214" s="21"/>
      <c r="AB214" s="21"/>
      <c r="AD214" s="23"/>
      <c r="AE214" s="23"/>
      <c r="AF214" s="23"/>
      <c r="AG214" s="23"/>
      <c r="AH214" s="23"/>
      <c r="AI214" s="23"/>
      <c r="AJ214" s="23"/>
      <c r="AK214" s="23"/>
      <c r="AL214" s="23"/>
      <c r="AM214" s="23"/>
      <c r="AN214" s="23"/>
      <c r="AO214" s="23"/>
      <c r="AP214" s="23"/>
      <c r="AQ214" s="23"/>
    </row>
    <row r="215" spans="1:47" ht="15">
      <c r="B215" s="472"/>
      <c r="C215" s="473"/>
      <c r="D215" s="473"/>
      <c r="E215" s="473"/>
      <c r="F215" s="473"/>
      <c r="G215" s="473"/>
      <c r="H215" s="473"/>
      <c r="I215" s="473"/>
      <c r="J215" s="473"/>
      <c r="K215" s="473"/>
      <c r="L215" s="473"/>
      <c r="M215" s="474"/>
      <c r="N215" s="475"/>
      <c r="O215" s="472"/>
      <c r="P215" s="473"/>
      <c r="Q215" s="473"/>
      <c r="R215" s="473"/>
      <c r="S215" s="473"/>
      <c r="T215" s="473"/>
      <c r="U215" s="473"/>
      <c r="V215" s="473"/>
      <c r="W215" s="473"/>
      <c r="X215" s="473"/>
      <c r="Y215" s="473"/>
      <c r="Z215" s="474"/>
      <c r="AA215" s="30"/>
      <c r="AD215" s="23"/>
      <c r="AE215" s="23"/>
      <c r="AF215" s="23"/>
      <c r="AG215" s="23"/>
      <c r="AH215" s="23"/>
      <c r="AI215" s="23"/>
      <c r="AJ215" s="23"/>
      <c r="AK215" s="23"/>
      <c r="AL215" s="23"/>
      <c r="AM215" s="23"/>
      <c r="AN215" s="23"/>
      <c r="AO215" s="23"/>
      <c r="AP215" s="23"/>
      <c r="AQ215" s="23"/>
    </row>
    <row r="216" spans="1:47">
      <c r="AD216" s="23"/>
      <c r="AE216" s="23"/>
      <c r="AF216" s="23"/>
      <c r="AG216" s="23"/>
      <c r="AH216" s="23"/>
      <c r="AI216" s="23"/>
      <c r="AJ216" s="23"/>
      <c r="AK216" s="23"/>
      <c r="AL216" s="23"/>
      <c r="AM216" s="23"/>
      <c r="AN216" s="23"/>
      <c r="AO216" s="23"/>
      <c r="AP216" s="23"/>
      <c r="AQ216" s="23"/>
    </row>
    <row r="217" spans="1:47">
      <c r="AD217" s="23"/>
      <c r="AE217" s="23"/>
      <c r="AF217" s="23"/>
      <c r="AG217" s="23"/>
      <c r="AH217" s="23"/>
      <c r="AI217" s="23"/>
      <c r="AJ217" s="23"/>
      <c r="AK217" s="23"/>
      <c r="AL217" s="23"/>
      <c r="AM217" s="23"/>
      <c r="AN217" s="23"/>
      <c r="AO217" s="23"/>
      <c r="AP217" s="23"/>
      <c r="AQ217" s="23"/>
    </row>
    <row r="218" spans="1:47">
      <c r="AD218" s="23"/>
      <c r="AE218" s="23"/>
      <c r="AF218" s="23"/>
      <c r="AG218" s="23"/>
      <c r="AH218" s="23"/>
      <c r="AI218" s="23"/>
      <c r="AJ218" s="23"/>
      <c r="AK218" s="23"/>
      <c r="AL218" s="23"/>
      <c r="AM218" s="23"/>
      <c r="AN218" s="23"/>
      <c r="AO218" s="23"/>
      <c r="AP218" s="23"/>
      <c r="AQ218" s="23"/>
    </row>
    <row r="219" spans="1:47">
      <c r="AD219" s="23"/>
      <c r="AE219" s="23"/>
      <c r="AF219" s="23"/>
      <c r="AG219" s="23"/>
      <c r="AH219" s="23"/>
      <c r="AI219" s="23"/>
      <c r="AJ219" s="23"/>
      <c r="AK219" s="23"/>
      <c r="AL219" s="23"/>
      <c r="AM219" s="23"/>
      <c r="AN219" s="23"/>
      <c r="AO219" s="23"/>
      <c r="AP219" s="23"/>
      <c r="AQ219" s="23"/>
    </row>
    <row r="220" spans="1:47">
      <c r="AD220" s="23"/>
      <c r="AE220" s="23"/>
      <c r="AF220" s="23"/>
      <c r="AG220" s="23"/>
      <c r="AH220" s="23"/>
      <c r="AI220" s="23"/>
      <c r="AJ220" s="23"/>
      <c r="AK220" s="23"/>
      <c r="AL220" s="23"/>
      <c r="AM220" s="23"/>
      <c r="AN220" s="23"/>
      <c r="AO220" s="23"/>
      <c r="AP220" s="23"/>
      <c r="AQ220" s="23"/>
    </row>
    <row r="221" spans="1:47">
      <c r="AD221" s="23"/>
      <c r="AE221" s="23"/>
      <c r="AF221" s="23"/>
      <c r="AG221" s="23"/>
      <c r="AH221" s="23"/>
      <c r="AI221" s="23"/>
      <c r="AJ221" s="23"/>
      <c r="AK221" s="23"/>
      <c r="AL221" s="23"/>
      <c r="AM221" s="23"/>
      <c r="AN221" s="23"/>
      <c r="AO221" s="23"/>
      <c r="AP221" s="23"/>
      <c r="AQ221" s="23"/>
    </row>
    <row r="222" spans="1:47">
      <c r="AD222" s="23"/>
      <c r="AE222" s="23"/>
      <c r="AF222" s="23"/>
      <c r="AG222" s="23"/>
      <c r="AH222" s="23"/>
      <c r="AI222" s="23"/>
      <c r="AJ222" s="23"/>
      <c r="AK222" s="23"/>
      <c r="AL222" s="23"/>
      <c r="AM222" s="23"/>
      <c r="AN222" s="23"/>
      <c r="AO222" s="23"/>
      <c r="AP222" s="23"/>
      <c r="AQ222" s="23"/>
    </row>
    <row r="223" spans="1:47">
      <c r="AD223" s="23"/>
      <c r="AE223" s="23"/>
      <c r="AF223" s="23"/>
      <c r="AG223" s="23"/>
      <c r="AH223" s="23"/>
      <c r="AI223" s="23"/>
      <c r="AJ223" s="23"/>
      <c r="AK223" s="23"/>
      <c r="AL223" s="23"/>
      <c r="AM223" s="23"/>
      <c r="AN223" s="23"/>
      <c r="AO223" s="23"/>
      <c r="AP223" s="23"/>
      <c r="AQ223" s="23"/>
    </row>
    <row r="224" spans="1:47">
      <c r="AD224" s="23"/>
      <c r="AE224" s="23"/>
      <c r="AF224" s="23"/>
      <c r="AG224" s="23"/>
      <c r="AH224" s="23"/>
      <c r="AI224" s="23"/>
      <c r="AJ224" s="23"/>
      <c r="AK224" s="23"/>
      <c r="AL224" s="23"/>
      <c r="AM224" s="23"/>
      <c r="AN224" s="23"/>
      <c r="AO224" s="23"/>
      <c r="AP224" s="23"/>
      <c r="AQ224" s="23"/>
    </row>
    <row r="225" spans="30:43">
      <c r="AD225" s="23"/>
      <c r="AE225" s="23"/>
      <c r="AF225" s="23"/>
      <c r="AG225" s="23"/>
      <c r="AH225" s="23"/>
      <c r="AI225" s="23"/>
      <c r="AJ225" s="23"/>
      <c r="AK225" s="23"/>
      <c r="AL225" s="23"/>
      <c r="AM225" s="23"/>
      <c r="AN225" s="23"/>
      <c r="AO225" s="23"/>
      <c r="AP225" s="23"/>
      <c r="AQ225" s="23"/>
    </row>
    <row r="226" spans="30:43">
      <c r="AD226" s="23"/>
      <c r="AE226" s="23"/>
      <c r="AF226" s="23"/>
      <c r="AG226" s="23"/>
      <c r="AH226" s="23"/>
      <c r="AI226" s="23"/>
      <c r="AJ226" s="23"/>
      <c r="AK226" s="23"/>
      <c r="AL226" s="23"/>
      <c r="AM226" s="23"/>
      <c r="AN226" s="23"/>
      <c r="AO226" s="23"/>
      <c r="AP226" s="23"/>
      <c r="AQ226" s="23"/>
    </row>
    <row r="227" spans="30:43">
      <c r="AD227" s="23"/>
      <c r="AE227" s="23"/>
      <c r="AF227" s="23"/>
      <c r="AG227" s="23"/>
      <c r="AH227" s="23"/>
      <c r="AI227" s="23"/>
      <c r="AJ227" s="23"/>
      <c r="AK227" s="23"/>
      <c r="AL227" s="23"/>
      <c r="AM227" s="23"/>
      <c r="AN227" s="23"/>
      <c r="AO227" s="23"/>
      <c r="AP227" s="23"/>
      <c r="AQ227" s="23"/>
    </row>
    <row r="228" spans="30:43">
      <c r="AD228" s="23"/>
      <c r="AE228" s="23"/>
      <c r="AF228" s="23"/>
      <c r="AG228" s="23"/>
      <c r="AH228" s="23"/>
      <c r="AI228" s="23"/>
      <c r="AJ228" s="23"/>
      <c r="AK228" s="23"/>
      <c r="AL228" s="23"/>
      <c r="AM228" s="23"/>
      <c r="AN228" s="23"/>
      <c r="AO228" s="23"/>
      <c r="AP228" s="23"/>
      <c r="AQ228" s="23"/>
    </row>
    <row r="229" spans="30:43">
      <c r="AD229" s="23"/>
      <c r="AE229" s="23"/>
      <c r="AF229" s="23"/>
      <c r="AG229" s="23"/>
      <c r="AH229" s="23"/>
      <c r="AI229" s="23"/>
      <c r="AJ229" s="23"/>
      <c r="AK229" s="23"/>
      <c r="AL229" s="23"/>
      <c r="AM229" s="23"/>
      <c r="AN229" s="23"/>
      <c r="AO229" s="23"/>
      <c r="AP229" s="23"/>
      <c r="AQ229" s="23"/>
    </row>
    <row r="230" spans="30:43">
      <c r="AD230" s="23"/>
      <c r="AE230" s="23"/>
      <c r="AF230" s="23"/>
      <c r="AG230" s="23"/>
      <c r="AH230" s="23"/>
      <c r="AI230" s="23"/>
      <c r="AJ230" s="23"/>
      <c r="AK230" s="23"/>
      <c r="AL230" s="23"/>
      <c r="AM230" s="23"/>
      <c r="AN230" s="23"/>
      <c r="AO230" s="23"/>
      <c r="AP230" s="23"/>
      <c r="AQ230" s="23"/>
    </row>
    <row r="231" spans="30:43">
      <c r="AD231" s="23"/>
      <c r="AE231" s="23"/>
      <c r="AF231" s="23"/>
      <c r="AG231" s="23"/>
      <c r="AH231" s="23"/>
      <c r="AI231" s="23"/>
      <c r="AJ231" s="23"/>
      <c r="AK231" s="23"/>
      <c r="AL231" s="23"/>
      <c r="AM231" s="23"/>
      <c r="AN231" s="23"/>
      <c r="AO231" s="23"/>
      <c r="AP231" s="23"/>
      <c r="AQ231" s="23"/>
    </row>
    <row r="232" spans="30:43">
      <c r="AD232" s="23"/>
      <c r="AE232" s="23"/>
      <c r="AF232" s="23"/>
      <c r="AG232" s="23"/>
      <c r="AH232" s="23"/>
      <c r="AI232" s="23"/>
      <c r="AJ232" s="23"/>
      <c r="AK232" s="23"/>
      <c r="AL232" s="23"/>
      <c r="AM232" s="23"/>
      <c r="AN232" s="23"/>
      <c r="AO232" s="23"/>
      <c r="AP232" s="23"/>
      <c r="AQ232" s="23"/>
    </row>
    <row r="233" spans="30:43">
      <c r="AD233" s="23"/>
      <c r="AE233" s="23"/>
      <c r="AF233" s="23"/>
      <c r="AG233" s="23"/>
      <c r="AH233" s="23"/>
      <c r="AI233" s="23"/>
      <c r="AJ233" s="23"/>
      <c r="AK233" s="23"/>
      <c r="AL233" s="23"/>
      <c r="AM233" s="23"/>
      <c r="AN233" s="23"/>
      <c r="AO233" s="23"/>
      <c r="AP233" s="23"/>
      <c r="AQ233" s="23"/>
    </row>
    <row r="234" spans="30:43">
      <c r="AD234" s="23"/>
      <c r="AE234" s="23"/>
      <c r="AF234" s="23"/>
      <c r="AG234" s="23"/>
      <c r="AH234" s="23"/>
      <c r="AI234" s="23"/>
      <c r="AJ234" s="23"/>
      <c r="AK234" s="23"/>
      <c r="AL234" s="23"/>
      <c r="AM234" s="23"/>
      <c r="AN234" s="23"/>
      <c r="AO234" s="23"/>
      <c r="AP234" s="23"/>
      <c r="AQ234" s="23"/>
    </row>
    <row r="235" spans="30:43">
      <c r="AD235" s="23"/>
      <c r="AE235" s="23"/>
      <c r="AF235" s="23"/>
      <c r="AG235" s="23"/>
      <c r="AH235" s="23"/>
      <c r="AI235" s="23"/>
      <c r="AJ235" s="23"/>
      <c r="AK235" s="23"/>
      <c r="AL235" s="23"/>
      <c r="AM235" s="23"/>
      <c r="AN235" s="23"/>
      <c r="AO235" s="23"/>
      <c r="AP235" s="23"/>
      <c r="AQ235" s="23"/>
    </row>
    <row r="236" spans="30:43">
      <c r="AD236" s="23"/>
      <c r="AE236" s="23"/>
      <c r="AF236" s="23"/>
      <c r="AG236" s="23"/>
      <c r="AH236" s="23"/>
      <c r="AI236" s="23"/>
      <c r="AJ236" s="23"/>
      <c r="AK236" s="23"/>
      <c r="AL236" s="23"/>
      <c r="AM236" s="23"/>
      <c r="AN236" s="23"/>
      <c r="AO236" s="23"/>
      <c r="AP236" s="23"/>
      <c r="AQ236" s="23"/>
    </row>
    <row r="237" spans="30:43">
      <c r="AD237" s="23"/>
      <c r="AE237" s="23"/>
      <c r="AF237" s="23"/>
      <c r="AG237" s="23"/>
      <c r="AH237" s="23"/>
      <c r="AI237" s="23"/>
      <c r="AJ237" s="23"/>
      <c r="AK237" s="23"/>
      <c r="AL237" s="23"/>
      <c r="AM237" s="23"/>
      <c r="AN237" s="23"/>
      <c r="AO237" s="23"/>
      <c r="AP237" s="23"/>
      <c r="AQ237" s="23"/>
    </row>
    <row r="238" spans="30:43">
      <c r="AD238" s="23"/>
      <c r="AE238" s="23"/>
      <c r="AF238" s="23"/>
      <c r="AG238" s="23"/>
      <c r="AH238" s="23"/>
      <c r="AI238" s="23"/>
      <c r="AJ238" s="23"/>
      <c r="AK238" s="23"/>
      <c r="AL238" s="23"/>
      <c r="AM238" s="23"/>
      <c r="AN238" s="23"/>
      <c r="AO238" s="23"/>
      <c r="AP238" s="23"/>
      <c r="AQ238" s="23"/>
    </row>
    <row r="239" spans="30:43">
      <c r="AD239" s="23"/>
      <c r="AE239" s="23"/>
      <c r="AF239" s="23"/>
      <c r="AG239" s="23"/>
      <c r="AH239" s="23"/>
      <c r="AI239" s="23"/>
      <c r="AJ239" s="23"/>
      <c r="AK239" s="23"/>
      <c r="AL239" s="23"/>
      <c r="AM239" s="23"/>
      <c r="AN239" s="23"/>
      <c r="AO239" s="23"/>
      <c r="AP239" s="23"/>
      <c r="AQ239" s="23"/>
    </row>
    <row r="240" spans="30:43">
      <c r="AD240" s="23"/>
      <c r="AE240" s="23"/>
      <c r="AF240" s="23"/>
      <c r="AG240" s="23"/>
      <c r="AH240" s="23"/>
      <c r="AI240" s="23"/>
      <c r="AJ240" s="23"/>
      <c r="AK240" s="23"/>
      <c r="AL240" s="23"/>
      <c r="AM240" s="23"/>
      <c r="AN240" s="23"/>
      <c r="AO240" s="23"/>
      <c r="AP240" s="23"/>
      <c r="AQ240" s="23"/>
    </row>
    <row r="241" spans="30:43">
      <c r="AD241" s="23"/>
      <c r="AE241" s="23"/>
      <c r="AF241" s="23"/>
      <c r="AG241" s="23"/>
      <c r="AH241" s="23"/>
      <c r="AI241" s="23"/>
      <c r="AJ241" s="23"/>
      <c r="AK241" s="23"/>
      <c r="AL241" s="23"/>
      <c r="AM241" s="23"/>
      <c r="AN241" s="23"/>
      <c r="AO241" s="23"/>
      <c r="AP241" s="23"/>
      <c r="AQ241" s="23"/>
    </row>
    <row r="242" spans="30:43">
      <c r="AD242" s="23"/>
      <c r="AE242" s="23"/>
      <c r="AF242" s="23"/>
      <c r="AG242" s="23"/>
      <c r="AH242" s="23"/>
      <c r="AI242" s="23"/>
      <c r="AJ242" s="23"/>
      <c r="AK242" s="23"/>
      <c r="AL242" s="23"/>
      <c r="AM242" s="23"/>
      <c r="AN242" s="23"/>
      <c r="AO242" s="23"/>
      <c r="AP242" s="23"/>
      <c r="AQ242" s="23"/>
    </row>
    <row r="243" spans="30:43">
      <c r="AD243" s="23"/>
      <c r="AE243" s="23"/>
      <c r="AF243" s="23"/>
      <c r="AG243" s="23"/>
      <c r="AH243" s="23"/>
      <c r="AI243" s="23"/>
      <c r="AJ243" s="23"/>
      <c r="AK243" s="23"/>
      <c r="AL243" s="23"/>
      <c r="AM243" s="23"/>
      <c r="AN243" s="23"/>
      <c r="AO243" s="23"/>
      <c r="AP243" s="23"/>
      <c r="AQ243" s="23"/>
    </row>
    <row r="244" spans="30:43">
      <c r="AD244" s="23"/>
      <c r="AE244" s="23"/>
      <c r="AF244" s="23"/>
      <c r="AG244" s="23"/>
      <c r="AH244" s="23"/>
      <c r="AI244" s="23"/>
      <c r="AJ244" s="23"/>
      <c r="AK244" s="23"/>
      <c r="AL244" s="23"/>
      <c r="AM244" s="23"/>
      <c r="AN244" s="23"/>
      <c r="AO244" s="23"/>
      <c r="AP244" s="23"/>
      <c r="AQ244" s="23"/>
    </row>
    <row r="245" spans="30:43">
      <c r="AD245" s="23"/>
      <c r="AE245" s="23"/>
      <c r="AF245" s="23"/>
      <c r="AG245" s="23"/>
      <c r="AH245" s="23"/>
      <c r="AI245" s="23"/>
      <c r="AJ245" s="23"/>
      <c r="AK245" s="23"/>
      <c r="AL245" s="23"/>
      <c r="AM245" s="23"/>
      <c r="AN245" s="23"/>
      <c r="AO245" s="23"/>
      <c r="AP245" s="23"/>
      <c r="AQ245" s="23"/>
    </row>
    <row r="246" spans="30:43">
      <c r="AD246" s="23"/>
      <c r="AE246" s="23"/>
      <c r="AF246" s="23"/>
      <c r="AG246" s="23"/>
      <c r="AH246" s="23"/>
      <c r="AI246" s="23"/>
      <c r="AJ246" s="23"/>
      <c r="AK246" s="23"/>
      <c r="AL246" s="23"/>
      <c r="AM246" s="23"/>
      <c r="AN246" s="23"/>
      <c r="AO246" s="23"/>
      <c r="AP246" s="23"/>
      <c r="AQ246" s="23"/>
    </row>
    <row r="247" spans="30:43">
      <c r="AD247" s="23"/>
      <c r="AE247" s="23"/>
      <c r="AF247" s="23"/>
      <c r="AG247" s="23"/>
      <c r="AH247" s="23"/>
      <c r="AI247" s="23"/>
      <c r="AJ247" s="23"/>
      <c r="AK247" s="23"/>
      <c r="AL247" s="23"/>
      <c r="AM247" s="23"/>
      <c r="AN247" s="23"/>
      <c r="AO247" s="23"/>
      <c r="AP247" s="23"/>
      <c r="AQ247" s="23"/>
    </row>
    <row r="248" spans="30:43">
      <c r="AD248" s="23"/>
      <c r="AE248" s="23"/>
      <c r="AF248" s="23"/>
      <c r="AG248" s="23"/>
      <c r="AH248" s="23"/>
      <c r="AI248" s="23"/>
      <c r="AJ248" s="23"/>
      <c r="AK248" s="23"/>
      <c r="AL248" s="23"/>
      <c r="AM248" s="23"/>
      <c r="AN248" s="23"/>
      <c r="AO248" s="23"/>
      <c r="AP248" s="23"/>
      <c r="AQ248" s="23"/>
    </row>
    <row r="249" spans="30:43">
      <c r="AD249" s="23"/>
      <c r="AE249" s="23"/>
      <c r="AF249" s="23"/>
      <c r="AG249" s="23"/>
      <c r="AH249" s="23"/>
      <c r="AI249" s="23"/>
      <c r="AJ249" s="23"/>
      <c r="AK249" s="23"/>
      <c r="AL249" s="23"/>
      <c r="AM249" s="23"/>
      <c r="AN249" s="23"/>
      <c r="AO249" s="23"/>
      <c r="AP249" s="23"/>
      <c r="AQ249" s="23"/>
    </row>
    <row r="250" spans="30:43">
      <c r="AD250" s="23"/>
      <c r="AE250" s="23"/>
      <c r="AF250" s="23"/>
      <c r="AG250" s="23"/>
      <c r="AH250" s="23"/>
      <c r="AI250" s="23"/>
      <c r="AJ250" s="23"/>
      <c r="AK250" s="23"/>
      <c r="AL250" s="23"/>
      <c r="AM250" s="23"/>
      <c r="AN250" s="23"/>
      <c r="AO250" s="23"/>
      <c r="AP250" s="23"/>
      <c r="AQ250" s="23"/>
    </row>
    <row r="251" spans="30:43">
      <c r="AD251" s="23"/>
      <c r="AE251" s="23"/>
      <c r="AF251" s="23"/>
      <c r="AG251" s="23"/>
      <c r="AH251" s="23"/>
      <c r="AI251" s="23"/>
      <c r="AJ251" s="23"/>
      <c r="AK251" s="23"/>
      <c r="AL251" s="23"/>
      <c r="AM251" s="23"/>
      <c r="AN251" s="23"/>
      <c r="AO251" s="23"/>
      <c r="AP251" s="23"/>
      <c r="AQ251" s="23"/>
    </row>
    <row r="252" spans="30:43">
      <c r="AD252" s="23"/>
      <c r="AE252" s="23"/>
      <c r="AF252" s="23"/>
      <c r="AG252" s="23"/>
      <c r="AH252" s="23"/>
      <c r="AI252" s="23"/>
      <c r="AJ252" s="23"/>
      <c r="AK252" s="23"/>
      <c r="AL252" s="23"/>
      <c r="AM252" s="23"/>
      <c r="AN252" s="23"/>
      <c r="AO252" s="23"/>
      <c r="AP252" s="23"/>
      <c r="AQ252" s="23"/>
    </row>
    <row r="253" spans="30:43">
      <c r="AD253" s="23"/>
      <c r="AE253" s="23"/>
      <c r="AF253" s="23"/>
      <c r="AG253" s="23"/>
      <c r="AH253" s="23"/>
      <c r="AI253" s="23"/>
      <c r="AJ253" s="23"/>
      <c r="AK253" s="23"/>
      <c r="AL253" s="23"/>
      <c r="AM253" s="23"/>
      <c r="AN253" s="23"/>
      <c r="AO253" s="23"/>
      <c r="AP253" s="23"/>
      <c r="AQ253" s="23"/>
    </row>
    <row r="254" spans="30:43">
      <c r="AD254" s="23"/>
      <c r="AE254" s="23"/>
      <c r="AF254" s="23"/>
      <c r="AG254" s="23"/>
      <c r="AH254" s="23"/>
      <c r="AI254" s="23"/>
      <c r="AJ254" s="23"/>
      <c r="AK254" s="23"/>
      <c r="AL254" s="23"/>
      <c r="AM254" s="23"/>
      <c r="AN254" s="23"/>
      <c r="AO254" s="23"/>
      <c r="AP254" s="23"/>
      <c r="AQ254" s="23"/>
    </row>
    <row r="255" spans="30:43">
      <c r="AD255" s="23"/>
      <c r="AE255" s="23"/>
      <c r="AF255" s="23"/>
      <c r="AG255" s="23"/>
      <c r="AH255" s="23"/>
      <c r="AI255" s="23"/>
      <c r="AJ255" s="23"/>
      <c r="AK255" s="23"/>
      <c r="AL255" s="23"/>
      <c r="AM255" s="23"/>
      <c r="AN255" s="23"/>
      <c r="AO255" s="23"/>
      <c r="AP255" s="23"/>
      <c r="AQ255" s="23"/>
    </row>
    <row r="256" spans="30:43">
      <c r="AD256" s="23"/>
      <c r="AE256" s="23"/>
      <c r="AF256" s="23"/>
      <c r="AG256" s="23"/>
      <c r="AH256" s="23"/>
      <c r="AI256" s="23"/>
      <c r="AJ256" s="23"/>
      <c r="AK256" s="23"/>
      <c r="AL256" s="23"/>
      <c r="AM256" s="23"/>
      <c r="AN256" s="23"/>
      <c r="AO256" s="23"/>
      <c r="AP256" s="23"/>
      <c r="AQ256" s="23"/>
    </row>
    <row r="257" spans="30:43">
      <c r="AD257" s="23"/>
      <c r="AE257" s="23"/>
      <c r="AF257" s="23"/>
      <c r="AG257" s="23"/>
      <c r="AH257" s="23"/>
      <c r="AI257" s="23"/>
      <c r="AJ257" s="23"/>
      <c r="AK257" s="23"/>
      <c r="AL257" s="23"/>
      <c r="AM257" s="23"/>
      <c r="AN257" s="23"/>
      <c r="AO257" s="23"/>
      <c r="AP257" s="23"/>
      <c r="AQ257" s="23"/>
    </row>
    <row r="258" spans="30:43">
      <c r="AD258" s="23"/>
      <c r="AE258" s="23"/>
      <c r="AF258" s="23"/>
      <c r="AG258" s="23"/>
      <c r="AH258" s="23"/>
      <c r="AI258" s="23"/>
      <c r="AJ258" s="23"/>
      <c r="AK258" s="23"/>
      <c r="AL258" s="23"/>
      <c r="AM258" s="23"/>
      <c r="AN258" s="23"/>
      <c r="AO258" s="23"/>
      <c r="AP258" s="23"/>
      <c r="AQ258" s="23"/>
    </row>
    <row r="259" spans="30:43">
      <c r="AD259" s="23"/>
      <c r="AE259" s="23"/>
      <c r="AF259" s="23"/>
      <c r="AG259" s="23"/>
      <c r="AH259" s="23"/>
      <c r="AI259" s="23"/>
      <c r="AJ259" s="23"/>
      <c r="AK259" s="23"/>
      <c r="AL259" s="23"/>
      <c r="AM259" s="23"/>
      <c r="AN259" s="23"/>
      <c r="AO259" s="23"/>
      <c r="AP259" s="23"/>
      <c r="AQ259" s="23"/>
    </row>
    <row r="260" spans="30:43">
      <c r="AD260" s="23"/>
      <c r="AE260" s="23"/>
      <c r="AF260" s="23"/>
      <c r="AG260" s="23"/>
      <c r="AH260" s="23"/>
      <c r="AI260" s="23"/>
      <c r="AJ260" s="23"/>
      <c r="AK260" s="23"/>
      <c r="AL260" s="23"/>
      <c r="AM260" s="23"/>
      <c r="AN260" s="23"/>
      <c r="AO260" s="23"/>
      <c r="AP260" s="23"/>
      <c r="AQ260" s="23"/>
    </row>
    <row r="261" spans="30:43">
      <c r="AD261" s="23"/>
      <c r="AE261" s="23"/>
      <c r="AF261" s="23"/>
      <c r="AG261" s="23"/>
      <c r="AH261" s="23"/>
      <c r="AI261" s="23"/>
      <c r="AJ261" s="23"/>
      <c r="AK261" s="23"/>
      <c r="AL261" s="23"/>
      <c r="AM261" s="23"/>
      <c r="AN261" s="23"/>
      <c r="AO261" s="23"/>
      <c r="AP261" s="23"/>
      <c r="AQ261" s="23"/>
    </row>
    <row r="262" spans="30:43">
      <c r="AD262" s="23"/>
      <c r="AE262" s="23"/>
      <c r="AF262" s="23"/>
      <c r="AG262" s="23"/>
      <c r="AH262" s="23"/>
      <c r="AI262" s="23"/>
      <c r="AJ262" s="23"/>
      <c r="AK262" s="23"/>
      <c r="AL262" s="23"/>
      <c r="AM262" s="23"/>
      <c r="AN262" s="23"/>
      <c r="AO262" s="23"/>
      <c r="AP262" s="23"/>
      <c r="AQ262" s="23"/>
    </row>
    <row r="263" spans="30:43">
      <c r="AD263" s="23"/>
      <c r="AE263" s="23"/>
      <c r="AF263" s="23"/>
      <c r="AG263" s="23"/>
      <c r="AH263" s="23"/>
      <c r="AI263" s="23"/>
      <c r="AJ263" s="23"/>
      <c r="AK263" s="23"/>
      <c r="AL263" s="23"/>
      <c r="AM263" s="23"/>
      <c r="AN263" s="23"/>
      <c r="AO263" s="23"/>
      <c r="AP263" s="23"/>
      <c r="AQ263" s="23"/>
    </row>
    <row r="264" spans="30:43">
      <c r="AD264" s="23"/>
      <c r="AE264" s="23"/>
      <c r="AF264" s="23"/>
      <c r="AG264" s="23"/>
      <c r="AH264" s="23"/>
      <c r="AI264" s="23"/>
      <c r="AJ264" s="23"/>
      <c r="AK264" s="23"/>
      <c r="AL264" s="23"/>
      <c r="AM264" s="23"/>
      <c r="AN264" s="23"/>
      <c r="AO264" s="23"/>
      <c r="AP264" s="23"/>
      <c r="AQ264" s="23"/>
    </row>
    <row r="265" spans="30:43">
      <c r="AD265" s="23"/>
      <c r="AE265" s="23"/>
      <c r="AF265" s="23"/>
      <c r="AG265" s="23"/>
      <c r="AH265" s="23"/>
      <c r="AI265" s="23"/>
      <c r="AJ265" s="23"/>
      <c r="AK265" s="23"/>
      <c r="AL265" s="23"/>
      <c r="AM265" s="23"/>
      <c r="AN265" s="23"/>
      <c r="AO265" s="23"/>
      <c r="AP265" s="23"/>
      <c r="AQ265" s="23"/>
    </row>
    <row r="266" spans="30:43">
      <c r="AD266" s="23"/>
      <c r="AE266" s="23"/>
      <c r="AF266" s="23"/>
      <c r="AG266" s="23"/>
      <c r="AH266" s="23"/>
      <c r="AI266" s="23"/>
      <c r="AJ266" s="23"/>
      <c r="AK266" s="23"/>
      <c r="AL266" s="23"/>
      <c r="AM266" s="23"/>
      <c r="AN266" s="23"/>
      <c r="AO266" s="23"/>
      <c r="AP266" s="23"/>
      <c r="AQ266" s="23"/>
    </row>
    <row r="267" spans="30:43">
      <c r="AD267" s="23"/>
      <c r="AE267" s="23"/>
      <c r="AF267" s="23"/>
      <c r="AG267" s="23"/>
      <c r="AH267" s="23"/>
      <c r="AI267" s="23"/>
      <c r="AJ267" s="23"/>
      <c r="AK267" s="23"/>
      <c r="AL267" s="23"/>
      <c r="AM267" s="23"/>
      <c r="AN267" s="23"/>
      <c r="AO267" s="23"/>
      <c r="AP267" s="23"/>
      <c r="AQ267" s="23"/>
    </row>
    <row r="268" spans="30:43">
      <c r="AD268" s="23"/>
      <c r="AE268" s="23"/>
      <c r="AF268" s="23"/>
      <c r="AG268" s="23"/>
      <c r="AH268" s="23"/>
      <c r="AI268" s="23"/>
      <c r="AJ268" s="23"/>
      <c r="AK268" s="23"/>
      <c r="AL268" s="23"/>
      <c r="AM268" s="23"/>
      <c r="AN268" s="23"/>
      <c r="AO268" s="23"/>
      <c r="AP268" s="23"/>
      <c r="AQ268" s="23"/>
    </row>
    <row r="269" spans="30:43">
      <c r="AD269" s="23"/>
      <c r="AE269" s="23"/>
      <c r="AF269" s="23"/>
      <c r="AG269" s="23"/>
      <c r="AH269" s="23"/>
      <c r="AI269" s="23"/>
      <c r="AJ269" s="23"/>
      <c r="AK269" s="23"/>
      <c r="AL269" s="23"/>
      <c r="AM269" s="23"/>
      <c r="AN269" s="23"/>
      <c r="AO269" s="23"/>
      <c r="AP269" s="23"/>
      <c r="AQ269" s="23"/>
    </row>
    <row r="270" spans="30:43">
      <c r="AD270" s="23"/>
      <c r="AE270" s="23"/>
      <c r="AF270" s="23"/>
      <c r="AG270" s="23"/>
      <c r="AH270" s="23"/>
      <c r="AI270" s="23"/>
      <c r="AJ270" s="23"/>
      <c r="AK270" s="23"/>
      <c r="AL270" s="23"/>
      <c r="AM270" s="23"/>
      <c r="AN270" s="23"/>
      <c r="AO270" s="23"/>
      <c r="AP270" s="23"/>
      <c r="AQ270" s="23"/>
    </row>
    <row r="271" spans="30:43">
      <c r="AD271" s="23"/>
      <c r="AE271" s="23"/>
      <c r="AF271" s="23"/>
      <c r="AG271" s="23"/>
      <c r="AH271" s="23"/>
      <c r="AI271" s="23"/>
      <c r="AJ271" s="23"/>
      <c r="AK271" s="23"/>
      <c r="AL271" s="23"/>
      <c r="AM271" s="23"/>
      <c r="AN271" s="23"/>
      <c r="AO271" s="23"/>
      <c r="AP271" s="23"/>
      <c r="AQ271" s="23"/>
    </row>
    <row r="272" spans="30:43">
      <c r="AD272" s="23"/>
      <c r="AE272" s="23"/>
      <c r="AF272" s="23"/>
      <c r="AG272" s="23"/>
      <c r="AH272" s="23"/>
      <c r="AI272" s="23"/>
      <c r="AJ272" s="23"/>
      <c r="AK272" s="23"/>
      <c r="AL272" s="23"/>
      <c r="AM272" s="23"/>
      <c r="AN272" s="23"/>
      <c r="AO272" s="23"/>
      <c r="AP272" s="23"/>
      <c r="AQ272" s="23"/>
    </row>
    <row r="273" spans="30:43">
      <c r="AD273" s="23"/>
      <c r="AE273" s="23"/>
      <c r="AF273" s="23"/>
      <c r="AG273" s="23"/>
      <c r="AH273" s="23"/>
      <c r="AI273" s="23"/>
      <c r="AJ273" s="23"/>
      <c r="AK273" s="23"/>
      <c r="AL273" s="23"/>
      <c r="AM273" s="23"/>
      <c r="AN273" s="23"/>
      <c r="AO273" s="23"/>
      <c r="AP273" s="23"/>
      <c r="AQ273" s="23"/>
    </row>
    <row r="274" spans="30:43">
      <c r="AD274" s="23"/>
      <c r="AE274" s="23"/>
      <c r="AF274" s="23"/>
      <c r="AG274" s="23"/>
      <c r="AH274" s="23"/>
      <c r="AI274" s="23"/>
      <c r="AJ274" s="23"/>
      <c r="AK274" s="23"/>
      <c r="AL274" s="23"/>
      <c r="AM274" s="23"/>
      <c r="AN274" s="23"/>
      <c r="AO274" s="23"/>
      <c r="AP274" s="23"/>
      <c r="AQ274" s="23"/>
    </row>
    <row r="275" spans="30:43">
      <c r="AD275" s="23"/>
      <c r="AE275" s="23"/>
      <c r="AF275" s="23"/>
      <c r="AG275" s="23"/>
      <c r="AH275" s="23"/>
      <c r="AI275" s="23"/>
      <c r="AJ275" s="23"/>
      <c r="AK275" s="23"/>
      <c r="AL275" s="23"/>
      <c r="AM275" s="23"/>
      <c r="AN275" s="23"/>
      <c r="AO275" s="23"/>
      <c r="AP275" s="23"/>
      <c r="AQ275" s="23"/>
    </row>
    <row r="276" spans="30:43">
      <c r="AD276" s="23"/>
      <c r="AE276" s="23"/>
      <c r="AF276" s="23"/>
      <c r="AG276" s="23"/>
      <c r="AH276" s="23"/>
      <c r="AI276" s="23"/>
      <c r="AJ276" s="23"/>
      <c r="AK276" s="23"/>
      <c r="AL276" s="23"/>
      <c r="AM276" s="23"/>
      <c r="AN276" s="23"/>
      <c r="AO276" s="23"/>
      <c r="AP276" s="23"/>
      <c r="AQ276" s="23"/>
    </row>
    <row r="277" spans="30:43">
      <c r="AD277" s="23"/>
      <c r="AE277" s="23"/>
      <c r="AF277" s="23"/>
      <c r="AG277" s="23"/>
      <c r="AH277" s="23"/>
      <c r="AI277" s="23"/>
      <c r="AJ277" s="23"/>
      <c r="AK277" s="23"/>
      <c r="AL277" s="23"/>
      <c r="AM277" s="23"/>
      <c r="AN277" s="23"/>
      <c r="AO277" s="23"/>
      <c r="AP277" s="23"/>
      <c r="AQ277" s="23"/>
    </row>
    <row r="278" spans="30:43">
      <c r="AD278" s="23"/>
      <c r="AE278" s="23"/>
      <c r="AF278" s="23"/>
      <c r="AG278" s="23"/>
      <c r="AH278" s="23"/>
      <c r="AI278" s="23"/>
      <c r="AJ278" s="23"/>
      <c r="AK278" s="23"/>
      <c r="AL278" s="23"/>
      <c r="AM278" s="23"/>
      <c r="AN278" s="23"/>
      <c r="AO278" s="23"/>
      <c r="AP278" s="23"/>
      <c r="AQ278" s="23"/>
    </row>
    <row r="279" spans="30:43">
      <c r="AD279" s="23"/>
      <c r="AE279" s="23"/>
      <c r="AF279" s="23"/>
      <c r="AG279" s="23"/>
      <c r="AH279" s="23"/>
      <c r="AI279" s="23"/>
      <c r="AJ279" s="23"/>
      <c r="AK279" s="23"/>
      <c r="AL279" s="23"/>
      <c r="AM279" s="23"/>
      <c r="AN279" s="23"/>
      <c r="AO279" s="23"/>
      <c r="AP279" s="23"/>
      <c r="AQ279" s="23"/>
    </row>
    <row r="280" spans="30:43">
      <c r="AD280" s="23"/>
      <c r="AE280" s="23"/>
      <c r="AF280" s="23"/>
      <c r="AG280" s="23"/>
      <c r="AH280" s="23"/>
      <c r="AI280" s="23"/>
      <c r="AJ280" s="23"/>
      <c r="AK280" s="23"/>
      <c r="AL280" s="23"/>
      <c r="AM280" s="23"/>
      <c r="AN280" s="23"/>
      <c r="AO280" s="23"/>
      <c r="AP280" s="23"/>
      <c r="AQ280" s="23"/>
    </row>
    <row r="281" spans="30:43">
      <c r="AD281" s="23"/>
      <c r="AE281" s="23"/>
      <c r="AF281" s="23"/>
      <c r="AG281" s="23"/>
      <c r="AH281" s="23"/>
      <c r="AI281" s="23"/>
      <c r="AJ281" s="23"/>
      <c r="AK281" s="23"/>
      <c r="AL281" s="23"/>
      <c r="AM281" s="23"/>
      <c r="AN281" s="23"/>
      <c r="AO281" s="23"/>
      <c r="AP281" s="23"/>
      <c r="AQ281" s="23"/>
    </row>
    <row r="282" spans="30:43">
      <c r="AD282" s="23"/>
      <c r="AE282" s="23"/>
      <c r="AF282" s="23"/>
      <c r="AG282" s="23"/>
      <c r="AH282" s="23"/>
      <c r="AI282" s="23"/>
      <c r="AJ282" s="23"/>
      <c r="AK282" s="23"/>
      <c r="AL282" s="23"/>
      <c r="AM282" s="23"/>
      <c r="AN282" s="23"/>
      <c r="AO282" s="23"/>
      <c r="AP282" s="23"/>
      <c r="AQ282" s="23"/>
    </row>
    <row r="283" spans="30:43">
      <c r="AD283" s="23"/>
      <c r="AE283" s="23"/>
      <c r="AF283" s="23"/>
      <c r="AG283" s="23"/>
      <c r="AH283" s="23"/>
      <c r="AI283" s="23"/>
      <c r="AJ283" s="23"/>
      <c r="AK283" s="23"/>
      <c r="AL283" s="23"/>
      <c r="AM283" s="23"/>
      <c r="AN283" s="23"/>
      <c r="AO283" s="23"/>
      <c r="AP283" s="23"/>
      <c r="AQ283" s="23"/>
    </row>
    <row r="284" spans="30:43">
      <c r="AD284" s="23"/>
      <c r="AE284" s="23"/>
      <c r="AF284" s="23"/>
      <c r="AG284" s="23"/>
      <c r="AH284" s="23"/>
      <c r="AI284" s="23"/>
      <c r="AJ284" s="23"/>
      <c r="AK284" s="23"/>
      <c r="AL284" s="23"/>
      <c r="AM284" s="23"/>
      <c r="AN284" s="23"/>
      <c r="AO284" s="23"/>
      <c r="AP284" s="23"/>
      <c r="AQ284" s="23"/>
    </row>
    <row r="285" spans="30:43">
      <c r="AD285" s="23"/>
      <c r="AE285" s="23"/>
      <c r="AF285" s="23"/>
      <c r="AG285" s="23"/>
      <c r="AH285" s="23"/>
      <c r="AI285" s="23"/>
      <c r="AJ285" s="23"/>
      <c r="AK285" s="23"/>
      <c r="AL285" s="23"/>
      <c r="AM285" s="23"/>
      <c r="AN285" s="23"/>
      <c r="AO285" s="23"/>
      <c r="AP285" s="23"/>
      <c r="AQ285" s="23"/>
    </row>
    <row r="286" spans="30:43">
      <c r="AD286" s="23"/>
      <c r="AE286" s="23"/>
      <c r="AF286" s="23"/>
      <c r="AG286" s="23"/>
      <c r="AH286" s="23"/>
      <c r="AI286" s="23"/>
      <c r="AJ286" s="23"/>
      <c r="AK286" s="23"/>
      <c r="AL286" s="23"/>
      <c r="AM286" s="23"/>
      <c r="AN286" s="23"/>
      <c r="AO286" s="23"/>
      <c r="AP286" s="23"/>
      <c r="AQ286" s="23"/>
    </row>
    <row r="287" spans="30:43">
      <c r="AD287" s="23"/>
      <c r="AE287" s="23"/>
      <c r="AF287" s="23"/>
      <c r="AG287" s="23"/>
      <c r="AH287" s="23"/>
      <c r="AI287" s="23"/>
      <c r="AJ287" s="23"/>
      <c r="AK287" s="23"/>
      <c r="AL287" s="23"/>
      <c r="AM287" s="23"/>
      <c r="AN287" s="23"/>
      <c r="AO287" s="23"/>
      <c r="AP287" s="23"/>
      <c r="AQ287" s="23"/>
    </row>
    <row r="288" spans="30:43">
      <c r="AD288" s="23"/>
      <c r="AE288" s="23"/>
      <c r="AF288" s="23"/>
      <c r="AG288" s="23"/>
      <c r="AH288" s="23"/>
      <c r="AI288" s="23"/>
      <c r="AJ288" s="23"/>
      <c r="AK288" s="23"/>
      <c r="AL288" s="23"/>
      <c r="AM288" s="23"/>
      <c r="AN288" s="23"/>
      <c r="AO288" s="23"/>
      <c r="AP288" s="23"/>
      <c r="AQ288" s="23"/>
    </row>
    <row r="289" spans="30:43">
      <c r="AD289" s="23"/>
      <c r="AE289" s="23"/>
      <c r="AF289" s="23"/>
      <c r="AG289" s="23"/>
      <c r="AH289" s="23"/>
      <c r="AI289" s="23"/>
      <c r="AJ289" s="23"/>
      <c r="AK289" s="23"/>
      <c r="AL289" s="23"/>
      <c r="AM289" s="23"/>
      <c r="AN289" s="23"/>
      <c r="AO289" s="23"/>
      <c r="AP289" s="23"/>
      <c r="AQ289" s="23"/>
    </row>
    <row r="290" spans="30:43">
      <c r="AD290" s="23"/>
      <c r="AE290" s="23"/>
      <c r="AF290" s="23"/>
      <c r="AG290" s="23"/>
      <c r="AH290" s="23"/>
      <c r="AI290" s="23"/>
      <c r="AJ290" s="23"/>
      <c r="AK290" s="23"/>
      <c r="AL290" s="23"/>
      <c r="AM290" s="23"/>
      <c r="AN290" s="23"/>
      <c r="AO290" s="23"/>
      <c r="AP290" s="23"/>
      <c r="AQ290" s="23"/>
    </row>
    <row r="291" spans="30:43">
      <c r="AD291" s="23"/>
      <c r="AE291" s="23"/>
      <c r="AF291" s="23"/>
      <c r="AG291" s="23"/>
      <c r="AH291" s="23"/>
      <c r="AI291" s="23"/>
      <c r="AJ291" s="23"/>
      <c r="AK291" s="23"/>
      <c r="AL291" s="23"/>
      <c r="AM291" s="23"/>
      <c r="AN291" s="23"/>
      <c r="AO291" s="23"/>
      <c r="AP291" s="23"/>
      <c r="AQ291" s="23"/>
    </row>
    <row r="292" spans="30:43">
      <c r="AD292" s="23"/>
      <c r="AE292" s="23"/>
      <c r="AF292" s="23"/>
      <c r="AG292" s="23"/>
      <c r="AH292" s="23"/>
      <c r="AI292" s="23"/>
      <c r="AJ292" s="23"/>
      <c r="AK292" s="23"/>
      <c r="AL292" s="23"/>
      <c r="AM292" s="23"/>
      <c r="AN292" s="23"/>
      <c r="AO292" s="23"/>
      <c r="AP292" s="23"/>
      <c r="AQ292" s="23"/>
    </row>
    <row r="293" spans="30:43">
      <c r="AD293" s="23"/>
      <c r="AE293" s="23"/>
      <c r="AF293" s="23"/>
      <c r="AG293" s="23"/>
      <c r="AH293" s="23"/>
      <c r="AI293" s="23"/>
      <c r="AJ293" s="23"/>
      <c r="AK293" s="23"/>
      <c r="AL293" s="23"/>
      <c r="AM293" s="23"/>
      <c r="AN293" s="23"/>
      <c r="AO293" s="23"/>
      <c r="AP293" s="23"/>
      <c r="AQ293" s="23"/>
    </row>
    <row r="294" spans="30:43">
      <c r="AD294" s="23"/>
      <c r="AE294" s="23"/>
      <c r="AF294" s="23"/>
      <c r="AG294" s="23"/>
      <c r="AH294" s="23"/>
      <c r="AI294" s="23"/>
      <c r="AJ294" s="23"/>
      <c r="AK294" s="23"/>
      <c r="AL294" s="23"/>
      <c r="AM294" s="23"/>
      <c r="AN294" s="23"/>
      <c r="AO294" s="23"/>
      <c r="AP294" s="23"/>
      <c r="AQ294" s="23"/>
    </row>
    <row r="295" spans="30:43">
      <c r="AD295" s="23"/>
      <c r="AE295" s="23"/>
      <c r="AF295" s="23"/>
      <c r="AG295" s="23"/>
      <c r="AH295" s="23"/>
      <c r="AI295" s="23"/>
      <c r="AJ295" s="23"/>
      <c r="AK295" s="23"/>
      <c r="AL295" s="23"/>
      <c r="AM295" s="23"/>
      <c r="AN295" s="23"/>
      <c r="AO295" s="23"/>
      <c r="AP295" s="23"/>
      <c r="AQ295" s="23"/>
    </row>
    <row r="296" spans="30:43">
      <c r="AD296" s="23"/>
      <c r="AE296" s="23"/>
      <c r="AF296" s="23"/>
      <c r="AG296" s="23"/>
      <c r="AH296" s="23"/>
      <c r="AI296" s="23"/>
      <c r="AJ296" s="23"/>
      <c r="AK296" s="23"/>
      <c r="AL296" s="23"/>
      <c r="AM296" s="23"/>
      <c r="AN296" s="23"/>
      <c r="AO296" s="23"/>
      <c r="AP296" s="23"/>
      <c r="AQ296" s="23"/>
    </row>
    <row r="297" spans="30:43">
      <c r="AD297" s="23"/>
      <c r="AE297" s="23"/>
      <c r="AF297" s="23"/>
      <c r="AG297" s="23"/>
      <c r="AH297" s="23"/>
      <c r="AI297" s="23"/>
      <c r="AJ297" s="23"/>
      <c r="AK297" s="23"/>
      <c r="AL297" s="23"/>
      <c r="AM297" s="23"/>
      <c r="AN297" s="23"/>
      <c r="AO297" s="23"/>
      <c r="AP297" s="23"/>
      <c r="AQ297" s="23"/>
    </row>
    <row r="298" spans="30:43">
      <c r="AD298" s="23"/>
      <c r="AE298" s="23"/>
      <c r="AF298" s="23"/>
      <c r="AG298" s="23"/>
      <c r="AH298" s="23"/>
      <c r="AI298" s="23"/>
      <c r="AJ298" s="23"/>
      <c r="AK298" s="23"/>
      <c r="AL298" s="23"/>
      <c r="AM298" s="23"/>
      <c r="AN298" s="23"/>
      <c r="AO298" s="23"/>
      <c r="AP298" s="23"/>
      <c r="AQ298" s="23"/>
    </row>
    <row r="299" spans="30:43">
      <c r="AD299" s="23"/>
      <c r="AE299" s="23"/>
      <c r="AF299" s="23"/>
      <c r="AG299" s="23"/>
      <c r="AH299" s="23"/>
      <c r="AI299" s="23"/>
      <c r="AJ299" s="23"/>
      <c r="AK299" s="23"/>
      <c r="AL299" s="23"/>
      <c r="AM299" s="23"/>
      <c r="AN299" s="23"/>
      <c r="AO299" s="23"/>
      <c r="AP299" s="23"/>
      <c r="AQ299" s="23"/>
    </row>
    <row r="300" spans="30:43">
      <c r="AD300" s="23"/>
      <c r="AE300" s="23"/>
      <c r="AF300" s="23"/>
      <c r="AG300" s="23"/>
      <c r="AH300" s="23"/>
      <c r="AI300" s="23"/>
      <c r="AJ300" s="23"/>
      <c r="AK300" s="23"/>
      <c r="AL300" s="23"/>
      <c r="AM300" s="23"/>
      <c r="AN300" s="23"/>
      <c r="AO300" s="23"/>
      <c r="AP300" s="23"/>
      <c r="AQ300" s="23"/>
    </row>
    <row r="301" spans="30:43">
      <c r="AD301" s="23"/>
      <c r="AE301" s="23"/>
      <c r="AF301" s="23"/>
      <c r="AG301" s="23"/>
      <c r="AH301" s="23"/>
      <c r="AI301" s="23"/>
      <c r="AJ301" s="23"/>
      <c r="AK301" s="23"/>
      <c r="AL301" s="23"/>
      <c r="AM301" s="23"/>
      <c r="AN301" s="23"/>
      <c r="AO301" s="23"/>
      <c r="AP301" s="23"/>
      <c r="AQ301" s="23"/>
    </row>
    <row r="302" spans="30:43">
      <c r="AD302" s="23"/>
      <c r="AE302" s="23"/>
      <c r="AF302" s="23"/>
      <c r="AG302" s="23"/>
      <c r="AH302" s="23"/>
      <c r="AI302" s="23"/>
      <c r="AJ302" s="23"/>
      <c r="AK302" s="23"/>
      <c r="AL302" s="23"/>
      <c r="AM302" s="23"/>
      <c r="AN302" s="23"/>
      <c r="AO302" s="23"/>
      <c r="AP302" s="23"/>
      <c r="AQ302" s="23"/>
    </row>
    <row r="303" spans="30:43">
      <c r="AD303" s="23"/>
      <c r="AE303" s="23"/>
      <c r="AF303" s="23"/>
      <c r="AG303" s="23"/>
      <c r="AH303" s="23"/>
      <c r="AI303" s="23"/>
      <c r="AJ303" s="23"/>
      <c r="AK303" s="23"/>
      <c r="AL303" s="23"/>
      <c r="AM303" s="23"/>
      <c r="AN303" s="23"/>
      <c r="AO303" s="23"/>
      <c r="AP303" s="23"/>
      <c r="AQ303" s="23"/>
    </row>
    <row r="304" spans="30:43">
      <c r="AD304" s="23"/>
      <c r="AE304" s="23"/>
      <c r="AF304" s="23"/>
      <c r="AG304" s="23"/>
      <c r="AH304" s="23"/>
      <c r="AI304" s="23"/>
      <c r="AJ304" s="23"/>
      <c r="AK304" s="23"/>
      <c r="AL304" s="23"/>
      <c r="AM304" s="23"/>
      <c r="AN304" s="23"/>
      <c r="AO304" s="23"/>
      <c r="AP304" s="23"/>
      <c r="AQ304" s="23"/>
    </row>
    <row r="305" spans="30:43">
      <c r="AD305" s="23"/>
      <c r="AE305" s="23"/>
      <c r="AF305" s="23"/>
      <c r="AG305" s="23"/>
      <c r="AH305" s="23"/>
      <c r="AI305" s="23"/>
      <c r="AJ305" s="23"/>
      <c r="AK305" s="23"/>
      <c r="AL305" s="23"/>
      <c r="AM305" s="23"/>
      <c r="AN305" s="23"/>
      <c r="AO305" s="23"/>
      <c r="AP305" s="23"/>
      <c r="AQ305" s="23"/>
    </row>
    <row r="306" spans="30:43">
      <c r="AD306" s="23"/>
      <c r="AE306" s="23"/>
      <c r="AF306" s="23"/>
      <c r="AG306" s="23"/>
      <c r="AH306" s="23"/>
      <c r="AI306" s="23"/>
      <c r="AJ306" s="23"/>
      <c r="AK306" s="23"/>
      <c r="AL306" s="23"/>
      <c r="AM306" s="23"/>
      <c r="AN306" s="23"/>
      <c r="AO306" s="23"/>
      <c r="AP306" s="23"/>
      <c r="AQ306" s="23"/>
    </row>
    <row r="307" spans="30:43">
      <c r="AD307" s="23"/>
      <c r="AE307" s="23"/>
      <c r="AF307" s="23"/>
      <c r="AG307" s="23"/>
      <c r="AH307" s="23"/>
      <c r="AI307" s="23"/>
      <c r="AJ307" s="23"/>
      <c r="AK307" s="23"/>
      <c r="AL307" s="23"/>
      <c r="AM307" s="23"/>
      <c r="AN307" s="23"/>
      <c r="AO307" s="23"/>
      <c r="AP307" s="23"/>
      <c r="AQ307" s="23"/>
    </row>
    <row r="308" spans="30:43">
      <c r="AD308" s="23"/>
      <c r="AE308" s="23"/>
      <c r="AF308" s="23"/>
      <c r="AG308" s="23"/>
      <c r="AH308" s="23"/>
      <c r="AI308" s="23"/>
      <c r="AJ308" s="23"/>
      <c r="AK308" s="23"/>
      <c r="AL308" s="23"/>
      <c r="AM308" s="23"/>
      <c r="AN308" s="23"/>
      <c r="AO308" s="23"/>
      <c r="AP308" s="23"/>
      <c r="AQ308" s="23"/>
    </row>
    <row r="309" spans="30:43">
      <c r="AD309" s="23"/>
      <c r="AE309" s="23"/>
      <c r="AF309" s="23"/>
      <c r="AG309" s="23"/>
      <c r="AH309" s="23"/>
      <c r="AI309" s="23"/>
      <c r="AJ309" s="23"/>
      <c r="AK309" s="23"/>
      <c r="AL309" s="23"/>
      <c r="AM309" s="23"/>
      <c r="AN309" s="23"/>
      <c r="AO309" s="23"/>
      <c r="AP309" s="23"/>
      <c r="AQ309" s="23"/>
    </row>
    <row r="310" spans="30:43">
      <c r="AD310" s="23"/>
      <c r="AE310" s="23"/>
      <c r="AF310" s="23"/>
      <c r="AG310" s="23"/>
      <c r="AH310" s="23"/>
      <c r="AI310" s="23"/>
      <c r="AJ310" s="23"/>
      <c r="AK310" s="23"/>
      <c r="AL310" s="23"/>
      <c r="AM310" s="23"/>
      <c r="AN310" s="23"/>
      <c r="AO310" s="23"/>
      <c r="AP310" s="23"/>
      <c r="AQ310" s="23"/>
    </row>
    <row r="311" spans="30:43">
      <c r="AD311" s="23"/>
      <c r="AE311" s="23"/>
      <c r="AF311" s="23"/>
      <c r="AG311" s="23"/>
      <c r="AH311" s="23"/>
      <c r="AI311" s="23"/>
      <c r="AJ311" s="23"/>
      <c r="AK311" s="23"/>
      <c r="AL311" s="23"/>
      <c r="AM311" s="23"/>
      <c r="AN311" s="23"/>
      <c r="AO311" s="23"/>
      <c r="AP311" s="23"/>
      <c r="AQ311" s="23"/>
    </row>
    <row r="312" spans="30:43">
      <c r="AD312" s="23"/>
      <c r="AE312" s="23"/>
      <c r="AF312" s="23"/>
      <c r="AG312" s="23"/>
      <c r="AH312" s="23"/>
      <c r="AI312" s="23"/>
      <c r="AJ312" s="23"/>
      <c r="AK312" s="23"/>
      <c r="AL312" s="23"/>
      <c r="AM312" s="23"/>
      <c r="AN312" s="23"/>
      <c r="AO312" s="23"/>
      <c r="AP312" s="23"/>
      <c r="AQ312" s="23"/>
    </row>
    <row r="313" spans="30:43">
      <c r="AD313" s="23"/>
      <c r="AE313" s="23"/>
      <c r="AF313" s="23"/>
      <c r="AG313" s="23"/>
      <c r="AH313" s="23"/>
      <c r="AI313" s="23"/>
      <c r="AJ313" s="23"/>
      <c r="AK313" s="23"/>
      <c r="AL313" s="23"/>
      <c r="AM313" s="23"/>
      <c r="AN313" s="23"/>
      <c r="AO313" s="23"/>
      <c r="AP313" s="23"/>
      <c r="AQ313" s="23"/>
    </row>
    <row r="314" spans="30:43">
      <c r="AD314" s="23"/>
      <c r="AE314" s="23"/>
      <c r="AF314" s="23"/>
      <c r="AG314" s="23"/>
      <c r="AH314" s="23"/>
      <c r="AI314" s="23"/>
      <c r="AJ314" s="23"/>
      <c r="AK314" s="23"/>
      <c r="AL314" s="23"/>
      <c r="AM314" s="23"/>
      <c r="AN314" s="23"/>
      <c r="AO314" s="23"/>
      <c r="AP314" s="23"/>
      <c r="AQ314" s="23"/>
    </row>
    <row r="315" spans="30:43">
      <c r="AD315" s="23"/>
      <c r="AE315" s="23"/>
      <c r="AF315" s="23"/>
      <c r="AG315" s="23"/>
      <c r="AH315" s="23"/>
      <c r="AI315" s="23"/>
      <c r="AJ315" s="23"/>
      <c r="AK315" s="23"/>
      <c r="AL315" s="23"/>
      <c r="AM315" s="23"/>
      <c r="AN315" s="23"/>
      <c r="AO315" s="23"/>
      <c r="AP315" s="23"/>
      <c r="AQ315" s="23"/>
    </row>
  </sheetData>
  <mergeCells count="97">
    <mergeCell ref="P179:Q179"/>
    <mergeCell ref="S179:T179"/>
    <mergeCell ref="V179:W179"/>
    <mergeCell ref="Y179:Z179"/>
    <mergeCell ref="C138:D138"/>
    <mergeCell ref="F138:G138"/>
    <mergeCell ref="I138:J138"/>
    <mergeCell ref="L138:M138"/>
    <mergeCell ref="C179:D179"/>
    <mergeCell ref="F179:G179"/>
    <mergeCell ref="I179:J179"/>
    <mergeCell ref="L179:M179"/>
    <mergeCell ref="Y54:Z54"/>
    <mergeCell ref="C96:D96"/>
    <mergeCell ref="F96:G96"/>
    <mergeCell ref="I96:J96"/>
    <mergeCell ref="L96:M96"/>
    <mergeCell ref="P96:Q96"/>
    <mergeCell ref="S96:T96"/>
    <mergeCell ref="V96:W96"/>
    <mergeCell ref="Y96:Z96"/>
    <mergeCell ref="BI22:BJ22"/>
    <mergeCell ref="BK22:BL22"/>
    <mergeCell ref="AC23:BL23"/>
    <mergeCell ref="C54:D54"/>
    <mergeCell ref="F54:G54"/>
    <mergeCell ref="I54:J54"/>
    <mergeCell ref="L54:M54"/>
    <mergeCell ref="P54:Q54"/>
    <mergeCell ref="S54:T54"/>
    <mergeCell ref="V54:W54"/>
    <mergeCell ref="AW22:AX22"/>
    <mergeCell ref="AY22:AZ22"/>
    <mergeCell ref="BA22:BB22"/>
    <mergeCell ref="BC22:BD22"/>
    <mergeCell ref="BE22:BF22"/>
    <mergeCell ref="BG22:BH22"/>
    <mergeCell ref="BK21:BL21"/>
    <mergeCell ref="AE22:AF22"/>
    <mergeCell ref="AG22:AH22"/>
    <mergeCell ref="AI22:AJ22"/>
    <mergeCell ref="AK22:AL22"/>
    <mergeCell ref="AM22:AN22"/>
    <mergeCell ref="AO22:AP22"/>
    <mergeCell ref="AQ22:AR22"/>
    <mergeCell ref="AS22:AT22"/>
    <mergeCell ref="AU22:AV22"/>
    <mergeCell ref="AY21:AZ21"/>
    <mergeCell ref="BA21:BB21"/>
    <mergeCell ref="BC21:BD21"/>
    <mergeCell ref="BE21:BF21"/>
    <mergeCell ref="BG21:BH21"/>
    <mergeCell ref="BI21:BJ21"/>
    <mergeCell ref="BK20:BL20"/>
    <mergeCell ref="AG21:AH21"/>
    <mergeCell ref="AI21:AJ21"/>
    <mergeCell ref="AK21:AL21"/>
    <mergeCell ref="AM21:AN21"/>
    <mergeCell ref="AO21:AP21"/>
    <mergeCell ref="AQ21:AR21"/>
    <mergeCell ref="AS21:AT21"/>
    <mergeCell ref="AU21:AV21"/>
    <mergeCell ref="AW21:AX21"/>
    <mergeCell ref="AY20:AZ20"/>
    <mergeCell ref="BA20:BB20"/>
    <mergeCell ref="BC20:BD20"/>
    <mergeCell ref="BE20:BF20"/>
    <mergeCell ref="BG20:BH20"/>
    <mergeCell ref="BI20:BJ20"/>
    <mergeCell ref="AM20:AN20"/>
    <mergeCell ref="AO20:AP20"/>
    <mergeCell ref="AQ20:AR20"/>
    <mergeCell ref="AS20:AT20"/>
    <mergeCell ref="AU20:AV20"/>
    <mergeCell ref="AW20:AX20"/>
    <mergeCell ref="AB20:AB23"/>
    <mergeCell ref="AC20:AD22"/>
    <mergeCell ref="AE20:AF21"/>
    <mergeCell ref="AG20:AH20"/>
    <mergeCell ref="AI20:AJ20"/>
    <mergeCell ref="AK20:AL20"/>
    <mergeCell ref="Y12:Z12"/>
    <mergeCell ref="AC13:AH13"/>
    <mergeCell ref="AC15:AH15"/>
    <mergeCell ref="AC17:AH17"/>
    <mergeCell ref="AC19:AT19"/>
    <mergeCell ref="AU19:BL19"/>
    <mergeCell ref="D2:Z2"/>
    <mergeCell ref="D5:Z5"/>
    <mergeCell ref="D6:Z6"/>
    <mergeCell ref="C12:D12"/>
    <mergeCell ref="F12:G12"/>
    <mergeCell ref="I12:J12"/>
    <mergeCell ref="L12:M12"/>
    <mergeCell ref="P12:Q12"/>
    <mergeCell ref="S12:T12"/>
    <mergeCell ref="V12:W12"/>
  </mergeCells>
  <hyperlinks>
    <hyperlink ref="D6" r:id="rId1" xr:uid="{09F1740C-B4AE-4DD4-9E13-F281A6669772}"/>
    <hyperlink ref="D5" r:id="rId2" xr:uid="{AA556973-618D-46A1-B55C-F4D68B3EB64F}"/>
    <hyperlink ref="D2" r:id="rId3" xr:uid="{50CC979F-B1B7-422B-8220-6529B6853D7D}"/>
    <hyperlink ref="AC15" r:id="rId4" xr:uid="{2DD987E8-A1F9-4862-B38C-9BEFA2CBA949}"/>
    <hyperlink ref="AC17" r:id="rId5" xr:uid="{6318225D-32A1-40C6-8BDC-95EADFA03B62}"/>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Nota</vt:lpstr>
      <vt:lpstr>Excel</vt:lpstr>
      <vt:lpstr>relations formules</vt:lpstr>
      <vt:lpstr>Polices de Symboles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Leboucher</dc:creator>
  <cp:lastModifiedBy>Joël Leboucher</cp:lastModifiedBy>
  <cp:lastPrinted>2018-01-22T13:51:29Z</cp:lastPrinted>
  <dcterms:created xsi:type="dcterms:W3CDTF">2017-12-03T06:58:41Z</dcterms:created>
  <dcterms:modified xsi:type="dcterms:W3CDTF">2019-08-12T10:13:09Z</dcterms:modified>
</cp:coreProperties>
</file>