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Bureau\UPRT NOUVEATES\"/>
    </mc:Choice>
  </mc:AlternateContent>
  <bookViews>
    <workbookView xWindow="0" yWindow="0" windowWidth="28800" windowHeight="12135"/>
  </bookViews>
  <sheets>
    <sheet name="Mode d'emploi" sheetId="6" r:id="rId1"/>
    <sheet name="Modèle&quot;Postit&quot; à dupliquer" sheetId="1" r:id="rId2"/>
    <sheet name="Modèle en ligne à dupliquer" sheetId="7" r:id="rId3"/>
    <sheet name="Vocabulaire" sheetId="3" r:id="rId4"/>
  </sheets>
  <definedNames>
    <definedName name="_xlnm._FilterDatabase" localSheetId="3" hidden="1">Vocabulaire!#REF!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6" i="6" l="1"/>
  <c r="B50" i="7"/>
  <c r="Q49" i="7"/>
  <c r="S47" i="7"/>
  <c r="D47" i="7" s="1"/>
  <c r="E47" i="7"/>
  <c r="C47" i="7"/>
  <c r="B47" i="7"/>
  <c r="S46" i="7"/>
  <c r="D46" i="7" s="1"/>
  <c r="E46" i="7"/>
  <c r="C46" i="7"/>
  <c r="B46" i="7"/>
  <c r="S45" i="7"/>
  <c r="D45" i="7" s="1"/>
  <c r="E45" i="7"/>
  <c r="C45" i="7"/>
  <c r="B45" i="7"/>
  <c r="S44" i="7"/>
  <c r="D44" i="7" s="1"/>
  <c r="E44" i="7"/>
  <c r="C44" i="7"/>
  <c r="B44" i="7"/>
  <c r="S43" i="7"/>
  <c r="D43" i="7" s="1"/>
  <c r="E43" i="7"/>
  <c r="C43" i="7"/>
  <c r="B43" i="7"/>
  <c r="S42" i="7"/>
  <c r="D42" i="7" s="1"/>
  <c r="E42" i="7"/>
  <c r="C42" i="7"/>
  <c r="B42" i="7"/>
  <c r="S41" i="7"/>
  <c r="E41" i="7"/>
  <c r="D41" i="7"/>
  <c r="C41" i="7"/>
  <c r="B41" i="7"/>
  <c r="S40" i="7"/>
  <c r="D40" i="7" s="1"/>
  <c r="E40" i="7"/>
  <c r="C40" i="7"/>
  <c r="B40" i="7"/>
  <c r="S39" i="7"/>
  <c r="D39" i="7" s="1"/>
  <c r="E39" i="7"/>
  <c r="C39" i="7"/>
  <c r="B39" i="7"/>
  <c r="S38" i="7"/>
  <c r="D38" i="7" s="1"/>
  <c r="E38" i="7"/>
  <c r="C38" i="7"/>
  <c r="B38" i="7"/>
  <c r="S37" i="7"/>
  <c r="D37" i="7" s="1"/>
  <c r="E37" i="7"/>
  <c r="C37" i="7"/>
  <c r="B37" i="7"/>
  <c r="S36" i="7"/>
  <c r="D36" i="7" s="1"/>
  <c r="E36" i="7"/>
  <c r="C36" i="7"/>
  <c r="B36" i="7"/>
  <c r="S35" i="7"/>
  <c r="D35" i="7" s="1"/>
  <c r="E35" i="7"/>
  <c r="C35" i="7"/>
  <c r="B35" i="7"/>
  <c r="S34" i="7"/>
  <c r="D34" i="7" s="1"/>
  <c r="E34" i="7"/>
  <c r="C34" i="7"/>
  <c r="B34" i="7"/>
  <c r="S33" i="7"/>
  <c r="D33" i="7" s="1"/>
  <c r="E33" i="7"/>
  <c r="C33" i="7"/>
  <c r="B33" i="7"/>
  <c r="S32" i="7"/>
  <c r="D32" i="7" s="1"/>
  <c r="E32" i="7"/>
  <c r="C32" i="7"/>
  <c r="B32" i="7"/>
  <c r="S31" i="7"/>
  <c r="E31" i="7"/>
  <c r="C31" i="7"/>
  <c r="B31" i="7"/>
  <c r="H27" i="7"/>
  <c r="B27" i="7"/>
  <c r="L26" i="7"/>
  <c r="H26" i="7"/>
  <c r="F26" i="7"/>
  <c r="B26" i="7"/>
  <c r="G60" i="6"/>
  <c r="G59" i="6"/>
  <c r="G58" i="6"/>
  <c r="G57" i="6"/>
  <c r="G56" i="6"/>
  <c r="G55" i="6"/>
  <c r="G54" i="6"/>
  <c r="G23" i="6"/>
  <c r="S49" i="7" l="1"/>
  <c r="D31" i="7"/>
  <c r="F29" i="7" s="1"/>
  <c r="C139" i="1" l="1"/>
  <c r="D76" i="1"/>
  <c r="M74" i="1"/>
  <c r="L74" i="1"/>
  <c r="K74" i="1"/>
  <c r="N74" i="1" s="1"/>
  <c r="M73" i="1"/>
  <c r="L73" i="1"/>
  <c r="K73" i="1"/>
  <c r="N73" i="1" s="1"/>
  <c r="M72" i="1"/>
  <c r="L72" i="1"/>
  <c r="K72" i="1"/>
  <c r="N72" i="1" s="1"/>
  <c r="M71" i="1"/>
  <c r="L71" i="1"/>
  <c r="K71" i="1"/>
  <c r="N71" i="1" s="1"/>
  <c r="M70" i="1"/>
  <c r="L70" i="1"/>
  <c r="K70" i="1"/>
  <c r="N70" i="1" s="1"/>
  <c r="M69" i="1"/>
  <c r="L69" i="1"/>
  <c r="K69" i="1"/>
  <c r="N69" i="1" s="1"/>
  <c r="M68" i="1"/>
  <c r="L68" i="1"/>
  <c r="K68" i="1"/>
  <c r="N68" i="1" s="1"/>
  <c r="M67" i="1"/>
  <c r="L67" i="1"/>
  <c r="K67" i="1"/>
  <c r="N67" i="1" s="1"/>
  <c r="M66" i="1"/>
  <c r="L66" i="1"/>
  <c r="K66" i="1"/>
  <c r="N66" i="1" s="1"/>
  <c r="M65" i="1"/>
  <c r="L65" i="1"/>
  <c r="K65" i="1"/>
  <c r="N65" i="1" s="1"/>
  <c r="M64" i="1"/>
  <c r="L64" i="1"/>
  <c r="K64" i="1"/>
  <c r="N64" i="1" s="1"/>
  <c r="M63" i="1"/>
  <c r="L63" i="1"/>
  <c r="K63" i="1"/>
  <c r="N63" i="1" s="1"/>
  <c r="M62" i="1"/>
  <c r="L62" i="1"/>
  <c r="K62" i="1"/>
  <c r="N62" i="1" s="1"/>
  <c r="M61" i="1"/>
  <c r="L61" i="1"/>
  <c r="K61" i="1"/>
  <c r="N61" i="1" s="1"/>
  <c r="M60" i="1"/>
  <c r="L60" i="1"/>
  <c r="K60" i="1"/>
  <c r="N60" i="1" s="1"/>
  <c r="M59" i="1"/>
  <c r="L59" i="1"/>
  <c r="K59" i="1"/>
  <c r="N59" i="1" s="1"/>
  <c r="M58" i="1"/>
  <c r="L58" i="1"/>
  <c r="K58" i="1"/>
  <c r="N58" i="1" s="1"/>
  <c r="M57" i="1"/>
  <c r="L57" i="1"/>
  <c r="K57" i="1"/>
  <c r="N57" i="1" s="1"/>
  <c r="M56" i="1"/>
  <c r="L56" i="1"/>
  <c r="K56" i="1"/>
  <c r="N56" i="1" s="1"/>
  <c r="M55" i="1"/>
  <c r="L55" i="1"/>
  <c r="K55" i="1"/>
  <c r="N55" i="1" s="1"/>
  <c r="M54" i="1"/>
  <c r="L54" i="1"/>
  <c r="K54" i="1"/>
  <c r="N54" i="1" s="1"/>
  <c r="M53" i="1"/>
  <c r="L53" i="1"/>
  <c r="K53" i="1"/>
  <c r="N53" i="1" s="1"/>
  <c r="M52" i="1"/>
  <c r="L52" i="1"/>
  <c r="K52" i="1"/>
  <c r="N52" i="1" s="1"/>
  <c r="M51" i="1"/>
  <c r="L51" i="1"/>
  <c r="K51" i="1"/>
  <c r="N51" i="1" s="1"/>
  <c r="M50" i="1"/>
  <c r="L50" i="1"/>
  <c r="K50" i="1"/>
  <c r="N50" i="1" s="1"/>
  <c r="M49" i="1"/>
  <c r="L49" i="1"/>
  <c r="K49" i="1"/>
  <c r="N49" i="1" s="1"/>
  <c r="M48" i="1"/>
  <c r="L48" i="1"/>
  <c r="K48" i="1"/>
  <c r="N48" i="1" s="1"/>
  <c r="M47" i="1"/>
  <c r="L47" i="1"/>
  <c r="K47" i="1"/>
  <c r="N47" i="1" s="1"/>
  <c r="M46" i="1"/>
  <c r="L46" i="1"/>
  <c r="K46" i="1"/>
  <c r="N46" i="1" s="1"/>
  <c r="M45" i="1"/>
  <c r="L45" i="1"/>
  <c r="K45" i="1"/>
  <c r="N45" i="1" s="1"/>
  <c r="M44" i="1"/>
  <c r="L44" i="1"/>
  <c r="K44" i="1"/>
  <c r="N44" i="1" s="1"/>
  <c r="M43" i="1"/>
  <c r="L43" i="1"/>
  <c r="K43" i="1"/>
  <c r="N43" i="1" s="1"/>
  <c r="M42" i="1"/>
  <c r="L42" i="1"/>
  <c r="K42" i="1"/>
  <c r="N42" i="1" s="1"/>
  <c r="M41" i="1"/>
  <c r="L41" i="1"/>
  <c r="K41" i="1"/>
  <c r="N41" i="1" s="1"/>
  <c r="M40" i="1"/>
  <c r="L40" i="1"/>
  <c r="K40" i="1"/>
  <c r="N40" i="1" s="1"/>
  <c r="M39" i="1"/>
  <c r="L39" i="1"/>
  <c r="K39" i="1"/>
  <c r="N39" i="1" s="1"/>
  <c r="M38" i="1"/>
  <c r="L38" i="1"/>
  <c r="K38" i="1"/>
  <c r="N38" i="1" s="1"/>
  <c r="M37" i="1"/>
  <c r="L37" i="1"/>
  <c r="K37" i="1"/>
  <c r="N37" i="1" s="1"/>
  <c r="M36" i="1"/>
  <c r="L36" i="1"/>
  <c r="K36" i="1"/>
  <c r="N36" i="1" s="1"/>
  <c r="M35" i="1"/>
  <c r="L35" i="1"/>
  <c r="K35" i="1"/>
  <c r="N35" i="1" s="1"/>
  <c r="E34" i="1"/>
  <c r="F129" i="1" s="1"/>
  <c r="K76" i="1" l="1"/>
  <c r="I32" i="1"/>
</calcChain>
</file>

<file path=xl/sharedStrings.xml><?xml version="1.0" encoding="utf-8"?>
<sst xmlns="http://schemas.openxmlformats.org/spreadsheetml/2006/main" count="914" uniqueCount="492">
  <si>
    <t>Modèle N°</t>
  </si>
  <si>
    <t>VARIANTE DU POSTIT N° 9 saisie des poids en Gr résultat en Kg</t>
  </si>
  <si>
    <t>9 Bis</t>
  </si>
  <si>
    <t>L'Auteur à prévu sa recette pour combien de portions</t>
  </si>
  <si>
    <t>Combien de portions voulez vous servir</t>
  </si>
  <si>
    <t>Saisissez les poids en grammes</t>
  </si>
  <si>
    <t>ICI</t>
  </si>
  <si>
    <t>NOM de la recette a saisir ICI</t>
  </si>
  <si>
    <t>NE PAS SUPPRIMER CES LIGNES</t>
  </si>
  <si>
    <t>Avant de saisir quoi que ce soit dans une cellule cliquez dessus pour vérifier qu'il n'y ait pas de formule</t>
  </si>
  <si>
    <t>AUTEUR</t>
  </si>
  <si>
    <t>DESCRIPTIF</t>
  </si>
  <si>
    <t>vous pouvez supprimer ces lignes si vous n'en avez pas besoin</t>
  </si>
  <si>
    <t>❹</t>
  </si>
  <si>
    <t>❺</t>
  </si>
  <si>
    <t>Recette Auteur pour combien de Portions</t>
  </si>
  <si>
    <t>Combien de portions voulez vous faire</t>
  </si>
  <si>
    <t xml:space="preserve"> portions</t>
  </si>
  <si>
    <t>❷</t>
  </si>
  <si>
    <t>❶</t>
  </si>
  <si>
    <t>Unités</t>
  </si>
  <si>
    <t>Quoi</t>
  </si>
  <si>
    <t>Poids Unitaire</t>
  </si>
  <si>
    <t>Coller la recette ci-dessous  colonne</t>
  </si>
  <si>
    <t xml:space="preserve"> collage Spécial 1-2-3 Valeurs ou (R) respecter la mise en forme de destination</t>
  </si>
  <si>
    <t>LES POIDS A SAISIR SONT EN Gr</t>
  </si>
  <si>
    <t>coller dans la colonne E</t>
  </si>
  <si>
    <t>❻</t>
  </si>
  <si>
    <t>Equivalence litre / Kg</t>
  </si>
  <si>
    <t>levure de boulanger</t>
  </si>
  <si>
    <t xml:space="preserve">sur la base eau : 1L = 1Kg </t>
  </si>
  <si>
    <t>Saisissez vos valeurs</t>
  </si>
  <si>
    <t>lait ou eau à 20°C</t>
  </si>
  <si>
    <t xml:space="preserve">Litres (l.) </t>
  </si>
  <si>
    <t xml:space="preserve">Centilitres (cl.) </t>
  </si>
  <si>
    <t xml:space="preserve">Décilitres (dl.) </t>
  </si>
  <si>
    <t xml:space="preserve">Kilogrammes (kg.) </t>
  </si>
  <si>
    <t>Kg</t>
  </si>
  <si>
    <t>.</t>
  </si>
  <si>
    <t>hg</t>
  </si>
  <si>
    <t>dag</t>
  </si>
  <si>
    <t>gr</t>
  </si>
  <si>
    <t>beurre tempéré</t>
  </si>
  <si>
    <t>L</t>
  </si>
  <si>
    <t>,</t>
  </si>
  <si>
    <t>dl</t>
  </si>
  <si>
    <t>cl</t>
  </si>
  <si>
    <t>ml</t>
  </si>
  <si>
    <t>œuf</t>
  </si>
  <si>
    <t>Œufs entiers</t>
  </si>
  <si>
    <t>1litre</t>
  </si>
  <si>
    <t>100 cl</t>
  </si>
  <si>
    <t>10 dl</t>
  </si>
  <si>
    <t>1 kg</t>
  </si>
  <si>
    <t>0</t>
  </si>
  <si>
    <t>1/2 litre</t>
  </si>
  <si>
    <t>50 cl</t>
  </si>
  <si>
    <t>5 dl</t>
  </si>
  <si>
    <t>0,500 kg</t>
  </si>
  <si>
    <t>1/4 litre</t>
  </si>
  <si>
    <t>25 cl</t>
  </si>
  <si>
    <t>2,5 dl</t>
  </si>
  <si>
    <t>0,250 kg</t>
  </si>
  <si>
    <t>1/8 litre</t>
  </si>
  <si>
    <t>12, 5 c</t>
  </si>
  <si>
    <t>1,25 dl</t>
  </si>
  <si>
    <t>0,125 kg</t>
  </si>
  <si>
    <t>http://www.cuisinealafrancaise.com/fr/2-poids-et-mesures</t>
  </si>
  <si>
    <t>1 gr = 2 zéros après la virgule du Kg</t>
  </si>
  <si>
    <t>pour 1.5g ajoutez (format) une décimale</t>
  </si>
  <si>
    <t>Variante du Modèle N° 9</t>
  </si>
  <si>
    <t>Coller le mode de préparation ci-dessous</t>
  </si>
  <si>
    <t>PHASES ESSENTIELLES  DE PROGRESSION</t>
  </si>
  <si>
    <t>C</t>
  </si>
  <si>
    <t>coller dans la colonne C</t>
  </si>
  <si>
    <t>q</t>
  </si>
  <si>
    <t>collage Spécial 1-2-3 Valeurs ou (R) respecter la mise en forme de destination</t>
  </si>
  <si>
    <t>AU CHOIX :</t>
  </si>
  <si>
    <t>coller dans cette colonne C</t>
  </si>
  <si>
    <t>ou vous saisissez ou collez la progression</t>
  </si>
  <si>
    <t>ou vous collez un imprim'écran</t>
  </si>
  <si>
    <t>les modes de préparation que vous avez copié sur le net</t>
  </si>
  <si>
    <t>puis supprimez les lignes inutiles</t>
  </si>
  <si>
    <t>Police de caractères Arial 12</t>
  </si>
  <si>
    <t>❸</t>
  </si>
  <si>
    <t>Lien internet</t>
  </si>
  <si>
    <t>Formats adaptez vos formats  (format Poids par défaut )  = Reproduire la mise en forme du format qui vous convient</t>
  </si>
  <si>
    <t>Poids</t>
  </si>
  <si>
    <t>Pièce</t>
  </si>
  <si>
    <t>Volume</t>
  </si>
  <si>
    <t>Mode d'emploi du Postit Modèle N° 9 Bis</t>
  </si>
  <si>
    <t xml:space="preserve">Coller la recette dans la colonne </t>
  </si>
  <si>
    <t>Collage spécial = collage 1-2-3 Valeurs ou (R) respecter la mise en forme de destination</t>
  </si>
  <si>
    <t>Saisisez Facultatif le nombre d'unités (exemple 2 pour 2 œufs)</t>
  </si>
  <si>
    <t>Quoi cuillères à café = C à Ccuillère potage = C à P œufs -blancs jaunes pincées sachets grappes etc…</t>
  </si>
  <si>
    <t xml:space="preserve">et le Poids si vous connaissez le poids unitaire du Quoi saisissez le aussi ici Exemple 2 œufs  de 50g </t>
  </si>
  <si>
    <t>Collez le lien internet pour retrouver le site</t>
  </si>
  <si>
    <t>L'Auteur à prévu cette recette pour combien de croissants</t>
  </si>
  <si>
    <t>Si vous estimez que les grammages de l'Auteur ne conviennent pas à vos convives</t>
  </si>
  <si>
    <t>Vous pouvez adapter à votre convenance le poids portion en + ou en en modifiant ce nombre de portions</t>
  </si>
  <si>
    <t>Vous voulez dupliquer cette recette pour combien de portions</t>
  </si>
  <si>
    <t>Poids ou nombre de produits à mettre en œuvre pour la recette</t>
  </si>
  <si>
    <t>Adresse PC</t>
  </si>
  <si>
    <t>FIN DU MODÈLE N° 9 Bis</t>
  </si>
  <si>
    <t>Mise à jour</t>
  </si>
  <si>
    <t>du 21-02-2017Annule et remplace les versions précédentes</t>
  </si>
  <si>
    <t>Adaptation : Joël Leboucher..UPRT "Union des Personnels de la Restauration Territoriale"  membre du réseau RESTAU'CO</t>
  </si>
  <si>
    <t>Largeur de colonnes</t>
  </si>
  <si>
    <t>Pas assez copieux : diminuez le nombre de portions cela augmentera les grammages à la portion sur le tableau à imprimer</t>
  </si>
  <si>
    <t>Trop copieux : augmentez le nombre de portions cela diminuera les grammages à la portion sur le tableau à imprimer</t>
  </si>
  <si>
    <t xml:space="preserve">VOCABULAIRE PROFESSIONNEL " CUISINE DE COMPOSITION" </t>
  </si>
  <si>
    <t>VOCABULAIRE PROFESSIONNEL "La CUISINE DE REFERENCE" Michel MAINCENT</t>
  </si>
  <si>
    <t>A</t>
  </si>
  <si>
    <t>E</t>
  </si>
  <si>
    <t>P</t>
  </si>
  <si>
    <t>R</t>
  </si>
  <si>
    <t>D</t>
  </si>
  <si>
    <t>H</t>
  </si>
  <si>
    <t>Abaisser la temp. à coeur</t>
  </si>
  <si>
    <t>①</t>
  </si>
  <si>
    <t>Egrener</t>
  </si>
  <si>
    <t>Parfumer</t>
  </si>
  <si>
    <t>Respecter le délai de 2 H</t>
  </si>
  <si>
    <t>Abaisser</t>
  </si>
  <si>
    <t>Dépouiller</t>
  </si>
  <si>
    <t>Habiller</t>
  </si>
  <si>
    <t>Réduire</t>
  </si>
  <si>
    <t>Accompagner</t>
  </si>
  <si>
    <t>②</t>
  </si>
  <si>
    <t>Eliminer</t>
  </si>
  <si>
    <t>Parsemer</t>
  </si>
  <si>
    <t>Retirer</t>
  </si>
  <si>
    <t>Abricoter</t>
  </si>
  <si>
    <t>Dérober</t>
  </si>
  <si>
    <t>Hacher</t>
  </si>
  <si>
    <t>Relever</t>
  </si>
  <si>
    <t>Additionner</t>
  </si>
  <si>
    <t>③</t>
  </si>
  <si>
    <t>Enfourner</t>
  </si>
  <si>
    <t>Peler</t>
  </si>
  <si>
    <t>Retourner</t>
  </si>
  <si>
    <t>Arroser</t>
  </si>
  <si>
    <t>Désosser</t>
  </si>
  <si>
    <t>Historier</t>
  </si>
  <si>
    <t>Remonter</t>
  </si>
  <si>
    <t>Adjoindre</t>
  </si>
  <si>
    <t>④</t>
  </si>
  <si>
    <t>Porter à ébullition</t>
  </si>
  <si>
    <t>Rincer</t>
  </si>
  <si>
    <t>Assaisonner</t>
  </si>
  <si>
    <t>Dessécher</t>
  </si>
  <si>
    <t>I</t>
  </si>
  <si>
    <t>Revenir</t>
  </si>
  <si>
    <t>Agir rapidement</t>
  </si>
  <si>
    <t>⑤</t>
  </si>
  <si>
    <t>Etaler</t>
  </si>
  <si>
    <t>Préchauffer</t>
  </si>
  <si>
    <t>S</t>
  </si>
  <si>
    <t>B</t>
  </si>
  <si>
    <t>Détendre</t>
  </si>
  <si>
    <t>Inciser</t>
  </si>
  <si>
    <t>Rissoler</t>
  </si>
  <si>
    <t>Ajouter</t>
  </si>
  <si>
    <t>F</t>
  </si>
  <si>
    <t>Prélever</t>
  </si>
  <si>
    <t>Saupoudrer</t>
  </si>
  <si>
    <t>Barder</t>
  </si>
  <si>
    <t>⑥</t>
  </si>
  <si>
    <t>Dorer</t>
  </si>
  <si>
    <t>Rompre</t>
  </si>
  <si>
    <t>❼</t>
  </si>
  <si>
    <t>Aplatir</t>
  </si>
  <si>
    <t>Faire bouillir</t>
  </si>
  <si>
    <t>Préparer</t>
  </si>
  <si>
    <t>Servir</t>
  </si>
  <si>
    <t>Beurrer</t>
  </si>
  <si>
    <t>⑦</t>
  </si>
  <si>
    <t>Dresser</t>
  </si>
  <si>
    <t>Lier</t>
  </si>
  <si>
    <t>Rôtir</t>
  </si>
  <si>
    <t>G</t>
  </si>
  <si>
    <t>❽</t>
  </si>
  <si>
    <t>Protéger</t>
  </si>
  <si>
    <t>Snacker</t>
  </si>
  <si>
    <t>Blanchir</t>
  </si>
  <si>
    <t>Limoner</t>
  </si>
  <si>
    <t>Battre</t>
  </si>
  <si>
    <t>Garnir</t>
  </si>
  <si>
    <t>T</t>
  </si>
  <si>
    <t>Blondir</t>
  </si>
  <si>
    <t>Ebarber</t>
  </si>
  <si>
    <t>Lisser</t>
  </si>
  <si>
    <t>Saigner</t>
  </si>
  <si>
    <t>Réaliser</t>
  </si>
  <si>
    <t>Terminer</t>
  </si>
  <si>
    <t>Bouler</t>
  </si>
  <si>
    <t>Ecailler</t>
  </si>
  <si>
    <t>Lustrer</t>
  </si>
  <si>
    <t>Saisir</t>
  </si>
  <si>
    <t>Chauffer</t>
  </si>
  <si>
    <t>Incorporer</t>
  </si>
  <si>
    <t>Réchauffer en moins d'1 H</t>
  </si>
  <si>
    <t>U</t>
  </si>
  <si>
    <t>Braiser</t>
  </si>
  <si>
    <t>Ecaler</t>
  </si>
  <si>
    <t>M</t>
  </si>
  <si>
    <t>Sangler</t>
  </si>
  <si>
    <t>Conserver</t>
  </si>
  <si>
    <t>Indications packaging</t>
  </si>
  <si>
    <t>Recouvrir</t>
  </si>
  <si>
    <t>Utiliser</t>
  </si>
  <si>
    <t>Brider</t>
  </si>
  <si>
    <t>Ecorcher</t>
  </si>
  <si>
    <t>Macérer</t>
  </si>
  <si>
    <t>Sauter</t>
  </si>
  <si>
    <t>Contrôler</t>
  </si>
  <si>
    <t>J</t>
  </si>
  <si>
    <t>Rectifier</t>
  </si>
  <si>
    <t>V</t>
  </si>
  <si>
    <t>Ecosser</t>
  </si>
  <si>
    <t>Manchonner</t>
  </si>
  <si>
    <t>Serrer</t>
  </si>
  <si>
    <t>Jeter</t>
  </si>
  <si>
    <t>Refroidir</t>
  </si>
  <si>
    <t>Vérifier la temp.</t>
  </si>
  <si>
    <t>Canneler</t>
  </si>
  <si>
    <t>Ecumer</t>
  </si>
  <si>
    <t>Marbrer</t>
  </si>
  <si>
    <t>Singer</t>
  </si>
  <si>
    <t>Décorer</t>
  </si>
  <si>
    <t>Réhydrater</t>
  </si>
  <si>
    <t>Verser</t>
  </si>
  <si>
    <t>Caraméliser</t>
  </si>
  <si>
    <t>Effilandrer</t>
  </si>
  <si>
    <t>Mariner</t>
  </si>
  <si>
    <t>Suer</t>
  </si>
  <si>
    <t>Délayer</t>
  </si>
  <si>
    <t>Laver</t>
  </si>
  <si>
    <t>Remonter en température</t>
  </si>
  <si>
    <t>Châtrer</t>
  </si>
  <si>
    <t>⑧</t>
  </si>
  <si>
    <t>Effiler</t>
  </si>
  <si>
    <t>Masquer</t>
  </si>
  <si>
    <t>Disperser</t>
  </si>
  <si>
    <t>Remplacer</t>
  </si>
  <si>
    <t>Chaufroiter</t>
  </si>
  <si>
    <t>⑨</t>
  </si>
  <si>
    <t>Egermer</t>
  </si>
  <si>
    <t>Masser</t>
  </si>
  <si>
    <t>Tailler</t>
  </si>
  <si>
    <t>Disposer</t>
  </si>
  <si>
    <t>Maintenir en temp. sup à 63°</t>
  </si>
  <si>
    <t>❾</t>
  </si>
  <si>
    <t>Remuer</t>
  </si>
  <si>
    <t>Chemiser</t>
  </si>
  <si>
    <t>⑩</t>
  </si>
  <si>
    <t>Egoutter</t>
  </si>
  <si>
    <t>Meringuer</t>
  </si>
  <si>
    <t>Tamiser</t>
  </si>
  <si>
    <t>Manipuler</t>
  </si>
  <si>
    <t>❿</t>
  </si>
  <si>
    <t>Répartir</t>
  </si>
  <si>
    <t>Chiqueter</t>
  </si>
  <si>
    <t>⑪</t>
  </si>
  <si>
    <t>Egrapper</t>
  </si>
  <si>
    <t>Mijoter</t>
  </si>
  <si>
    <t>Tamponner</t>
  </si>
  <si>
    <t>Mélanger</t>
  </si>
  <si>
    <t>⓫</t>
  </si>
  <si>
    <t>Repasser</t>
  </si>
  <si>
    <t>Ciseler</t>
  </si>
  <si>
    <t>⑫</t>
  </si>
  <si>
    <t>Monder</t>
  </si>
  <si>
    <t>Tapisser</t>
  </si>
  <si>
    <t>Mettre en cuisson</t>
  </si>
  <si>
    <t>Citronner</t>
  </si>
  <si>
    <t>⑬</t>
  </si>
  <si>
    <t>Emincer</t>
  </si>
  <si>
    <t>Monter</t>
  </si>
  <si>
    <t>Tourer</t>
  </si>
  <si>
    <t>Mixer</t>
  </si>
  <si>
    <t>Clarifier</t>
  </si>
  <si>
    <t>⑭</t>
  </si>
  <si>
    <t>Enrober</t>
  </si>
  <si>
    <t>Mortifier</t>
  </si>
  <si>
    <t>Tourner</t>
  </si>
  <si>
    <t>Coller</t>
  </si>
  <si>
    <t>⑮</t>
  </si>
  <si>
    <t>Eplucher</t>
  </si>
  <si>
    <t>⓬</t>
  </si>
  <si>
    <t>Mouiller</t>
  </si>
  <si>
    <t>Travailler</t>
  </si>
  <si>
    <t>Compoter</t>
  </si>
  <si>
    <t>⑯</t>
  </si>
  <si>
    <t>Escaloper</t>
  </si>
  <si>
    <t>N</t>
  </si>
  <si>
    <t>Tremper</t>
  </si>
  <si>
    <t>Concasser</t>
  </si>
  <si>
    <t>⑰</t>
  </si>
  <si>
    <t>Etuver</t>
  </si>
  <si>
    <t>Nacrer</t>
  </si>
  <si>
    <t>Tronçonner</t>
  </si>
  <si>
    <t>⓭</t>
  </si>
  <si>
    <t>Confire</t>
  </si>
  <si>
    <t>⑱</t>
  </si>
  <si>
    <t>Evider</t>
  </si>
  <si>
    <t>Napper</t>
  </si>
  <si>
    <t>Trousser</t>
  </si>
  <si>
    <t>⓮</t>
  </si>
  <si>
    <t>Contiser</t>
  </si>
  <si>
    <t>⑲</t>
  </si>
  <si>
    <t>Exprimer</t>
  </si>
  <si>
    <t>Turbiner</t>
  </si>
  <si>
    <t>⓯</t>
  </si>
  <si>
    <t>Corner</t>
  </si>
  <si>
    <t>⓰</t>
  </si>
  <si>
    <t>Corser</t>
  </si>
  <si>
    <t>Farcir</t>
  </si>
  <si>
    <t>Paner</t>
  </si>
  <si>
    <t>⓱</t>
  </si>
  <si>
    <t>Coucher</t>
  </si>
  <si>
    <t>Festonner</t>
  </si>
  <si>
    <t>Papilloter</t>
  </si>
  <si>
    <t>Vanner</t>
  </si>
  <si>
    <t>⓲</t>
  </si>
  <si>
    <t>Flamber</t>
  </si>
  <si>
    <t>Passer</t>
  </si>
  <si>
    <t>Videler</t>
  </si>
  <si>
    <t>⓳</t>
  </si>
  <si>
    <t>Crémer</t>
  </si>
  <si>
    <t>Flanquer</t>
  </si>
  <si>
    <t>Persiller</t>
  </si>
  <si>
    <t>Voiler</t>
  </si>
  <si>
    <t>⓴</t>
  </si>
  <si>
    <t>Crever</t>
  </si>
  <si>
    <t>Fleurer</t>
  </si>
  <si>
    <t>Piler</t>
  </si>
  <si>
    <t>Cuire</t>
  </si>
  <si>
    <t>Foisonner</t>
  </si>
  <si>
    <t>Pincer</t>
  </si>
  <si>
    <t>Z</t>
  </si>
  <si>
    <t>Foncer</t>
  </si>
  <si>
    <t>Piquer</t>
  </si>
  <si>
    <t>Zester</t>
  </si>
  <si>
    <t>Décanter</t>
  </si>
  <si>
    <t>Fondre</t>
  </si>
  <si>
    <t>Pocher</t>
  </si>
  <si>
    <t>Décercler</t>
  </si>
  <si>
    <t>Fouler</t>
  </si>
  <si>
    <t>Poêler</t>
  </si>
  <si>
    <t>Décortiquer</t>
  </si>
  <si>
    <t>Fraiser</t>
  </si>
  <si>
    <t>Pousser</t>
  </si>
  <si>
    <t>Décuire</t>
  </si>
  <si>
    <t>Fileter</t>
  </si>
  <si>
    <t>Puncher</t>
  </si>
  <si>
    <t>Déffilandrer</t>
  </si>
  <si>
    <t>Frapper</t>
  </si>
  <si>
    <t>Q</t>
  </si>
  <si>
    <t>Déglacer</t>
  </si>
  <si>
    <t>Frémir</t>
  </si>
  <si>
    <t>Quadriller</t>
  </si>
  <si>
    <t>Dégorger</t>
  </si>
  <si>
    <t>Frire</t>
  </si>
  <si>
    <t>Dégourdir</t>
  </si>
  <si>
    <t>Dégraisser</t>
  </si>
  <si>
    <t>Glacer</t>
  </si>
  <si>
    <t>Rabattre</t>
  </si>
  <si>
    <t>Déhousser</t>
  </si>
  <si>
    <t>Gommer</t>
  </si>
  <si>
    <t>Rafraîchir</t>
  </si>
  <si>
    <t>Dénerver</t>
  </si>
  <si>
    <t>Graisser</t>
  </si>
  <si>
    <t>Raidir</t>
  </si>
  <si>
    <t>Dénoyauter</t>
  </si>
  <si>
    <t>Gratiner</t>
  </si>
  <si>
    <t>Rassir</t>
  </si>
  <si>
    <t>Denteler</t>
  </si>
  <si>
    <t>Griller</t>
  </si>
  <si>
    <t>Rayer</t>
  </si>
  <si>
    <t>exemple : vous trouvez une recette qui vous convient sur le net ou dans un livre :</t>
  </si>
  <si>
    <t xml:space="preserve">l'auteur à décidé que sa  recette était élaborée pour 8 convives </t>
  </si>
  <si>
    <t>supposons que ces grammages pour 8 ne vous conviennent pas</t>
  </si>
  <si>
    <t xml:space="preserve">effectivement 8 …...mais quelle famille de convives servez vous </t>
  </si>
  <si>
    <t>enfants scolarisés en classes maternelles</t>
  </si>
  <si>
    <t>adultes travailleurs de force</t>
  </si>
  <si>
    <t>enfants scolarisés en classes du primaire</t>
  </si>
  <si>
    <t>personne hospitalisée</t>
  </si>
  <si>
    <t>étudiants à l'appétit féroce</t>
  </si>
  <si>
    <t>seniors ayant un bon coup de fourchette</t>
  </si>
  <si>
    <t>adultes sédentaires</t>
  </si>
  <si>
    <t>seniors à petit appétit ou à portions contrôlées</t>
  </si>
  <si>
    <t>etc…</t>
  </si>
  <si>
    <t>Si vous estimez que les grammages sont trop ou pas assez copieux pour vos convives : modifiez le nombre de convives proposés par l'Auteur</t>
  </si>
  <si>
    <t>et voila c'est tout simple</t>
  </si>
  <si>
    <t xml:space="preserve">je vous en souhaite bonne utilisation. Faites évoluer ce document et transmettez aux jeunes en formation </t>
  </si>
  <si>
    <t>sans transmission de savoirs faire la vie professionnelle n'a pas de sens</t>
  </si>
  <si>
    <t>Joël LEBOUCHER …Rochefort Janvier 2014</t>
  </si>
  <si>
    <t>❸ POIDS A SAISIR EN Gr</t>
  </si>
  <si>
    <t>❺ Nb de portions</t>
  </si>
  <si>
    <t>❹ ingrédients</t>
  </si>
  <si>
    <t>❼ Recette</t>
  </si>
  <si>
    <t>Portions</t>
  </si>
  <si>
    <t>pour :</t>
  </si>
  <si>
    <t>MAIS : en restauration commerciale restauration sociale à l'assiette en libre service etc…</t>
  </si>
  <si>
    <t>œufs</t>
  </si>
  <si>
    <t>Œufs de 50g</t>
  </si>
  <si>
    <t>jaunes</t>
  </si>
  <si>
    <t>Jaunes (de 20g)</t>
  </si>
  <si>
    <t>blancs</t>
  </si>
  <si>
    <t>Blancs (de 30g)</t>
  </si>
  <si>
    <t>feuille</t>
  </si>
  <si>
    <t>Petits gâteaux</t>
  </si>
  <si>
    <t>Farine</t>
  </si>
  <si>
    <t>PM</t>
  </si>
  <si>
    <t>Sel / poivre</t>
  </si>
  <si>
    <t>pommes</t>
  </si>
  <si>
    <t>Pommes fruits</t>
  </si>
  <si>
    <t>ne sont comptabilisés que les poids dans la colonne grise</t>
  </si>
  <si>
    <t>tous produits sans poids unitaires ne seront pas pris en compte dans le poids de la recette</t>
  </si>
  <si>
    <t>poids unitaire…ne vous trompez pas il s'agit bien du poids d'1 œuf et non le poids des 32</t>
  </si>
  <si>
    <t>correspondance</t>
  </si>
  <si>
    <t xml:space="preserve">cuillère </t>
  </si>
  <si>
    <t>C/C</t>
  </si>
  <si>
    <t>cuillère/café</t>
  </si>
  <si>
    <t>C/P</t>
  </si>
  <si>
    <t xml:space="preserve">cuillère/potage </t>
  </si>
  <si>
    <t>Ingrédients</t>
  </si>
  <si>
    <t>pour 1.050Kg  saisissez 1050 la cellule est formatée pour ajouter g</t>
  </si>
  <si>
    <t xml:space="preserve">Vous pouvez copier coller les recettes et process dans d'autres feuilles excel </t>
  </si>
  <si>
    <t>comment :</t>
  </si>
  <si>
    <t>en cliquant sur la cellule violette en haut à gauche de chaque recette</t>
  </si>
  <si>
    <t>clic gauche de la souris enfoncé :  déplacez vous vers la droite….la sélection est faite</t>
  </si>
  <si>
    <t>copiez</t>
  </si>
  <si>
    <t>reportez vous sur votre document …..et là :</t>
  </si>
  <si>
    <t>Options de collage collage spécial : 1 fois Valeurs puis 1 fois Format</t>
  </si>
  <si>
    <t>pourquoi : pour éviter de coller les formules qui génèreraient des erreurs</t>
  </si>
  <si>
    <t>Bonne utilisation….faites évoluez ces documents et surtout transmettez vos savoirs faire</t>
  </si>
  <si>
    <t>LA</t>
  </si>
  <si>
    <t>NE PAS IMPRIMER CES COLONNES</t>
  </si>
  <si>
    <t>Nom de la recette</t>
  </si>
  <si>
    <t>N°1</t>
  </si>
  <si>
    <t xml:space="preserve">Mode d'emploi </t>
  </si>
  <si>
    <t>Auteur</t>
  </si>
  <si>
    <t>RECETTE A LA PORTION</t>
  </si>
  <si>
    <t>Tableau réservé à la saisie</t>
  </si>
  <si>
    <t>❶ NOM de la recette a saisir et N°</t>
  </si>
  <si>
    <t>❷ AUTEUR de la recette</t>
  </si>
  <si>
    <t>❸ LES POIDS A SAISIR SONT EN Gr</t>
  </si>
  <si>
    <t>❹ Ingrédients</t>
  </si>
  <si>
    <t>❺ Nb de portions prévues par l'Auteur de la recette</t>
  </si>
  <si>
    <t>❻ saisissez le lien internet de la recette ou de l'Auteur</t>
  </si>
  <si>
    <t>DUPLICATION</t>
  </si>
  <si>
    <t>❼ Combien de portions voulez vous faire</t>
  </si>
  <si>
    <t>Sucre</t>
  </si>
  <si>
    <t>pour réduire le tableau :vous pouvez supprimer cette ligne si vous ne l'utilisez pas</t>
  </si>
  <si>
    <t>&lt; &lt; &lt;  STOP : interdiction de supprimer cette ligne</t>
  </si>
  <si>
    <t>Recettes en LIGNES : vous pouvez copier et coller un ou plusieurs modèles de recettes dans vos document en sélectionnant les Lignes correspondantes</t>
  </si>
  <si>
    <t xml:space="preserve">RECETTE A LA PORTION     affichage en grammes </t>
  </si>
  <si>
    <t>Aide mémoire : sur une  Equivalence litre / Kg</t>
  </si>
  <si>
    <t>5</t>
  </si>
  <si>
    <t>les valeurs #DIV/0!  indiquent seulement que les recettes sont "vierges" sur la feuille de saisie à partir de colonne N</t>
  </si>
  <si>
    <t>1 Kg</t>
  </si>
  <si>
    <t>1000 ml</t>
  </si>
  <si>
    <t>si vous n'utilisez pas toutes les lignes vous pouvez masquer cette valeur par une couleur de police BLANC</t>
  </si>
  <si>
    <t>0.1Kg</t>
  </si>
  <si>
    <t>10 cl</t>
  </si>
  <si>
    <t>100 ml</t>
  </si>
  <si>
    <t>0.01Kg</t>
  </si>
  <si>
    <t>1 cl</t>
  </si>
  <si>
    <t>10ml</t>
  </si>
  <si>
    <t>0.001Kg</t>
  </si>
  <si>
    <t>0.1 cl</t>
  </si>
  <si>
    <t>1ml</t>
  </si>
  <si>
    <t xml:space="preserve">Lien internet  </t>
  </si>
  <si>
    <t>Pour imprimer : sélectionnez les recettes qui vous coniennent : définir la zone d'impression -Mise à l'échelle : Ajuster la feuille à 1 page</t>
  </si>
  <si>
    <t>RECETTE A LA PORTION     affichage en grammes     vous pouvez copier/coller ces lignes dans vos documents</t>
  </si>
  <si>
    <t xml:space="preserve">Adaptation : Joël Leboucher..UPRT "Union des Personnels de la Restauration Territoriale"  </t>
  </si>
  <si>
    <t>Postit à la portion</t>
  </si>
  <si>
    <t>c'est vous qui décidez d'intervenir sur les grammages proposés</t>
  </si>
  <si>
    <t>exemple de saisie</t>
  </si>
  <si>
    <t>Mode d'emploi du "Postit" à la portion</t>
  </si>
  <si>
    <t xml:space="preserve"> mais pas de soucis pour les unités qui seront multipliées</t>
  </si>
  <si>
    <t xml:space="preserve">ATTENTION : les saisies des poids unitaires se font en gramme </t>
  </si>
  <si>
    <t>Mettez en fiches les recettes du net</t>
  </si>
  <si>
    <t xml:space="preserve">Comment : </t>
  </si>
  <si>
    <t>COLLAGE SPÉCIAL  VALEURS pour éviter d'importer les formats</t>
  </si>
  <si>
    <t>2 - copiez les textes du net</t>
  </si>
  <si>
    <t xml:space="preserve">3 -  collez votre copie sur la feuille vierge Excel : </t>
  </si>
  <si>
    <t>1 - ouvrez une page Excel vierge  (qui vous servira de brouillon)</t>
  </si>
  <si>
    <t xml:space="preserve">4 recopiez  une fois de plus cette recette  à partir du "brouillon"  </t>
  </si>
  <si>
    <t>5 -  collez dans la fiche toujours en Collage spécial VALEURS pour conserver les formats de la fiche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</si>
</sst>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&quot; Kg&quot;"/>
    <numFmt numFmtId="165" formatCode="0.000"/>
    <numFmt numFmtId="166" formatCode="0&quot; g&quot;"/>
    <numFmt numFmtId="167" formatCode="0.000&quot; L&quot;"/>
    <numFmt numFmtId="169" formatCode="0.0"/>
  </numFmts>
  <fonts count="1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</font>
    <font>
      <b/>
      <sz val="20"/>
      <color theme="0"/>
      <name val="Calibri"/>
      <family val="2"/>
    </font>
    <font>
      <b/>
      <sz val="20"/>
      <color theme="0"/>
      <name val="Arial"/>
      <family val="2"/>
    </font>
    <font>
      <sz val="10"/>
      <name val="Arial"/>
      <family val="2"/>
    </font>
    <font>
      <b/>
      <sz val="14"/>
      <color indexed="13"/>
      <name val="Calibri"/>
      <family val="2"/>
    </font>
    <font>
      <b/>
      <sz val="12"/>
      <color indexed="13"/>
      <name val="Calibri"/>
      <family val="2"/>
    </font>
    <font>
      <sz val="11"/>
      <color indexed="13"/>
      <name val="Calibri"/>
      <family val="2"/>
    </font>
    <font>
      <sz val="10"/>
      <name val="MS Sans Serif"/>
      <family val="2"/>
    </font>
    <font>
      <b/>
      <sz val="10"/>
      <color indexed="9"/>
      <name val="Arial"/>
      <family val="2"/>
    </font>
    <font>
      <b/>
      <sz val="20"/>
      <color indexed="9"/>
      <name val="Arial"/>
      <family val="2"/>
    </font>
    <font>
      <b/>
      <sz val="11"/>
      <color indexed="9"/>
      <name val="Arial"/>
      <family val="2"/>
    </font>
    <font>
      <b/>
      <sz val="12"/>
      <color indexed="10"/>
      <name val="Calibri"/>
      <family val="2"/>
    </font>
    <font>
      <b/>
      <sz val="16"/>
      <name val="Arial"/>
      <family val="2"/>
    </font>
    <font>
      <sz val="14"/>
      <name val="Rockwell"/>
      <family val="1"/>
    </font>
    <font>
      <b/>
      <u/>
      <sz val="14"/>
      <color indexed="30"/>
      <name val="Calibri"/>
      <family val="2"/>
    </font>
    <font>
      <b/>
      <sz val="10"/>
      <color indexed="10"/>
      <name val="Calibri"/>
      <family val="2"/>
    </font>
    <font>
      <sz val="12"/>
      <name val="Calibri"/>
      <family val="2"/>
    </font>
    <font>
      <b/>
      <sz val="11"/>
      <name val="Arial"/>
      <family val="2"/>
    </font>
    <font>
      <sz val="14"/>
      <color indexed="9"/>
      <name val="Calibri"/>
      <family val="2"/>
    </font>
    <font>
      <b/>
      <sz val="14"/>
      <color indexed="10"/>
      <name val="Calibri"/>
      <family val="2"/>
    </font>
    <font>
      <sz val="11"/>
      <color indexed="30"/>
      <name val="Calibri"/>
      <family val="2"/>
    </font>
    <font>
      <b/>
      <sz val="14"/>
      <color indexed="36"/>
      <name val="Arial"/>
      <family val="2"/>
    </font>
    <font>
      <sz val="11"/>
      <color indexed="10"/>
      <name val="Calibri"/>
      <family val="2"/>
    </font>
    <font>
      <b/>
      <sz val="12"/>
      <color indexed="62"/>
      <name val="Calibri"/>
      <family val="2"/>
    </font>
    <font>
      <b/>
      <sz val="12"/>
      <color indexed="60"/>
      <name val="Calibri"/>
      <family val="2"/>
    </font>
    <font>
      <b/>
      <sz val="14"/>
      <color indexed="30"/>
      <name val="Arial"/>
      <family val="2"/>
    </font>
    <font>
      <sz val="11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4"/>
      <color indexed="10"/>
      <name val="Arial"/>
      <family val="2"/>
    </font>
    <font>
      <b/>
      <i/>
      <sz val="12"/>
      <name val="Arial"/>
      <family val="2"/>
    </font>
    <font>
      <sz val="11"/>
      <color indexed="60"/>
      <name val="Calibri"/>
      <family val="2"/>
    </font>
    <font>
      <sz val="11"/>
      <color indexed="57"/>
      <name val="Calibri"/>
      <family val="2"/>
    </font>
    <font>
      <sz val="11"/>
      <color indexed="53"/>
      <name val="Calibri"/>
      <family val="2"/>
    </font>
    <font>
      <b/>
      <sz val="12"/>
      <name val="Calibri"/>
      <family val="2"/>
    </font>
    <font>
      <b/>
      <sz val="12"/>
      <color indexed="36"/>
      <name val="Calibri"/>
      <family val="2"/>
    </font>
    <font>
      <b/>
      <sz val="14"/>
      <color indexed="60"/>
      <name val="Calibri"/>
      <family val="2"/>
    </font>
    <font>
      <sz val="14"/>
      <color indexed="63"/>
      <name val="Calibri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2"/>
      <color indexed="57"/>
      <name val="Calibri"/>
      <family val="2"/>
    </font>
    <font>
      <sz val="10"/>
      <color indexed="57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sz val="8"/>
      <color indexed="51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30"/>
      <name val="Calibri"/>
      <family val="2"/>
    </font>
    <font>
      <b/>
      <sz val="26"/>
      <name val="Calibri"/>
      <family val="2"/>
    </font>
    <font>
      <b/>
      <sz val="11"/>
      <name val="Calibri"/>
      <family val="2"/>
    </font>
    <font>
      <b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name val="Calibri"/>
      <family val="2"/>
    </font>
    <font>
      <sz val="14"/>
      <name val="Calibri"/>
      <family val="2"/>
    </font>
    <font>
      <sz val="8"/>
      <name val="Calibri"/>
      <family val="2"/>
    </font>
    <font>
      <b/>
      <sz val="14"/>
      <name val="Calibri"/>
      <family val="2"/>
    </font>
    <font>
      <b/>
      <sz val="12"/>
      <color theme="0"/>
      <name val="Arial"/>
      <family val="2"/>
    </font>
    <font>
      <b/>
      <sz val="11"/>
      <color indexed="36"/>
      <name val="Wingdings 3"/>
      <family val="1"/>
      <charset val="2"/>
    </font>
    <font>
      <b/>
      <sz val="10"/>
      <color indexed="8"/>
      <name val="Calibri"/>
      <family val="2"/>
    </font>
    <font>
      <b/>
      <sz val="12"/>
      <color indexed="36"/>
      <name val="Arial"/>
      <family val="2"/>
    </font>
    <font>
      <sz val="12"/>
      <color indexed="8"/>
      <name val="Arial"/>
      <family val="2"/>
    </font>
    <font>
      <sz val="11"/>
      <color indexed="36"/>
      <name val="Calibri"/>
      <family val="2"/>
    </font>
    <font>
      <sz val="9"/>
      <color indexed="9"/>
      <name val="Calibri"/>
      <family val="2"/>
    </font>
    <font>
      <b/>
      <sz val="9"/>
      <color indexed="36"/>
      <name val="Calibri"/>
      <family val="2"/>
    </font>
    <font>
      <u/>
      <sz val="14"/>
      <color indexed="12"/>
      <name val="Arial"/>
      <family val="2"/>
    </font>
    <font>
      <b/>
      <sz val="14"/>
      <color indexed="49"/>
      <name val="Calibri"/>
      <family val="2"/>
    </font>
    <font>
      <sz val="14"/>
      <name val="Arial"/>
      <family val="2"/>
    </font>
    <font>
      <sz val="12"/>
      <color indexed="57"/>
      <name val="Calibri"/>
      <family val="2"/>
    </font>
    <font>
      <sz val="11"/>
      <color indexed="49"/>
      <name val="Calibri"/>
      <family val="2"/>
    </font>
    <font>
      <b/>
      <sz val="10"/>
      <name val="Calibri"/>
      <family val="2"/>
    </font>
    <font>
      <i/>
      <sz val="11"/>
      <name val="Calibri"/>
      <family val="2"/>
    </font>
    <font>
      <b/>
      <sz val="18"/>
      <color indexed="9"/>
      <name val="Arial"/>
      <family val="2"/>
    </font>
    <font>
      <sz val="11"/>
      <color indexed="8"/>
      <name val="Rockwell"/>
      <family val="1"/>
    </font>
    <font>
      <b/>
      <sz val="16"/>
      <color rgb="FFFF0000"/>
      <name val="Calibri"/>
      <family val="2"/>
      <scheme val="minor"/>
    </font>
    <font>
      <b/>
      <sz val="18"/>
      <name val="Arial"/>
      <family val="2"/>
    </font>
    <font>
      <sz val="22"/>
      <name val="Wingdings 2"/>
      <family val="1"/>
      <charset val="2"/>
    </font>
    <font>
      <b/>
      <sz val="18"/>
      <color rgb="FFFF0000"/>
      <name val="Arial"/>
      <family val="2"/>
    </font>
    <font>
      <b/>
      <sz val="7"/>
      <name val="Arial"/>
      <family val="2"/>
    </font>
    <font>
      <b/>
      <sz val="18"/>
      <color rgb="FF339933"/>
      <name val="Arial"/>
      <family val="2"/>
    </font>
    <font>
      <b/>
      <sz val="18"/>
      <name val="Wingdings 2"/>
      <family val="1"/>
      <charset val="2"/>
    </font>
    <font>
      <sz val="18"/>
      <name val="Arial"/>
      <family val="2"/>
    </font>
    <font>
      <sz val="18"/>
      <color theme="8" tint="-0.249977111117893"/>
      <name val="Arial"/>
      <family val="2"/>
    </font>
    <font>
      <b/>
      <sz val="18"/>
      <color theme="4" tint="-0.249977111117893"/>
      <name val="Arial"/>
      <family val="2"/>
    </font>
    <font>
      <sz val="18"/>
      <color rgb="FF7030A0"/>
      <name val="Arial"/>
      <family val="2"/>
    </font>
    <font>
      <b/>
      <sz val="18"/>
      <color rgb="FF7030A0"/>
      <name val="Arial"/>
      <family val="2"/>
    </font>
    <font>
      <sz val="18"/>
      <color theme="9" tint="-0.249977111117893"/>
      <name val="Arial"/>
      <family val="2"/>
    </font>
    <font>
      <b/>
      <sz val="18"/>
      <color theme="9" tint="-0.249977111117893"/>
      <name val="Arial"/>
      <family val="2"/>
    </font>
    <font>
      <sz val="22"/>
      <color theme="9" tint="-0.249977111117893"/>
      <name val="Wingdings 2"/>
      <family val="1"/>
      <charset val="2"/>
    </font>
    <font>
      <sz val="22"/>
      <color theme="4" tint="-0.249977111117893"/>
      <name val="Wingdings 2"/>
      <family val="1"/>
      <charset val="2"/>
    </font>
    <font>
      <sz val="22"/>
      <color rgb="FF7030A0"/>
      <name val="Wingdings 2"/>
      <family val="1"/>
      <charset val="2"/>
    </font>
    <font>
      <sz val="22"/>
      <color theme="8" tint="-0.249977111117893"/>
      <name val="Wingdings 2"/>
      <family val="1"/>
      <charset val="2"/>
    </font>
    <font>
      <sz val="10"/>
      <color rgb="FF00B050"/>
      <name val="Arial"/>
      <family val="2"/>
    </font>
    <font>
      <sz val="10"/>
      <color theme="9" tint="-0.249977111117893"/>
      <name val="Arial"/>
      <family val="2"/>
    </font>
    <font>
      <b/>
      <sz val="10"/>
      <color theme="9" tint="-0.249977111117893"/>
      <name val="Arial"/>
      <family val="2"/>
    </font>
    <font>
      <sz val="18"/>
      <color theme="1"/>
      <name val="Calibri"/>
      <family val="2"/>
      <scheme val="minor"/>
    </font>
    <font>
      <b/>
      <sz val="20"/>
      <name val="Arial"/>
      <family val="2"/>
    </font>
    <font>
      <b/>
      <sz val="20"/>
      <name val="Calibri"/>
      <family val="2"/>
      <scheme val="minor"/>
    </font>
    <font>
      <sz val="16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22"/>
      <name val="Arial"/>
      <family val="2"/>
    </font>
    <font>
      <b/>
      <sz val="14"/>
      <color theme="1"/>
      <name val="Verdana"/>
      <family val="2"/>
    </font>
    <font>
      <sz val="14"/>
      <color theme="1"/>
      <name val="Verdana"/>
      <family val="2"/>
    </font>
    <font>
      <b/>
      <sz val="11"/>
      <color rgb="FF339966"/>
      <name val="Calibri"/>
      <family val="2"/>
    </font>
    <font>
      <b/>
      <sz val="8"/>
      <name val="Arial"/>
      <family val="2"/>
    </font>
    <font>
      <b/>
      <sz val="11"/>
      <color rgb="FFFF0000"/>
      <name val="Calibri"/>
      <family val="2"/>
    </font>
    <font>
      <b/>
      <sz val="12"/>
      <color rgb="FF9966FF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</font>
    <font>
      <b/>
      <sz val="13"/>
      <color rgb="FFFF0000"/>
      <name val="Calibri"/>
      <family val="2"/>
    </font>
    <font>
      <b/>
      <sz val="14"/>
      <color rgb="FF800080"/>
      <name val="Calibri"/>
      <family val="2"/>
    </font>
    <font>
      <b/>
      <sz val="20"/>
      <color rgb="FF800080"/>
      <name val="Arial"/>
      <family val="2"/>
    </font>
    <font>
      <b/>
      <sz val="14"/>
      <name val="Calibri"/>
      <family val="2"/>
      <scheme val="minor"/>
    </font>
    <font>
      <sz val="12"/>
      <color theme="1"/>
      <name val="Verdana"/>
      <family val="2"/>
    </font>
    <font>
      <b/>
      <sz val="12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339966"/>
      <name val="Calibri"/>
      <family val="2"/>
    </font>
    <font>
      <b/>
      <sz val="12"/>
      <color rgb="FF0070C0"/>
      <name val="Verdana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339966"/>
      <name val="Calibri"/>
      <family val="2"/>
      <scheme val="minor"/>
    </font>
    <font>
      <b/>
      <sz val="14"/>
      <color rgb="FF339966"/>
      <name val="Calibri"/>
      <family val="2"/>
    </font>
    <font>
      <b/>
      <sz val="18"/>
      <color theme="0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20"/>
      <color theme="5"/>
      <name val="Calibri"/>
      <family val="2"/>
      <scheme val="minor"/>
    </font>
    <font>
      <b/>
      <sz val="11"/>
      <color rgb="FF339966"/>
      <name val="Calibri"/>
      <family val="2"/>
      <scheme val="minor"/>
    </font>
    <font>
      <b/>
      <sz val="10"/>
      <color rgb="FF339966"/>
      <name val="Calibri"/>
      <family val="2"/>
      <scheme val="minor"/>
    </font>
    <font>
      <b/>
      <sz val="13"/>
      <color rgb="FF800080"/>
      <name val="Calibri"/>
      <family val="2"/>
    </font>
    <font>
      <b/>
      <sz val="10"/>
      <color theme="0" tint="-0.14999847407452621"/>
      <name val="Calibri"/>
      <family val="2"/>
      <scheme val="minor"/>
    </font>
    <font>
      <b/>
      <sz val="14"/>
      <color theme="1" tint="0.49998474074526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5"/>
      <name val="Calibri"/>
      <family val="2"/>
    </font>
    <font>
      <b/>
      <sz val="11"/>
      <color theme="0" tint="-0.249977111117893"/>
      <name val="Calibri"/>
      <family val="2"/>
    </font>
    <font>
      <sz val="11"/>
      <color rgb="FF339966"/>
      <name val="Calibri"/>
      <family val="2"/>
      <scheme val="minor"/>
    </font>
    <font>
      <b/>
      <sz val="12"/>
      <color theme="9" tint="-0.249977111117893"/>
      <name val="Calibri"/>
      <family val="2"/>
    </font>
    <font>
      <b/>
      <sz val="14"/>
      <color indexed="8"/>
      <name val="Calibri"/>
      <family val="2"/>
      <scheme val="minor"/>
    </font>
    <font>
      <b/>
      <sz val="12"/>
      <color rgb="FFFF6600"/>
      <name val="Calibri"/>
      <family val="2"/>
    </font>
    <font>
      <b/>
      <sz val="12"/>
      <color rgb="FFFF0000"/>
      <name val="Calibri"/>
      <family val="2"/>
    </font>
    <font>
      <b/>
      <sz val="11"/>
      <color rgb="FF800080"/>
      <name val="Calibri"/>
      <family val="2"/>
    </font>
    <font>
      <b/>
      <sz val="12"/>
      <color rgb="FF7030A0"/>
      <name val="Calibri"/>
      <family val="2"/>
    </font>
    <font>
      <b/>
      <sz val="11"/>
      <color theme="4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800080"/>
      <name val="Calibri"/>
      <family val="2"/>
    </font>
    <font>
      <b/>
      <u/>
      <sz val="10"/>
      <color theme="10"/>
      <name val="Calibri"/>
      <family val="2"/>
      <scheme val="minor"/>
    </font>
    <font>
      <b/>
      <sz val="10"/>
      <color indexed="36"/>
      <name val="Calibri"/>
      <family val="2"/>
    </font>
    <font>
      <i/>
      <sz val="12"/>
      <name val="Calibri"/>
      <family val="2"/>
    </font>
    <font>
      <b/>
      <sz val="16"/>
      <color rgb="FF7030A0"/>
      <name val="Arial"/>
      <family val="2"/>
    </font>
    <font>
      <b/>
      <sz val="20"/>
      <color theme="1"/>
      <name val="Calibri"/>
      <family val="2"/>
      <scheme val="minor"/>
    </font>
    <font>
      <b/>
      <sz val="28"/>
      <color rgb="FF7030A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36"/>
        <bgColor indexed="50"/>
      </patternFill>
    </fill>
    <fill>
      <patternFill patternType="solid">
        <fgColor indexed="5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5"/>
        <bgColor indexed="50"/>
      </patternFill>
    </fill>
    <fill>
      <patternFill patternType="solid">
        <fgColor theme="0"/>
        <bgColor indexed="64"/>
      </patternFill>
    </fill>
    <fill>
      <patternFill patternType="lightUp">
        <fgColor indexed="9"/>
        <bgColor indexed="4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lightUp">
        <fgColor indexed="9"/>
        <bgColor indexed="43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rgb="FFFFCC99"/>
      </patternFill>
    </fill>
    <fill>
      <patternFill patternType="solid">
        <fgColor indexed="47"/>
        <bgColor indexed="9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CFFCC"/>
        <bgColor indexed="64"/>
      </patternFill>
    </fill>
    <fill>
      <patternFill patternType="lightUp">
        <fgColor indexed="9"/>
        <bgColor rgb="FFFFFF99"/>
      </patternFill>
    </fill>
    <fill>
      <patternFill patternType="solid">
        <fgColor rgb="FF7030A0"/>
        <bgColor indexed="64"/>
      </patternFill>
    </fill>
    <fill>
      <patternFill patternType="lightUp">
        <fgColor indexed="9"/>
        <bgColor theme="0" tint="-0.14999847407452621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50"/>
      </patternFill>
    </fill>
    <fill>
      <patternFill patternType="lightUp">
        <fgColor indexed="9"/>
        <bgColor rgb="FFFFFFCC"/>
      </patternFill>
    </fill>
    <fill>
      <patternFill patternType="solid">
        <fgColor theme="0"/>
        <bgColor indexed="5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9"/>
      </patternFill>
    </fill>
  </fills>
  <borders count="7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">
        <color indexed="64"/>
      </right>
      <top style="mediumDash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DashDotDot">
        <color indexed="64"/>
      </right>
      <top/>
      <bottom/>
      <diagonal/>
    </border>
    <border>
      <left style="medium">
        <color auto="1"/>
      </left>
      <right/>
      <top/>
      <bottom style="dashed">
        <color auto="1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800000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 style="dashDotDot">
        <color auto="1"/>
      </left>
      <right style="dashDotDot">
        <color auto="1"/>
      </right>
      <top style="dashDotDot">
        <color auto="1"/>
      </top>
      <bottom style="thin">
        <color auto="1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/>
      <top style="dashDot">
        <color indexed="64"/>
      </top>
      <bottom/>
      <diagonal/>
    </border>
    <border>
      <left/>
      <right/>
      <top style="dashDot">
        <color auto="1"/>
      </top>
      <bottom/>
      <diagonal/>
    </border>
    <border>
      <left/>
      <right style="medium">
        <color indexed="64"/>
      </right>
      <top style="dashDot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</borders>
  <cellStyleXfs count="9">
    <xf numFmtId="0" fontId="0" fillId="0" borderId="0"/>
    <xf numFmtId="0" fontId="1" fillId="0" borderId="0"/>
    <xf numFmtId="0" fontId="6" fillId="0" borderId="0"/>
    <xf numFmtId="0" fontId="10" fillId="0" borderId="0"/>
    <xf numFmtId="0" fontId="6" fillId="0" borderId="0"/>
    <xf numFmtId="0" fontId="1" fillId="0" borderId="0"/>
    <xf numFmtId="0" fontId="55" fillId="0" borderId="0" applyNumberFormat="0" applyFill="0" applyBorder="0" applyAlignment="0" applyProtection="0"/>
    <xf numFmtId="0" fontId="6" fillId="0" borderId="0"/>
    <xf numFmtId="0" fontId="55" fillId="0" borderId="0" applyNumberFormat="0" applyFill="0" applyBorder="0" applyAlignment="0" applyProtection="0">
      <alignment vertical="top"/>
      <protection locked="0"/>
    </xf>
  </cellStyleXfs>
  <cellXfs count="558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1" fillId="0" borderId="0" xfId="1"/>
    <xf numFmtId="0" fontId="1" fillId="3" borderId="0" xfId="1" applyFill="1"/>
    <xf numFmtId="0" fontId="6" fillId="0" borderId="0" xfId="2" applyFont="1" applyFill="1" applyAlignment="1">
      <alignment vertical="center"/>
    </xf>
    <xf numFmtId="0" fontId="7" fillId="4" borderId="0" xfId="1" applyFont="1" applyFill="1" applyBorder="1"/>
    <xf numFmtId="0" fontId="8" fillId="4" borderId="0" xfId="1" applyFont="1" applyFill="1" applyBorder="1"/>
    <xf numFmtId="0" fontId="9" fillId="4" borderId="0" xfId="1" applyFont="1" applyFill="1"/>
    <xf numFmtId="0" fontId="11" fillId="5" borderId="1" xfId="3" applyFont="1" applyFill="1" applyBorder="1" applyAlignment="1">
      <alignment horizontal="center" vertical="center"/>
    </xf>
    <xf numFmtId="0" fontId="12" fillId="6" borderId="2" xfId="2" applyFont="1" applyFill="1" applyBorder="1" applyAlignment="1" applyProtection="1">
      <alignment horizontal="center" vertical="center" wrapText="1"/>
      <protection hidden="1"/>
    </xf>
    <xf numFmtId="0" fontId="12" fillId="6" borderId="1" xfId="2" applyFont="1" applyFill="1" applyBorder="1" applyAlignment="1" applyProtection="1">
      <alignment horizontal="center" vertical="center" wrapText="1"/>
      <protection hidden="1"/>
    </xf>
    <xf numFmtId="0" fontId="12" fillId="6" borderId="3" xfId="3" applyNumberFormat="1" applyFont="1" applyFill="1" applyBorder="1" applyAlignment="1">
      <alignment horizontal="center" vertical="center" wrapText="1"/>
    </xf>
    <xf numFmtId="0" fontId="13" fillId="7" borderId="0" xfId="2" applyFont="1" applyFill="1" applyBorder="1" applyAlignment="1">
      <alignment horizontal="center" vertical="center" wrapText="1"/>
    </xf>
    <xf numFmtId="0" fontId="14" fillId="3" borderId="0" xfId="1" applyFont="1" applyFill="1" applyBorder="1" applyAlignment="1">
      <alignment horizontal="center" vertical="center" wrapText="1"/>
    </xf>
    <xf numFmtId="0" fontId="11" fillId="5" borderId="0" xfId="3" applyFont="1" applyFill="1" applyBorder="1" applyAlignment="1">
      <alignment horizontal="center" vertical="center"/>
    </xf>
    <xf numFmtId="0" fontId="12" fillId="6" borderId="4" xfId="2" applyFont="1" applyFill="1" applyBorder="1" applyAlignment="1" applyProtection="1">
      <alignment horizontal="center" vertical="center" wrapText="1"/>
      <protection hidden="1"/>
    </xf>
    <xf numFmtId="0" fontId="12" fillId="6" borderId="0" xfId="2" applyFont="1" applyFill="1" applyBorder="1" applyAlignment="1" applyProtection="1">
      <alignment horizontal="center" vertical="center" wrapText="1"/>
      <protection hidden="1"/>
    </xf>
    <xf numFmtId="0" fontId="12" fillId="6" borderId="5" xfId="3" applyNumberFormat="1" applyFont="1" applyFill="1" applyBorder="1" applyAlignment="1">
      <alignment horizontal="center" vertical="center" wrapText="1"/>
    </xf>
    <xf numFmtId="0" fontId="11" fillId="8" borderId="5" xfId="3" applyFont="1" applyFill="1" applyBorder="1" applyAlignment="1">
      <alignment horizontal="center" vertical="center"/>
    </xf>
    <xf numFmtId="0" fontId="15" fillId="3" borderId="4" xfId="4" applyNumberFormat="1" applyFont="1" applyFill="1" applyBorder="1" applyAlignment="1">
      <alignment horizontal="center" vertical="center" wrapText="1"/>
    </xf>
    <xf numFmtId="0" fontId="15" fillId="3" borderId="0" xfId="4" applyNumberFormat="1" applyFont="1" applyFill="1" applyBorder="1" applyAlignment="1">
      <alignment horizontal="center" vertical="center" wrapText="1"/>
    </xf>
    <xf numFmtId="0" fontId="15" fillId="3" borderId="5" xfId="4" applyNumberFormat="1" applyFont="1" applyFill="1" applyBorder="1" applyAlignment="1">
      <alignment horizontal="center" vertical="center" wrapText="1"/>
    </xf>
    <xf numFmtId="0" fontId="16" fillId="3" borderId="4" xfId="4" applyNumberFormat="1" applyFont="1" applyFill="1" applyBorder="1" applyAlignment="1">
      <alignment horizontal="center" vertical="center" wrapText="1"/>
    </xf>
    <xf numFmtId="0" fontId="16" fillId="3" borderId="0" xfId="4" applyNumberFormat="1" applyFont="1" applyFill="1" applyBorder="1" applyAlignment="1">
      <alignment horizontal="center" vertical="center" wrapText="1"/>
    </xf>
    <xf numFmtId="0" fontId="16" fillId="3" borderId="5" xfId="4" applyNumberFormat="1" applyFont="1" applyFill="1" applyBorder="1" applyAlignment="1">
      <alignment horizontal="center" vertical="center" wrapText="1"/>
    </xf>
    <xf numFmtId="0" fontId="17" fillId="9" borderId="0" xfId="2" applyFont="1" applyFill="1" applyBorder="1" applyAlignment="1">
      <alignment horizontal="left" vertical="center"/>
    </xf>
    <xf numFmtId="0" fontId="18" fillId="0" borderId="0" xfId="1" applyFont="1" applyFill="1" applyBorder="1" applyAlignment="1">
      <alignment vertical="center" wrapText="1"/>
    </xf>
    <xf numFmtId="0" fontId="19" fillId="9" borderId="0" xfId="2" applyFont="1" applyFill="1" applyBorder="1" applyAlignment="1">
      <alignment horizontal="left" vertical="center"/>
    </xf>
    <xf numFmtId="0" fontId="20" fillId="10" borderId="4" xfId="2" applyFont="1" applyFill="1" applyBorder="1" applyAlignment="1">
      <alignment horizontal="center" vertical="center"/>
    </xf>
    <xf numFmtId="0" fontId="20" fillId="10" borderId="0" xfId="2" applyFont="1" applyFill="1" applyBorder="1" applyAlignment="1">
      <alignment horizontal="center" vertical="center"/>
    </xf>
    <xf numFmtId="0" fontId="20" fillId="10" borderId="5" xfId="2" applyFont="1" applyFill="1" applyBorder="1" applyAlignment="1">
      <alignment horizontal="center" vertical="center"/>
    </xf>
    <xf numFmtId="0" fontId="21" fillId="7" borderId="0" xfId="2" applyFont="1" applyFill="1" applyBorder="1" applyAlignment="1">
      <alignment horizontal="center" vertical="center" wrapText="1"/>
    </xf>
    <xf numFmtId="0" fontId="22" fillId="3" borderId="0" xfId="1" applyFont="1" applyFill="1" applyBorder="1" applyAlignment="1">
      <alignment horizontal="center" vertical="center" wrapText="1"/>
    </xf>
    <xf numFmtId="0" fontId="23" fillId="11" borderId="4" xfId="2" applyFont="1" applyFill="1" applyBorder="1" applyAlignment="1">
      <alignment horizontal="center" vertical="center"/>
    </xf>
    <xf numFmtId="0" fontId="24" fillId="11" borderId="0" xfId="3" applyNumberFormat="1" applyFont="1" applyFill="1" applyBorder="1" applyAlignment="1">
      <alignment vertical="center" wrapText="1"/>
    </xf>
    <xf numFmtId="0" fontId="25" fillId="11" borderId="0" xfId="2" applyFont="1" applyFill="1" applyBorder="1" applyAlignment="1">
      <alignment horizontal="center" vertical="center"/>
    </xf>
    <xf numFmtId="0" fontId="25" fillId="11" borderId="5" xfId="2" applyFont="1" applyFill="1" applyBorder="1" applyAlignment="1">
      <alignment horizontal="center" vertical="center"/>
    </xf>
    <xf numFmtId="0" fontId="26" fillId="11" borderId="4" xfId="2" applyFont="1" applyFill="1" applyBorder="1" applyAlignment="1" applyProtection="1">
      <alignment horizontal="left" vertical="center"/>
      <protection hidden="1"/>
    </xf>
    <xf numFmtId="0" fontId="26" fillId="11" borderId="0" xfId="2" applyFont="1" applyFill="1" applyBorder="1" applyAlignment="1" applyProtection="1">
      <alignment horizontal="right" vertical="center"/>
      <protection hidden="1"/>
    </xf>
    <xf numFmtId="0" fontId="27" fillId="11" borderId="5" xfId="2" applyFont="1" applyFill="1" applyBorder="1" applyAlignment="1" applyProtection="1">
      <alignment horizontal="right" vertical="center"/>
      <protection hidden="1"/>
    </xf>
    <xf numFmtId="0" fontId="28" fillId="12" borderId="4" xfId="1" applyFont="1" applyFill="1" applyBorder="1" applyAlignment="1" applyProtection="1">
      <alignment horizontal="center" vertical="center"/>
      <protection locked="0"/>
    </xf>
    <xf numFmtId="0" fontId="29" fillId="13" borderId="0" xfId="3" applyNumberFormat="1" applyFont="1" applyFill="1" applyBorder="1" applyAlignment="1">
      <alignment vertical="center" wrapText="1"/>
    </xf>
    <xf numFmtId="0" fontId="24" fillId="11" borderId="0" xfId="3" applyNumberFormat="1" applyFont="1" applyFill="1" applyBorder="1" applyAlignment="1">
      <alignment horizontal="center" vertical="center"/>
    </xf>
    <xf numFmtId="0" fontId="30" fillId="11" borderId="0" xfId="3" applyNumberFormat="1" applyFont="1" applyFill="1" applyBorder="1" applyAlignment="1">
      <alignment vertical="center"/>
    </xf>
    <xf numFmtId="0" fontId="29" fillId="11" borderId="0" xfId="3" applyNumberFormat="1" applyFont="1" applyFill="1" applyBorder="1" applyAlignment="1">
      <alignment horizontal="right" vertical="center" wrapText="1"/>
    </xf>
    <xf numFmtId="164" fontId="31" fillId="11" borderId="0" xfId="4" applyNumberFormat="1" applyFont="1" applyFill="1" applyBorder="1" applyAlignment="1">
      <alignment horizontal="center" vertical="center"/>
    </xf>
    <xf numFmtId="164" fontId="31" fillId="11" borderId="0" xfId="4" applyNumberFormat="1" applyFont="1" applyFill="1" applyBorder="1" applyAlignment="1">
      <alignment vertical="center"/>
    </xf>
    <xf numFmtId="1" fontId="32" fillId="13" borderId="0" xfId="4" applyNumberFormat="1" applyFont="1" applyFill="1" applyBorder="1" applyAlignment="1">
      <alignment horizontal="center" vertical="center"/>
    </xf>
    <xf numFmtId="1" fontId="32" fillId="13" borderId="5" xfId="4" applyNumberFormat="1" applyFont="1" applyFill="1" applyBorder="1" applyAlignment="1">
      <alignment horizontal="center" vertical="center"/>
    </xf>
    <xf numFmtId="164" fontId="33" fillId="11" borderId="0" xfId="4" applyNumberFormat="1" applyFont="1" applyFill="1" applyBorder="1" applyAlignment="1">
      <alignment horizontal="center" vertical="center"/>
    </xf>
    <xf numFmtId="0" fontId="34" fillId="10" borderId="4" xfId="2" applyFont="1" applyFill="1" applyBorder="1" applyAlignment="1">
      <alignment horizontal="center" vertical="center"/>
    </xf>
    <xf numFmtId="0" fontId="34" fillId="10" borderId="0" xfId="2" applyFont="1" applyFill="1" applyBorder="1" applyAlignment="1">
      <alignment horizontal="center" vertical="center"/>
    </xf>
    <xf numFmtId="0" fontId="20" fillId="10" borderId="0" xfId="2" applyFont="1" applyFill="1" applyBorder="1" applyAlignment="1">
      <alignment vertical="center"/>
    </xf>
    <xf numFmtId="0" fontId="34" fillId="10" borderId="5" xfId="2" applyFont="1" applyFill="1" applyBorder="1" applyAlignment="1">
      <alignment horizontal="center" vertical="center"/>
    </xf>
    <xf numFmtId="0" fontId="35" fillId="13" borderId="4" xfId="2" applyFont="1" applyFill="1" applyBorder="1" applyAlignment="1">
      <alignment horizontal="center" vertical="center"/>
    </xf>
    <xf numFmtId="0" fontId="35" fillId="13" borderId="0" xfId="2" applyFont="1" applyFill="1" applyBorder="1" applyAlignment="1">
      <alignment horizontal="center" vertical="center"/>
    </xf>
    <xf numFmtId="0" fontId="36" fillId="13" borderId="0" xfId="2" applyFont="1" applyFill="1" applyBorder="1" applyAlignment="1">
      <alignment horizontal="center" vertical="center"/>
    </xf>
    <xf numFmtId="0" fontId="27" fillId="13" borderId="0" xfId="2" applyFont="1" applyFill="1" applyBorder="1" applyAlignment="1">
      <alignment vertical="center" wrapText="1"/>
    </xf>
    <xf numFmtId="0" fontId="37" fillId="13" borderId="0" xfId="2" applyFont="1" applyFill="1" applyBorder="1" applyAlignment="1" applyProtection="1">
      <alignment vertical="center"/>
      <protection hidden="1"/>
    </xf>
    <xf numFmtId="0" fontId="37" fillId="13" borderId="0" xfId="2" applyFont="1" applyFill="1" applyBorder="1" applyAlignment="1" applyProtection="1">
      <alignment horizontal="right" vertical="center"/>
      <protection hidden="1"/>
    </xf>
    <xf numFmtId="0" fontId="37" fillId="13" borderId="5" xfId="2" applyFont="1" applyFill="1" applyBorder="1" applyAlignment="1" applyProtection="1">
      <alignment horizontal="right" vertical="center"/>
      <protection hidden="1"/>
    </xf>
    <xf numFmtId="0" fontId="37" fillId="13" borderId="4" xfId="2" applyFont="1" applyFill="1" applyBorder="1" applyAlignment="1" applyProtection="1">
      <alignment horizontal="center" vertical="center"/>
      <protection hidden="1"/>
    </xf>
    <xf numFmtId="0" fontId="37" fillId="13" borderId="0" xfId="2" applyFont="1" applyFill="1" applyBorder="1" applyAlignment="1" applyProtection="1">
      <alignment horizontal="center" vertical="center" wrapText="1"/>
      <protection hidden="1"/>
    </xf>
    <xf numFmtId="0" fontId="27" fillId="13" borderId="0" xfId="2" applyFont="1" applyFill="1" applyBorder="1" applyAlignment="1">
      <alignment vertical="center"/>
    </xf>
    <xf numFmtId="0" fontId="38" fillId="13" borderId="0" xfId="2" applyFont="1" applyFill="1" applyBorder="1" applyAlignment="1">
      <alignment vertical="center"/>
    </xf>
    <xf numFmtId="0" fontId="27" fillId="13" borderId="0" xfId="2" applyFont="1" applyFill="1" applyBorder="1" applyAlignment="1">
      <alignment horizontal="right" vertical="center"/>
    </xf>
    <xf numFmtId="0" fontId="39" fillId="13" borderId="0" xfId="2" applyFont="1" applyFill="1" applyBorder="1" applyAlignment="1">
      <alignment horizontal="left" vertical="center"/>
    </xf>
    <xf numFmtId="0" fontId="40" fillId="13" borderId="0" xfId="0" applyFont="1" applyFill="1" applyBorder="1" applyAlignment="1">
      <alignment horizontal="center" vertical="top"/>
    </xf>
    <xf numFmtId="1" fontId="41" fillId="13" borderId="0" xfId="4" applyNumberFormat="1" applyFont="1" applyFill="1" applyBorder="1" applyAlignment="1">
      <alignment vertical="center"/>
    </xf>
    <xf numFmtId="0" fontId="37" fillId="13" borderId="5" xfId="2" applyFont="1" applyFill="1" applyBorder="1" applyAlignment="1" applyProtection="1">
      <alignment horizontal="center" vertical="center"/>
      <protection hidden="1"/>
    </xf>
    <xf numFmtId="0" fontId="37" fillId="14" borderId="6" xfId="2" applyFont="1" applyFill="1" applyBorder="1" applyAlignment="1" applyProtection="1">
      <alignment horizontal="right" vertical="center"/>
      <protection hidden="1"/>
    </xf>
    <xf numFmtId="0" fontId="37" fillId="14" borderId="7" xfId="2" applyFont="1" applyFill="1" applyBorder="1" applyAlignment="1" applyProtection="1">
      <alignment horizontal="center" vertical="center"/>
      <protection hidden="1"/>
    </xf>
    <xf numFmtId="0" fontId="37" fillId="14" borderId="7" xfId="2" applyFont="1" applyFill="1" applyBorder="1" applyAlignment="1" applyProtection="1">
      <alignment horizontal="right" vertical="center"/>
      <protection hidden="1"/>
    </xf>
    <xf numFmtId="0" fontId="42" fillId="6" borderId="0" xfId="2" applyFont="1" applyFill="1" applyBorder="1" applyAlignment="1" applyProtection="1">
      <alignment horizontal="center" vertical="center" wrapText="1"/>
      <protection hidden="1"/>
    </xf>
    <xf numFmtId="0" fontId="43" fillId="15" borderId="0" xfId="2" applyFont="1" applyFill="1" applyBorder="1" applyAlignment="1">
      <alignment vertical="center"/>
    </xf>
    <xf numFmtId="0" fontId="43" fillId="15" borderId="0" xfId="2" applyFont="1" applyFill="1" applyBorder="1" applyAlignment="1">
      <alignment horizontal="left" vertical="center"/>
    </xf>
    <xf numFmtId="0" fontId="31" fillId="15" borderId="0" xfId="2" applyFont="1" applyFill="1" applyBorder="1" applyAlignment="1">
      <alignment horizontal="center" vertical="center"/>
    </xf>
    <xf numFmtId="0" fontId="31" fillId="15" borderId="0" xfId="2" applyFont="1" applyFill="1" applyBorder="1" applyAlignment="1">
      <alignment horizontal="center" vertical="center"/>
    </xf>
    <xf numFmtId="0" fontId="31" fillId="15" borderId="5" xfId="2" applyFont="1" applyFill="1" applyBorder="1" applyAlignment="1">
      <alignment horizontal="center" vertical="center"/>
    </xf>
    <xf numFmtId="0" fontId="44" fillId="14" borderId="8" xfId="1" applyFont="1" applyFill="1" applyBorder="1" applyAlignment="1" applyProtection="1">
      <alignment horizontal="center" vertical="center"/>
      <protection locked="0"/>
    </xf>
    <xf numFmtId="165" fontId="45" fillId="14" borderId="9" xfId="1" applyNumberFormat="1" applyFont="1" applyFill="1" applyBorder="1" applyAlignment="1">
      <alignment horizontal="left" vertical="center" wrapText="1"/>
    </xf>
    <xf numFmtId="166" fontId="44" fillId="14" borderId="9" xfId="4" applyNumberFormat="1" applyFont="1" applyFill="1" applyBorder="1" applyAlignment="1">
      <alignment horizontal="center" vertical="center"/>
    </xf>
    <xf numFmtId="0" fontId="46" fillId="3" borderId="0" xfId="1" applyFont="1" applyFill="1" applyBorder="1" applyAlignment="1">
      <alignment horizontal="left" vertical="center"/>
    </xf>
    <xf numFmtId="0" fontId="46" fillId="11" borderId="0" xfId="1" applyFont="1" applyFill="1" applyBorder="1" applyAlignment="1">
      <alignment horizontal="left" vertical="center"/>
    </xf>
    <xf numFmtId="0" fontId="47" fillId="11" borderId="0" xfId="1" applyFont="1" applyFill="1" applyBorder="1" applyAlignment="1">
      <alignment vertical="center" wrapText="1"/>
    </xf>
    <xf numFmtId="165" fontId="48" fillId="16" borderId="0" xfId="2" applyNumberFormat="1" applyFont="1" applyFill="1" applyBorder="1" applyAlignment="1">
      <alignment horizontal="center" vertical="center"/>
    </xf>
    <xf numFmtId="2" fontId="49" fillId="13" borderId="0" xfId="1" applyNumberFormat="1" applyFont="1" applyFill="1" applyBorder="1" applyAlignment="1">
      <alignment horizontal="right" vertical="center"/>
    </xf>
    <xf numFmtId="0" fontId="50" fillId="13" borderId="0" xfId="1" applyFont="1" applyFill="1" applyBorder="1" applyAlignment="1">
      <alignment horizontal="left" vertical="center"/>
    </xf>
    <xf numFmtId="164" fontId="20" fillId="13" borderId="5" xfId="4" applyNumberFormat="1" applyFont="1" applyFill="1" applyBorder="1" applyAlignment="1">
      <alignment horizontal="center" vertical="center"/>
    </xf>
    <xf numFmtId="0" fontId="44" fillId="14" borderId="10" xfId="1" applyFont="1" applyFill="1" applyBorder="1" applyAlignment="1" applyProtection="1">
      <alignment horizontal="center" vertical="center"/>
      <protection locked="0"/>
    </xf>
    <xf numFmtId="165" fontId="45" fillId="14" borderId="11" xfId="1" applyNumberFormat="1" applyFont="1" applyFill="1" applyBorder="1" applyAlignment="1">
      <alignment horizontal="left" vertical="center" wrapText="1"/>
    </xf>
    <xf numFmtId="166" fontId="44" fillId="14" borderId="11" xfId="4" applyNumberFormat="1" applyFont="1" applyFill="1" applyBorder="1" applyAlignment="1">
      <alignment horizontal="center" vertical="center"/>
    </xf>
    <xf numFmtId="49" fontId="13" fillId="2" borderId="2" xfId="2" applyNumberFormat="1" applyFont="1" applyFill="1" applyBorder="1" applyAlignment="1">
      <alignment horizontal="center"/>
    </xf>
    <xf numFmtId="49" fontId="13" fillId="2" borderId="1" xfId="2" applyNumberFormat="1" applyFont="1" applyFill="1" applyBorder="1" applyAlignment="1">
      <alignment horizontal="center"/>
    </xf>
    <xf numFmtId="49" fontId="13" fillId="2" borderId="3" xfId="2" applyNumberFormat="1" applyFont="1" applyFill="1" applyBorder="1" applyAlignment="1">
      <alignment horizontal="center"/>
    </xf>
    <xf numFmtId="49" fontId="0" fillId="3" borderId="12" xfId="0" applyNumberFormat="1" applyFill="1" applyBorder="1" applyAlignment="1">
      <alignment horizontal="center" vertical="center"/>
    </xf>
    <xf numFmtId="49" fontId="0" fillId="3" borderId="13" xfId="0" applyNumberFormat="1" applyFill="1" applyBorder="1" applyAlignment="1">
      <alignment horizontal="center" vertical="center"/>
    </xf>
    <xf numFmtId="49" fontId="0" fillId="3" borderId="14" xfId="0" applyNumberFormat="1" applyFill="1" applyBorder="1" applyAlignment="1">
      <alignment horizontal="center" vertical="center"/>
    </xf>
    <xf numFmtId="49" fontId="6" fillId="0" borderId="6" xfId="2" applyNumberFormat="1" applyBorder="1" applyAlignment="1">
      <alignment horizontal="center"/>
    </xf>
    <xf numFmtId="49" fontId="6" fillId="0" borderId="7" xfId="2" applyNumberFormat="1" applyBorder="1" applyAlignment="1">
      <alignment horizontal="center"/>
    </xf>
    <xf numFmtId="49" fontId="6" fillId="0" borderId="15" xfId="2" applyNumberFormat="1" applyBorder="1" applyAlignment="1">
      <alignment horizontal="center"/>
    </xf>
    <xf numFmtId="49" fontId="51" fillId="0" borderId="16" xfId="0" applyNumberFormat="1" applyFont="1" applyBorder="1" applyAlignment="1">
      <alignment horizontal="center" vertical="center" wrapText="1"/>
    </xf>
    <xf numFmtId="49" fontId="51" fillId="0" borderId="17" xfId="0" applyNumberFormat="1" applyFont="1" applyBorder="1" applyAlignment="1">
      <alignment horizontal="center" vertical="center" wrapText="1"/>
    </xf>
    <xf numFmtId="49" fontId="51" fillId="0" borderId="18" xfId="0" applyNumberFormat="1" applyFont="1" applyBorder="1" applyAlignment="1">
      <alignment horizontal="center" vertical="center" wrapText="1"/>
    </xf>
    <xf numFmtId="49" fontId="37" fillId="3" borderId="19" xfId="5" applyNumberFormat="1" applyFont="1" applyFill="1" applyBorder="1" applyAlignment="1">
      <alignment horizontal="center" vertical="center"/>
    </xf>
    <xf numFmtId="49" fontId="52" fillId="17" borderId="20" xfId="5" applyNumberFormat="1" applyFont="1" applyFill="1" applyBorder="1" applyAlignment="1">
      <alignment horizontal="center"/>
    </xf>
    <xf numFmtId="49" fontId="53" fillId="3" borderId="20" xfId="5" applyNumberFormat="1" applyFont="1" applyFill="1" applyBorder="1" applyAlignment="1">
      <alignment horizontal="center" vertical="center"/>
    </xf>
    <xf numFmtId="49" fontId="53" fillId="3" borderId="21" xfId="5" applyNumberFormat="1" applyFont="1" applyFill="1" applyBorder="1" applyAlignment="1">
      <alignment horizontal="center" vertical="center"/>
    </xf>
    <xf numFmtId="49" fontId="51" fillId="0" borderId="4" xfId="0" applyNumberFormat="1" applyFont="1" applyBorder="1" applyAlignment="1">
      <alignment horizontal="center" vertical="center" wrapText="1"/>
    </xf>
    <xf numFmtId="49" fontId="51" fillId="0" borderId="0" xfId="0" applyNumberFormat="1" applyFont="1" applyBorder="1" applyAlignment="1">
      <alignment horizontal="center" vertical="center" wrapText="1"/>
    </xf>
    <xf numFmtId="49" fontId="51" fillId="0" borderId="5" xfId="0" applyNumberFormat="1" applyFont="1" applyBorder="1" applyAlignment="1">
      <alignment horizontal="center" vertical="center" wrapText="1"/>
    </xf>
    <xf numFmtId="49" fontId="51" fillId="3" borderId="19" xfId="5" applyNumberFormat="1" applyFont="1" applyFill="1" applyBorder="1" applyAlignment="1">
      <alignment horizontal="center" vertical="center"/>
    </xf>
    <xf numFmtId="49" fontId="52" fillId="17" borderId="20" xfId="5" applyNumberFormat="1" applyFont="1" applyFill="1" applyBorder="1" applyAlignment="1">
      <alignment horizontal="center" vertical="center"/>
    </xf>
    <xf numFmtId="49" fontId="54" fillId="3" borderId="20" xfId="5" applyNumberFormat="1" applyFont="1" applyFill="1" applyBorder="1" applyAlignment="1">
      <alignment horizontal="center" vertical="center"/>
    </xf>
    <xf numFmtId="49" fontId="54" fillId="3" borderId="21" xfId="5" applyNumberFormat="1" applyFont="1" applyFill="1" applyBorder="1" applyAlignment="1">
      <alignment horizontal="center" vertical="center"/>
    </xf>
    <xf numFmtId="49" fontId="37" fillId="3" borderId="22" xfId="0" applyNumberFormat="1" applyFont="1" applyFill="1" applyBorder="1" applyAlignment="1">
      <alignment horizontal="right" vertical="center"/>
    </xf>
    <xf numFmtId="49" fontId="0" fillId="3" borderId="23" xfId="0" applyNumberFormat="1" applyFont="1" applyFill="1" applyBorder="1" applyAlignment="1">
      <alignment horizontal="center" vertical="center"/>
    </xf>
    <xf numFmtId="49" fontId="0" fillId="3" borderId="24" xfId="0" applyNumberFormat="1" applyFont="1" applyFill="1" applyBorder="1" applyAlignment="1">
      <alignment horizontal="center" vertical="center"/>
    </xf>
    <xf numFmtId="49" fontId="27" fillId="13" borderId="25" xfId="5" quotePrefix="1" applyNumberFormat="1" applyFont="1" applyFill="1" applyBorder="1" applyAlignment="1">
      <alignment horizontal="center" vertical="center"/>
    </xf>
    <xf numFmtId="49" fontId="52" fillId="17" borderId="26" xfId="5" applyNumberFormat="1" applyFont="1" applyFill="1" applyBorder="1" applyAlignment="1">
      <alignment horizontal="center" vertical="center"/>
    </xf>
    <xf numFmtId="49" fontId="27" fillId="13" borderId="26" xfId="5" applyNumberFormat="1" applyFont="1" applyFill="1" applyBorder="1" applyAlignment="1">
      <alignment horizontal="center" vertical="center"/>
    </xf>
    <xf numFmtId="49" fontId="27" fillId="13" borderId="27" xfId="5" applyNumberFormat="1" applyFont="1" applyFill="1" applyBorder="1" applyAlignment="1">
      <alignment horizontal="center" vertical="center"/>
    </xf>
    <xf numFmtId="49" fontId="37" fillId="3" borderId="6" xfId="0" applyNumberFormat="1" applyFont="1" applyFill="1" applyBorder="1" applyAlignment="1">
      <alignment horizontal="right" vertical="center"/>
    </xf>
    <xf numFmtId="49" fontId="0" fillId="3" borderId="7" xfId="0" applyNumberFormat="1" applyFont="1" applyFill="1" applyBorder="1" applyAlignment="1">
      <alignment horizontal="center" vertical="center"/>
    </xf>
    <xf numFmtId="49" fontId="0" fillId="3" borderId="15" xfId="0" applyNumberFormat="1" applyFont="1" applyFill="1" applyBorder="1" applyAlignment="1">
      <alignment horizontal="center" vertical="center"/>
    </xf>
    <xf numFmtId="49" fontId="27" fillId="13" borderId="28" xfId="5" quotePrefix="1" applyNumberFormat="1" applyFont="1" applyFill="1" applyBorder="1" applyAlignment="1">
      <alignment horizontal="center" vertical="center"/>
    </xf>
    <xf numFmtId="49" fontId="52" fillId="17" borderId="29" xfId="5" applyNumberFormat="1" applyFont="1" applyFill="1" applyBorder="1" applyAlignment="1">
      <alignment horizontal="center" vertical="center"/>
    </xf>
    <xf numFmtId="49" fontId="27" fillId="13" borderId="29" xfId="5" applyNumberFormat="1" applyFont="1" applyFill="1" applyBorder="1" applyAlignment="1">
      <alignment horizontal="center" vertical="center"/>
    </xf>
    <xf numFmtId="49" fontId="27" fillId="13" borderId="30" xfId="5" applyNumberFormat="1" applyFont="1" applyFill="1" applyBorder="1" applyAlignment="1">
      <alignment horizontal="center" vertical="center"/>
    </xf>
    <xf numFmtId="49" fontId="55" fillId="0" borderId="4" xfId="6" applyNumberFormat="1" applyBorder="1" applyAlignment="1">
      <alignment horizontal="center" vertical="center" wrapText="1"/>
    </xf>
    <xf numFmtId="49" fontId="55" fillId="0" borderId="0" xfId="6" applyNumberFormat="1" applyBorder="1" applyAlignment="1">
      <alignment horizontal="center" vertical="center" wrapText="1"/>
    </xf>
    <xf numFmtId="49" fontId="55" fillId="0" borderId="5" xfId="6" applyNumberFormat="1" applyBorder="1" applyAlignment="1">
      <alignment horizontal="center" vertical="center" wrapText="1"/>
    </xf>
    <xf numFmtId="49" fontId="55" fillId="0" borderId="31" xfId="6" applyNumberFormat="1" applyBorder="1" applyAlignment="1">
      <alignment horizontal="center" vertical="center" wrapText="1"/>
    </xf>
    <xf numFmtId="49" fontId="55" fillId="0" borderId="32" xfId="6" applyNumberFormat="1" applyBorder="1" applyAlignment="1">
      <alignment horizontal="center" vertical="center" wrapText="1"/>
    </xf>
    <xf numFmtId="49" fontId="55" fillId="0" borderId="33" xfId="6" applyNumberFormat="1" applyBorder="1" applyAlignment="1">
      <alignment horizontal="center" vertical="center" wrapText="1"/>
    </xf>
    <xf numFmtId="0" fontId="6" fillId="3" borderId="0" xfId="2" applyFill="1" applyProtection="1">
      <protection hidden="1"/>
    </xf>
    <xf numFmtId="0" fontId="6" fillId="0" borderId="0" xfId="2" applyProtection="1">
      <protection hidden="1"/>
    </xf>
    <xf numFmtId="0" fontId="43" fillId="10" borderId="4" xfId="2" applyFont="1" applyFill="1" applyBorder="1" applyAlignment="1">
      <alignment vertical="center"/>
    </xf>
    <xf numFmtId="0" fontId="43" fillId="10" borderId="0" xfId="2" applyFont="1" applyFill="1" applyBorder="1" applyAlignment="1">
      <alignment vertical="center"/>
    </xf>
    <xf numFmtId="0" fontId="43" fillId="18" borderId="0" xfId="2" applyFont="1" applyFill="1" applyBorder="1" applyAlignment="1">
      <alignment vertical="center"/>
    </xf>
    <xf numFmtId="0" fontId="43" fillId="10" borderId="5" xfId="2" applyFont="1" applyFill="1" applyBorder="1" applyAlignment="1">
      <alignment vertical="center"/>
    </xf>
    <xf numFmtId="0" fontId="56" fillId="15" borderId="4" xfId="1" applyFont="1" applyFill="1" applyBorder="1" applyAlignment="1" applyProtection="1">
      <alignment horizontal="center" vertical="center"/>
      <protection locked="0"/>
    </xf>
    <xf numFmtId="165" fontId="56" fillId="15" borderId="0" xfId="1" applyNumberFormat="1" applyFont="1" applyFill="1" applyBorder="1" applyAlignment="1">
      <alignment vertical="center" wrapText="1"/>
    </xf>
    <xf numFmtId="164" fontId="56" fillId="15" borderId="0" xfId="4" applyNumberFormat="1" applyFont="1" applyFill="1" applyBorder="1" applyAlignment="1">
      <alignment horizontal="center" vertical="center"/>
    </xf>
    <xf numFmtId="0" fontId="57" fillId="15" borderId="0" xfId="1" applyFont="1" applyFill="1" applyBorder="1" applyAlignment="1">
      <alignment horizontal="left"/>
    </xf>
    <xf numFmtId="0" fontId="37" fillId="15" borderId="0" xfId="1" applyFont="1" applyFill="1" applyBorder="1" applyAlignment="1">
      <alignment vertical="center" wrapText="1"/>
    </xf>
    <xf numFmtId="165" fontId="58" fillId="19" borderId="5" xfId="2" applyNumberFormat="1" applyFont="1" applyFill="1" applyBorder="1" applyAlignment="1">
      <alignment horizontal="center" vertical="center"/>
    </xf>
    <xf numFmtId="0" fontId="20" fillId="10" borderId="4" xfId="2" applyFont="1" applyFill="1" applyBorder="1" applyAlignment="1">
      <alignment horizontal="right" vertical="center"/>
    </xf>
    <xf numFmtId="0" fontId="20" fillId="10" borderId="0" xfId="2" applyFont="1" applyFill="1" applyBorder="1" applyAlignment="1">
      <alignment horizontal="right" vertical="center"/>
    </xf>
    <xf numFmtId="0" fontId="20" fillId="10" borderId="5" xfId="2" applyFont="1" applyFill="1" applyBorder="1" applyAlignment="1">
      <alignment horizontal="right" vertical="center"/>
    </xf>
    <xf numFmtId="0" fontId="24" fillId="13" borderId="4" xfId="3" applyNumberFormat="1" applyFont="1" applyFill="1" applyBorder="1" applyAlignment="1">
      <alignment horizontal="center" vertical="center"/>
    </xf>
    <xf numFmtId="0" fontId="38" fillId="13" borderId="0" xfId="2" applyFont="1" applyFill="1" applyBorder="1" applyAlignment="1">
      <alignment horizontal="left" vertical="center"/>
    </xf>
    <xf numFmtId="0" fontId="59" fillId="13" borderId="0" xfId="2" applyFont="1" applyFill="1" applyBorder="1" applyAlignment="1" applyProtection="1">
      <alignment vertical="center"/>
      <protection hidden="1"/>
    </xf>
    <xf numFmtId="0" fontId="59" fillId="13" borderId="0" xfId="2" applyFont="1" applyFill="1" applyBorder="1" applyAlignment="1" applyProtection="1">
      <alignment horizontal="center" vertical="center"/>
      <protection hidden="1"/>
    </xf>
    <xf numFmtId="0" fontId="59" fillId="13" borderId="5" xfId="2" applyFont="1" applyFill="1" applyBorder="1" applyAlignment="1" applyProtection="1">
      <alignment horizontal="center" vertical="center"/>
      <protection hidden="1"/>
    </xf>
    <xf numFmtId="0" fontId="1" fillId="13" borderId="4" xfId="1" applyFill="1" applyBorder="1" applyAlignment="1"/>
    <xf numFmtId="0" fontId="60" fillId="2" borderId="0" xfId="2" applyFont="1" applyFill="1" applyBorder="1" applyAlignment="1" applyProtection="1">
      <alignment horizontal="center" vertical="center" wrapText="1"/>
      <protection hidden="1"/>
    </xf>
    <xf numFmtId="0" fontId="1" fillId="13" borderId="0" xfId="1" applyFill="1" applyBorder="1" applyAlignment="1">
      <alignment horizontal="center"/>
    </xf>
    <xf numFmtId="0" fontId="61" fillId="13" borderId="0" xfId="2" applyFont="1" applyFill="1" applyBorder="1" applyAlignment="1" applyProtection="1">
      <alignment horizontal="center" vertical="center" wrapText="1"/>
      <protection hidden="1"/>
    </xf>
    <xf numFmtId="0" fontId="62" fillId="13" borderId="0" xfId="1" applyFont="1" applyFill="1" applyBorder="1" applyAlignment="1">
      <alignment vertical="top" wrapText="1"/>
    </xf>
    <xf numFmtId="0" fontId="62" fillId="13" borderId="5" xfId="1" applyFont="1" applyFill="1" applyBorder="1" applyAlignment="1">
      <alignment vertical="top" wrapText="1"/>
    </xf>
    <xf numFmtId="0" fontId="0" fillId="3" borderId="4" xfId="0" applyFill="1" applyBorder="1" applyAlignment="1"/>
    <xf numFmtId="0" fontId="61" fillId="3" borderId="0" xfId="2" applyFont="1" applyFill="1" applyBorder="1" applyAlignment="1" applyProtection="1">
      <alignment horizontal="center" vertical="center" wrapText="1"/>
      <protection hidden="1"/>
    </xf>
    <xf numFmtId="0" fontId="38" fillId="3" borderId="0" xfId="2" applyFont="1" applyFill="1" applyBorder="1" applyAlignment="1">
      <alignment vertical="center"/>
    </xf>
    <xf numFmtId="0" fontId="0" fillId="3" borderId="0" xfId="0" applyFill="1" applyBorder="1" applyAlignment="1">
      <alignment horizontal="center"/>
    </xf>
    <xf numFmtId="0" fontId="38" fillId="3" borderId="0" xfId="2" applyFont="1" applyFill="1" applyBorder="1" applyAlignment="1">
      <alignment horizontal="left" vertical="center"/>
    </xf>
    <xf numFmtId="0" fontId="62" fillId="3" borderId="0" xfId="0" applyFont="1" applyFill="1" applyBorder="1" applyAlignment="1">
      <alignment vertical="top" wrapText="1"/>
    </xf>
    <xf numFmtId="0" fontId="51" fillId="3" borderId="0" xfId="0" applyFont="1" applyFill="1" applyBorder="1"/>
    <xf numFmtId="0" fontId="62" fillId="3" borderId="5" xfId="0" applyFont="1" applyFill="1" applyBorder="1" applyAlignment="1">
      <alignment vertical="top" wrapText="1"/>
    </xf>
    <xf numFmtId="0" fontId="63" fillId="3" borderId="4" xfId="2" applyFont="1" applyFill="1" applyBorder="1" applyAlignment="1">
      <alignment horizontal="center" vertical="center"/>
    </xf>
    <xf numFmtId="0" fontId="64" fillId="9" borderId="0" xfId="0" applyFont="1" applyFill="1" applyBorder="1"/>
    <xf numFmtId="0" fontId="50" fillId="3" borderId="0" xfId="0" applyFont="1" applyFill="1" applyBorder="1"/>
    <xf numFmtId="0" fontId="49" fillId="3" borderId="5" xfId="0" applyFont="1" applyFill="1" applyBorder="1" applyAlignment="1">
      <alignment vertical="top" wrapText="1"/>
    </xf>
    <xf numFmtId="0" fontId="50" fillId="9" borderId="0" xfId="0" applyFont="1" applyFill="1" applyBorder="1"/>
    <xf numFmtId="0" fontId="65" fillId="3" borderId="6" xfId="0" applyFont="1" applyFill="1" applyBorder="1" applyAlignment="1"/>
    <xf numFmtId="0" fontId="50" fillId="9" borderId="7" xfId="0" applyFont="1" applyFill="1" applyBorder="1"/>
    <xf numFmtId="0" fontId="50" fillId="3" borderId="7" xfId="0" applyFont="1" applyFill="1" applyBorder="1" applyAlignment="1">
      <alignment horizontal="center"/>
    </xf>
    <xf numFmtId="0" fontId="50" fillId="3" borderId="7" xfId="0" applyFont="1" applyFill="1" applyBorder="1" applyAlignment="1">
      <alignment vertical="center"/>
    </xf>
    <xf numFmtId="0" fontId="50" fillId="3" borderId="15" xfId="0" applyFont="1" applyFill="1" applyBorder="1" applyAlignment="1">
      <alignment horizontal="center" vertical="center"/>
    </xf>
    <xf numFmtId="0" fontId="43" fillId="15" borderId="4" xfId="2" applyFont="1" applyFill="1" applyBorder="1" applyAlignment="1">
      <alignment horizontal="right" vertical="center"/>
    </xf>
    <xf numFmtId="0" fontId="43" fillId="15" borderId="0" xfId="2" applyFont="1" applyFill="1" applyBorder="1" applyAlignment="1">
      <alignment horizontal="right" vertical="center"/>
    </xf>
    <xf numFmtId="0" fontId="43" fillId="15" borderId="5" xfId="2" applyFont="1" applyFill="1" applyBorder="1" applyAlignment="1">
      <alignment horizontal="right" vertical="center"/>
    </xf>
    <xf numFmtId="0" fontId="66" fillId="7" borderId="0" xfId="2" applyFont="1" applyFill="1" applyBorder="1" applyAlignment="1">
      <alignment horizontal="center" vertical="center" wrapText="1"/>
    </xf>
    <xf numFmtId="0" fontId="65" fillId="15" borderId="4" xfId="2" applyFont="1" applyFill="1" applyBorder="1" applyAlignment="1">
      <alignment horizontal="center" vertical="center"/>
    </xf>
    <xf numFmtId="0" fontId="67" fillId="9" borderId="0" xfId="0" applyFont="1" applyFill="1" applyBorder="1" applyAlignment="1">
      <alignment horizontal="left" vertical="center"/>
    </xf>
    <xf numFmtId="0" fontId="68" fillId="9" borderId="0" xfId="6" applyFont="1" applyFill="1" applyBorder="1" applyAlignment="1">
      <alignment horizontal="left" vertical="center"/>
    </xf>
    <xf numFmtId="0" fontId="47" fillId="9" borderId="0" xfId="0" applyFont="1" applyFill="1" applyBorder="1" applyAlignment="1">
      <alignment horizontal="left" vertical="center"/>
    </xf>
    <xf numFmtId="0" fontId="47" fillId="9" borderId="5" xfId="0" applyFont="1" applyFill="1" applyBorder="1" applyAlignment="1">
      <alignment horizontal="left" vertical="center"/>
    </xf>
    <xf numFmtId="0" fontId="43" fillId="15" borderId="4" xfId="2" applyFont="1" applyFill="1" applyBorder="1" applyAlignment="1">
      <alignment horizontal="left" vertical="center"/>
    </xf>
    <xf numFmtId="0" fontId="43" fillId="15" borderId="0" xfId="2" applyFont="1" applyFill="1" applyBorder="1" applyAlignment="1">
      <alignment horizontal="left" vertical="center"/>
    </xf>
    <xf numFmtId="0" fontId="43" fillId="15" borderId="5" xfId="2" applyFont="1" applyFill="1" applyBorder="1" applyAlignment="1">
      <alignment horizontal="left" vertical="center"/>
    </xf>
    <xf numFmtId="0" fontId="69" fillId="3" borderId="4" xfId="2" applyFont="1" applyFill="1" applyBorder="1" applyAlignment="1">
      <alignment horizontal="center" vertical="center"/>
    </xf>
    <xf numFmtId="0" fontId="69" fillId="3" borderId="0" xfId="2" applyFont="1" applyFill="1" applyBorder="1" applyAlignment="1">
      <alignment horizontal="center" vertical="center"/>
    </xf>
    <xf numFmtId="0" fontId="69" fillId="3" borderId="5" xfId="2" applyFont="1" applyFill="1" applyBorder="1" applyAlignment="1">
      <alignment horizontal="center" vertical="center"/>
    </xf>
    <xf numFmtId="0" fontId="18" fillId="3" borderId="0" xfId="1" applyFont="1" applyFill="1" applyBorder="1" applyAlignment="1">
      <alignment vertical="center" wrapText="1"/>
    </xf>
    <xf numFmtId="0" fontId="70" fillId="3" borderId="4" xfId="3" applyNumberFormat="1" applyFont="1" applyFill="1" applyBorder="1" applyAlignment="1">
      <alignment horizontal="right" vertical="center"/>
    </xf>
    <xf numFmtId="164" fontId="71" fillId="14" borderId="11" xfId="4" applyNumberFormat="1" applyFont="1" applyFill="1" applyBorder="1" applyAlignment="1">
      <alignment horizontal="center" vertical="center"/>
    </xf>
    <xf numFmtId="164" fontId="72" fillId="3" borderId="0" xfId="4" applyNumberFormat="1" applyFont="1" applyFill="1" applyBorder="1" applyAlignment="1">
      <alignment horizontal="center" vertical="center"/>
    </xf>
    <xf numFmtId="0" fontId="70" fillId="3" borderId="0" xfId="3" applyNumberFormat="1" applyFont="1" applyFill="1" applyBorder="1" applyAlignment="1">
      <alignment horizontal="right" vertical="center"/>
    </xf>
    <xf numFmtId="0" fontId="1" fillId="0" borderId="0" xfId="1" applyBorder="1"/>
    <xf numFmtId="167" fontId="71" fillId="14" borderId="11" xfId="4" applyNumberFormat="1" applyFont="1" applyFill="1" applyBorder="1" applyAlignment="1">
      <alignment horizontal="center" vertical="center"/>
    </xf>
    <xf numFmtId="167" fontId="72" fillId="3" borderId="0" xfId="4" applyNumberFormat="1" applyFont="1" applyFill="1" applyBorder="1" applyAlignment="1">
      <alignment horizontal="center" vertical="center"/>
    </xf>
    <xf numFmtId="167" fontId="20" fillId="13" borderId="5" xfId="4" applyNumberFormat="1" applyFont="1" applyFill="1" applyBorder="1" applyAlignment="1">
      <alignment horizontal="center" vertical="center"/>
    </xf>
    <xf numFmtId="0" fontId="20" fillId="18" borderId="4" xfId="2" applyFont="1" applyFill="1" applyBorder="1" applyAlignment="1">
      <alignment horizontal="center" vertical="center"/>
    </xf>
    <xf numFmtId="0" fontId="20" fillId="18" borderId="0" xfId="2" applyFont="1" applyFill="1" applyBorder="1" applyAlignment="1">
      <alignment horizontal="center" vertical="center"/>
    </xf>
    <xf numFmtId="0" fontId="20" fillId="18" borderId="5" xfId="2" applyFont="1" applyFill="1" applyBorder="1" applyAlignment="1">
      <alignment horizontal="center" vertical="center"/>
    </xf>
    <xf numFmtId="0" fontId="36" fillId="3" borderId="4" xfId="2" applyFont="1" applyFill="1" applyBorder="1" applyAlignment="1">
      <alignment horizontal="center" vertical="center"/>
    </xf>
    <xf numFmtId="0" fontId="27" fillId="9" borderId="0" xfId="1" applyFont="1" applyFill="1" applyBorder="1"/>
    <xf numFmtId="0" fontId="50" fillId="3" borderId="0" xfId="1" applyFont="1" applyFill="1" applyBorder="1" applyAlignment="1">
      <alignment horizontal="center"/>
    </xf>
    <xf numFmtId="0" fontId="27" fillId="9" borderId="0" xfId="1" applyFont="1" applyFill="1" applyBorder="1" applyAlignment="1">
      <alignment horizontal="right"/>
    </xf>
    <xf numFmtId="0" fontId="27" fillId="9" borderId="0" xfId="0" applyFont="1" applyFill="1" applyBorder="1"/>
    <xf numFmtId="0" fontId="50" fillId="3" borderId="0" xfId="1" applyFont="1" applyFill="1" applyBorder="1" applyAlignment="1">
      <alignment vertical="center"/>
    </xf>
    <xf numFmtId="0" fontId="50" fillId="3" borderId="5" xfId="1" applyFont="1" applyFill="1" applyBorder="1" applyAlignment="1">
      <alignment horizontal="center" vertical="center"/>
    </xf>
    <xf numFmtId="0" fontId="35" fillId="3" borderId="34" xfId="2" applyFont="1" applyFill="1" applyBorder="1" applyAlignment="1">
      <alignment horizontal="center" vertical="center"/>
    </xf>
    <xf numFmtId="0" fontId="44" fillId="9" borderId="0" xfId="0" applyFont="1" applyFill="1" applyBorder="1"/>
    <xf numFmtId="0" fontId="50" fillId="3" borderId="0" xfId="0" applyFont="1" applyFill="1" applyBorder="1" applyAlignment="1">
      <alignment horizontal="center"/>
    </xf>
    <xf numFmtId="0" fontId="50" fillId="3" borderId="0" xfId="0" applyFont="1" applyFill="1" applyBorder="1" applyAlignment="1">
      <alignment vertical="center"/>
    </xf>
    <xf numFmtId="0" fontId="50" fillId="3" borderId="5" xfId="0" applyFont="1" applyFill="1" applyBorder="1" applyAlignment="1">
      <alignment horizontal="center" vertical="center"/>
    </xf>
    <xf numFmtId="0" fontId="65" fillId="3" borderId="4" xfId="2" applyFont="1" applyFill="1" applyBorder="1" applyAlignment="1">
      <alignment horizontal="center" vertical="center"/>
    </xf>
    <xf numFmtId="0" fontId="38" fillId="9" borderId="0" xfId="0" applyFont="1" applyFill="1" applyBorder="1"/>
    <xf numFmtId="0" fontId="23" fillId="3" borderId="4" xfId="2" applyFont="1" applyFill="1" applyBorder="1" applyAlignment="1">
      <alignment horizontal="center" vertical="center"/>
    </xf>
    <xf numFmtId="0" fontId="51" fillId="9" borderId="0" xfId="0" applyFont="1" applyFill="1" applyBorder="1"/>
    <xf numFmtId="0" fontId="73" fillId="9" borderId="0" xfId="3" applyNumberFormat="1" applyFont="1" applyFill="1" applyBorder="1" applyAlignment="1">
      <alignment horizontal="left" vertical="center"/>
    </xf>
    <xf numFmtId="0" fontId="25" fillId="3" borderId="4" xfId="2" applyFont="1" applyFill="1" applyBorder="1" applyAlignment="1">
      <alignment horizontal="center" vertical="center"/>
    </xf>
    <xf numFmtId="0" fontId="14" fillId="9" borderId="0" xfId="0" applyFont="1" applyFill="1" applyBorder="1"/>
    <xf numFmtId="0" fontId="31" fillId="3" borderId="35" xfId="2" applyFont="1" applyFill="1" applyBorder="1" applyAlignment="1">
      <alignment horizontal="center" vertical="center"/>
    </xf>
    <xf numFmtId="0" fontId="37" fillId="9" borderId="0" xfId="1" applyFont="1" applyFill="1" applyBorder="1"/>
    <xf numFmtId="164" fontId="74" fillId="15" borderId="36" xfId="4" applyNumberFormat="1" applyFont="1" applyFill="1" applyBorder="1" applyAlignment="1">
      <alignment vertical="center"/>
    </xf>
    <xf numFmtId="164" fontId="74" fillId="17" borderId="37" xfId="4" applyNumberFormat="1" applyFont="1" applyFill="1" applyBorder="1" applyAlignment="1">
      <alignment horizontal="left" vertical="center"/>
    </xf>
    <xf numFmtId="164" fontId="74" fillId="17" borderId="38" xfId="4" applyNumberFormat="1" applyFont="1" applyFill="1" applyBorder="1" applyAlignment="1">
      <alignment horizontal="left" vertical="center"/>
    </xf>
    <xf numFmtId="0" fontId="0" fillId="2" borderId="0" xfId="0" applyFill="1"/>
    <xf numFmtId="0" fontId="75" fillId="2" borderId="0" xfId="0" applyFont="1" applyFill="1" applyBorder="1" applyAlignment="1">
      <alignment horizontal="center" vertical="center" wrapText="1"/>
    </xf>
    <xf numFmtId="164" fontId="74" fillId="15" borderId="4" xfId="4" applyNumberFormat="1" applyFont="1" applyFill="1" applyBorder="1" applyAlignment="1">
      <alignment horizontal="left" vertical="center"/>
    </xf>
    <xf numFmtId="164" fontId="74" fillId="17" borderId="0" xfId="4" applyNumberFormat="1" applyFont="1" applyFill="1" applyBorder="1" applyAlignment="1">
      <alignment horizontal="left" vertical="center"/>
    </xf>
    <xf numFmtId="164" fontId="74" fillId="17" borderId="5" xfId="4" applyNumberFormat="1" applyFont="1" applyFill="1" applyBorder="1" applyAlignment="1">
      <alignment horizontal="left" vertical="center"/>
    </xf>
    <xf numFmtId="0" fontId="56" fillId="3" borderId="31" xfId="3" applyNumberFormat="1" applyFont="1" applyFill="1" applyBorder="1" applyAlignment="1">
      <alignment horizontal="center" vertical="center"/>
    </xf>
    <xf numFmtId="0" fontId="56" fillId="3" borderId="32" xfId="3" applyNumberFormat="1" applyFont="1" applyFill="1" applyBorder="1" applyAlignment="1">
      <alignment horizontal="center" vertical="center"/>
    </xf>
    <xf numFmtId="0" fontId="56" fillId="3" borderId="33" xfId="3" applyNumberFormat="1" applyFont="1" applyFill="1" applyBorder="1" applyAlignment="1">
      <alignment horizontal="center" vertical="center"/>
    </xf>
    <xf numFmtId="1" fontId="1" fillId="0" borderId="0" xfId="1" applyNumberFormat="1" applyFill="1" applyAlignment="1">
      <alignment horizontal="center"/>
    </xf>
    <xf numFmtId="0" fontId="76" fillId="3" borderId="0" xfId="0" applyFont="1" applyFill="1"/>
    <xf numFmtId="0" fontId="6" fillId="0" borderId="0" xfId="2" applyFont="1"/>
    <xf numFmtId="0" fontId="6" fillId="0" borderId="0" xfId="2" applyFont="1" applyAlignment="1">
      <alignment vertical="center"/>
    </xf>
    <xf numFmtId="0" fontId="78" fillId="0" borderId="46" xfId="2" applyFont="1" applyBorder="1" applyAlignment="1" applyProtection="1">
      <alignment horizontal="center" vertical="center"/>
    </xf>
    <xf numFmtId="0" fontId="78" fillId="0" borderId="46" xfId="2" applyFont="1" applyBorder="1" applyAlignment="1" applyProtection="1">
      <alignment horizontal="center" vertical="center" wrapText="1"/>
    </xf>
    <xf numFmtId="0" fontId="79" fillId="0" borderId="4" xfId="2" applyFont="1" applyBorder="1" applyAlignment="1">
      <alignment horizontal="center" vertical="center"/>
    </xf>
    <xf numFmtId="0" fontId="80" fillId="9" borderId="5" xfId="3" applyNumberFormat="1" applyFont="1" applyFill="1" applyBorder="1" applyAlignment="1">
      <alignment horizontal="center" vertical="center"/>
    </xf>
    <xf numFmtId="0" fontId="81" fillId="0" borderId="47" xfId="2" applyFont="1" applyBorder="1" applyAlignment="1" applyProtection="1">
      <alignment vertical="center"/>
    </xf>
    <xf numFmtId="0" fontId="82" fillId="9" borderId="48" xfId="3" applyNumberFormat="1" applyFont="1" applyFill="1" applyBorder="1" applyAlignment="1">
      <alignment horizontal="center" vertical="center"/>
    </xf>
    <xf numFmtId="0" fontId="83" fillId="0" borderId="0" xfId="2" applyFont="1"/>
    <xf numFmtId="0" fontId="84" fillId="0" borderId="49" xfId="2" applyFont="1" applyBorder="1" applyAlignment="1">
      <alignment horizontal="center" vertical="center"/>
    </xf>
    <xf numFmtId="0" fontId="70" fillId="9" borderId="0" xfId="3" applyNumberFormat="1" applyFont="1" applyFill="1" applyBorder="1" applyAlignment="1">
      <alignment vertical="center"/>
    </xf>
    <xf numFmtId="0" fontId="78" fillId="0" borderId="4" xfId="2" applyFont="1" applyBorder="1" applyAlignment="1">
      <alignment horizontal="center" vertical="center"/>
    </xf>
    <xf numFmtId="0" fontId="70" fillId="9" borderId="48" xfId="3" applyNumberFormat="1" applyFont="1" applyFill="1" applyBorder="1" applyAlignment="1">
      <alignment vertical="center"/>
    </xf>
    <xf numFmtId="0" fontId="85" fillId="0" borderId="49" xfId="2" applyFont="1" applyBorder="1" applyAlignment="1">
      <alignment horizontal="center" vertical="center"/>
    </xf>
    <xf numFmtId="0" fontId="86" fillId="0" borderId="4" xfId="2" applyFont="1" applyBorder="1" applyAlignment="1">
      <alignment horizontal="center" vertical="center"/>
    </xf>
    <xf numFmtId="0" fontId="87" fillId="0" borderId="49" xfId="2" applyFont="1" applyBorder="1" applyAlignment="1">
      <alignment horizontal="center" vertical="center"/>
    </xf>
    <xf numFmtId="0" fontId="88" fillId="0" borderId="4" xfId="2" applyFont="1" applyBorder="1" applyAlignment="1">
      <alignment horizontal="center" vertical="center"/>
    </xf>
    <xf numFmtId="0" fontId="89" fillId="0" borderId="49" xfId="2" applyFont="1" applyBorder="1" applyAlignment="1">
      <alignment horizontal="center" vertical="center"/>
    </xf>
    <xf numFmtId="0" fontId="90" fillId="0" borderId="4" xfId="2" applyFont="1" applyBorder="1" applyAlignment="1">
      <alignment horizontal="center" vertical="center"/>
    </xf>
    <xf numFmtId="0" fontId="78" fillId="0" borderId="0" xfId="2" applyFont="1" applyFill="1" applyAlignment="1">
      <alignment vertical="center"/>
    </xf>
    <xf numFmtId="0" fontId="91" fillId="0" borderId="4" xfId="2" applyFont="1" applyBorder="1" applyAlignment="1">
      <alignment horizontal="center" vertical="center"/>
    </xf>
    <xf numFmtId="0" fontId="92" fillId="0" borderId="4" xfId="2" applyFont="1" applyBorder="1" applyAlignment="1">
      <alignment horizontal="center" vertical="center"/>
    </xf>
    <xf numFmtId="0" fontId="80" fillId="9" borderId="48" xfId="3" applyNumberFormat="1" applyFont="1" applyFill="1" applyBorder="1" applyAlignment="1">
      <alignment horizontal="center" vertical="center"/>
    </xf>
    <xf numFmtId="0" fontId="93" fillId="0" borderId="4" xfId="2" applyFont="1" applyBorder="1" applyAlignment="1">
      <alignment horizontal="center" vertical="center"/>
    </xf>
    <xf numFmtId="0" fontId="94" fillId="0" borderId="4" xfId="2" applyFont="1" applyBorder="1" applyAlignment="1">
      <alignment horizontal="center" vertical="center"/>
    </xf>
    <xf numFmtId="0" fontId="84" fillId="9" borderId="48" xfId="3" applyNumberFormat="1" applyFont="1" applyFill="1" applyBorder="1" applyAlignment="1">
      <alignment vertical="center"/>
    </xf>
    <xf numFmtId="0" fontId="1" fillId="0" borderId="50" xfId="7" applyFont="1" applyBorder="1" applyAlignment="1">
      <alignment vertical="center"/>
    </xf>
    <xf numFmtId="0" fontId="1" fillId="0" borderId="51" xfId="7" applyFont="1" applyBorder="1" applyAlignment="1">
      <alignment vertical="center"/>
    </xf>
    <xf numFmtId="0" fontId="95" fillId="0" borderId="51" xfId="7" applyFont="1" applyBorder="1" applyAlignment="1">
      <alignment vertical="center"/>
    </xf>
    <xf numFmtId="0" fontId="1" fillId="0" borderId="52" xfId="7" applyFont="1" applyBorder="1" applyAlignment="1">
      <alignment vertical="center"/>
    </xf>
    <xf numFmtId="0" fontId="96" fillId="0" borderId="0" xfId="2" applyFont="1" applyBorder="1" applyAlignment="1" applyProtection="1">
      <alignment vertical="center"/>
    </xf>
    <xf numFmtId="0" fontId="6" fillId="0" borderId="0" xfId="2" applyFont="1" applyBorder="1" applyAlignment="1" applyProtection="1">
      <alignment vertical="center"/>
    </xf>
    <xf numFmtId="0" fontId="97" fillId="0" borderId="0" xfId="2" applyFont="1" applyBorder="1" applyAlignment="1" applyProtection="1">
      <alignment horizontal="center" vertical="center"/>
    </xf>
    <xf numFmtId="0" fontId="41" fillId="0" borderId="0" xfId="2" applyFont="1" applyBorder="1" applyAlignment="1" applyProtection="1">
      <alignment horizontal="center" vertical="center"/>
    </xf>
    <xf numFmtId="0" fontId="6" fillId="0" borderId="50" xfId="2" applyFont="1" applyBorder="1" applyAlignment="1" applyProtection="1">
      <alignment vertical="center"/>
    </xf>
    <xf numFmtId="0" fontId="6" fillId="0" borderId="51" xfId="2" applyFont="1" applyBorder="1" applyAlignment="1" applyProtection="1">
      <alignment vertical="center"/>
    </xf>
    <xf numFmtId="0" fontId="6" fillId="0" borderId="51" xfId="2" applyFont="1" applyBorder="1" applyAlignment="1">
      <alignment vertical="center"/>
    </xf>
    <xf numFmtId="0" fontId="81" fillId="0" borderId="51" xfId="2" applyFont="1" applyBorder="1" applyAlignment="1" applyProtection="1">
      <alignment vertical="center"/>
    </xf>
    <xf numFmtId="0" fontId="81" fillId="0" borderId="52" xfId="2" applyFont="1" applyBorder="1" applyAlignment="1" applyProtection="1">
      <alignment vertical="center"/>
    </xf>
    <xf numFmtId="0" fontId="0" fillId="9" borderId="0" xfId="0" applyFill="1"/>
    <xf numFmtId="0" fontId="6" fillId="9" borderId="0" xfId="2" applyFont="1" applyFill="1" applyAlignment="1">
      <alignment vertical="center"/>
    </xf>
    <xf numFmtId="0" fontId="98" fillId="9" borderId="0" xfId="0" applyFont="1" applyFill="1" applyAlignment="1">
      <alignment vertical="center"/>
    </xf>
    <xf numFmtId="0" fontId="6" fillId="9" borderId="0" xfId="2" applyFill="1" applyProtection="1">
      <protection hidden="1"/>
    </xf>
    <xf numFmtId="0" fontId="84" fillId="9" borderId="0" xfId="2" applyFont="1" applyFill="1" applyBorder="1" applyAlignment="1" applyProtection="1">
      <alignment horizontal="center" vertical="center"/>
      <protection hidden="1"/>
    </xf>
    <xf numFmtId="0" fontId="84" fillId="9" borderId="7" xfId="2" applyFont="1" applyFill="1" applyBorder="1" applyAlignment="1" applyProtection="1">
      <alignment vertical="center"/>
      <protection hidden="1"/>
    </xf>
    <xf numFmtId="2" fontId="105" fillId="0" borderId="0" xfId="1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106" fillId="24" borderId="0" xfId="2" applyFont="1" applyFill="1" applyBorder="1" applyAlignment="1" applyProtection="1">
      <alignment horizontal="center" vertical="center" wrapText="1"/>
      <protection hidden="1"/>
    </xf>
    <xf numFmtId="0" fontId="0" fillId="9" borderId="0" xfId="0" applyFill="1" applyAlignment="1">
      <alignment vertical="center"/>
    </xf>
    <xf numFmtId="0" fontId="102" fillId="24" borderId="0" xfId="0" applyFont="1" applyFill="1" applyAlignment="1">
      <alignment vertical="center"/>
    </xf>
    <xf numFmtId="0" fontId="107" fillId="9" borderId="0" xfId="0" applyFont="1" applyFill="1" applyAlignment="1">
      <alignment vertical="center"/>
    </xf>
    <xf numFmtId="0" fontId="108" fillId="9" borderId="0" xfId="0" applyFont="1" applyFill="1" applyAlignment="1">
      <alignment vertical="center"/>
    </xf>
    <xf numFmtId="0" fontId="109" fillId="25" borderId="39" xfId="2" applyFont="1" applyFill="1" applyBorder="1" applyAlignment="1">
      <alignment horizontal="left" vertical="center"/>
    </xf>
    <xf numFmtId="0" fontId="110" fillId="25" borderId="40" xfId="2" applyFont="1" applyFill="1" applyBorder="1" applyAlignment="1">
      <alignment horizontal="center" vertical="center"/>
    </xf>
    <xf numFmtId="0" fontId="111" fillId="26" borderId="40" xfId="2" applyFont="1" applyFill="1" applyBorder="1" applyAlignment="1">
      <alignment horizontal="right" vertical="center"/>
    </xf>
    <xf numFmtId="0" fontId="103" fillId="20" borderId="41" xfId="1" applyFont="1" applyFill="1" applyBorder="1" applyAlignment="1" applyProtection="1">
      <alignment horizontal="center" vertical="center"/>
      <protection locked="0"/>
    </xf>
    <xf numFmtId="0" fontId="112" fillId="21" borderId="54" xfId="2" applyFont="1" applyFill="1" applyBorder="1" applyAlignment="1" applyProtection="1">
      <alignment horizontal="center" vertical="center"/>
      <protection hidden="1"/>
    </xf>
    <xf numFmtId="0" fontId="112" fillId="21" borderId="55" xfId="2" applyFont="1" applyFill="1" applyBorder="1" applyAlignment="1" applyProtection="1">
      <alignment horizontal="center" vertical="center"/>
      <protection hidden="1"/>
    </xf>
    <xf numFmtId="0" fontId="112" fillId="21" borderId="56" xfId="2" applyFont="1" applyFill="1" applyBorder="1" applyAlignment="1" applyProtection="1">
      <alignment horizontal="center" vertical="center"/>
      <protection hidden="1"/>
    </xf>
    <xf numFmtId="0" fontId="113" fillId="27" borderId="59" xfId="2" applyFont="1" applyFill="1" applyBorder="1" applyAlignment="1" applyProtection="1">
      <alignment horizontal="center" vertical="center"/>
      <protection hidden="1"/>
    </xf>
    <xf numFmtId="0" fontId="113" fillId="27" borderId="9" xfId="2" applyFont="1" applyFill="1" applyBorder="1" applyAlignment="1" applyProtection="1">
      <alignment horizontal="center" vertical="center" wrapText="1"/>
      <protection hidden="1"/>
    </xf>
    <xf numFmtId="0" fontId="114" fillId="27" borderId="9" xfId="2" applyFont="1" applyFill="1" applyBorder="1" applyAlignment="1" applyProtection="1">
      <alignment horizontal="center" vertical="center"/>
      <protection hidden="1"/>
    </xf>
    <xf numFmtId="0" fontId="114" fillId="27" borderId="60" xfId="2" applyFont="1" applyFill="1" applyBorder="1" applyAlignment="1" applyProtection="1">
      <alignment horizontal="center" vertical="center"/>
      <protection hidden="1"/>
    </xf>
    <xf numFmtId="0" fontId="115" fillId="9" borderId="42" xfId="2" applyFont="1" applyFill="1" applyBorder="1" applyAlignment="1">
      <alignment vertical="center"/>
    </xf>
    <xf numFmtId="0" fontId="116" fillId="9" borderId="0" xfId="2" applyFont="1" applyFill="1" applyBorder="1" applyAlignment="1">
      <alignment horizontal="right" vertical="center"/>
    </xf>
    <xf numFmtId="1" fontId="117" fillId="9" borderId="0" xfId="4" applyNumberFormat="1" applyFont="1" applyFill="1" applyBorder="1" applyAlignment="1">
      <alignment horizontal="center" vertical="center"/>
    </xf>
    <xf numFmtId="165" fontId="118" fillId="9" borderId="43" xfId="4" applyNumberFormat="1" applyFont="1" applyFill="1" applyBorder="1" applyAlignment="1">
      <alignment horizontal="left" vertical="center" wrapText="1"/>
    </xf>
    <xf numFmtId="0" fontId="44" fillId="14" borderId="44" xfId="1" applyFont="1" applyFill="1" applyBorder="1" applyAlignment="1" applyProtection="1">
      <alignment horizontal="center" vertical="center"/>
      <protection locked="0"/>
    </xf>
    <xf numFmtId="165" fontId="45" fillId="25" borderId="61" xfId="1" applyNumberFormat="1" applyFont="1" applyFill="1" applyBorder="1" applyAlignment="1">
      <alignment horizontal="left" vertical="center" wrapText="1"/>
    </xf>
    <xf numFmtId="166" fontId="44" fillId="14" borderId="7" xfId="4" applyNumberFormat="1" applyFont="1" applyFill="1" applyBorder="1" applyAlignment="1">
      <alignment horizontal="center" vertical="center"/>
    </xf>
    <xf numFmtId="0" fontId="64" fillId="3" borderId="7" xfId="1" applyFont="1" applyFill="1" applyBorder="1" applyAlignment="1">
      <alignment horizontal="left" vertical="center"/>
    </xf>
    <xf numFmtId="165" fontId="58" fillId="28" borderId="45" xfId="2" applyNumberFormat="1" applyFont="1" applyFill="1" applyBorder="1" applyAlignment="1">
      <alignment horizontal="center" vertical="center"/>
    </xf>
    <xf numFmtId="0" fontId="59" fillId="9" borderId="44" xfId="2" applyFont="1" applyFill="1" applyBorder="1" applyAlignment="1" applyProtection="1">
      <alignment vertical="center"/>
      <protection hidden="1"/>
    </xf>
    <xf numFmtId="0" fontId="59" fillId="9" borderId="7" xfId="2" applyFont="1" applyFill="1" applyBorder="1" applyAlignment="1" applyProtection="1">
      <alignment horizontal="right" vertical="center"/>
      <protection hidden="1"/>
    </xf>
    <xf numFmtId="1" fontId="117" fillId="9" borderId="7" xfId="4" applyNumberFormat="1" applyFont="1" applyFill="1" applyBorder="1" applyAlignment="1">
      <alignment horizontal="center" vertical="center"/>
    </xf>
    <xf numFmtId="165" fontId="118" fillId="9" borderId="45" xfId="4" applyNumberFormat="1" applyFont="1" applyFill="1" applyBorder="1" applyAlignment="1">
      <alignment horizontal="left" vertical="center" wrapText="1"/>
    </xf>
    <xf numFmtId="0" fontId="119" fillId="9" borderId="0" xfId="0" applyFont="1" applyFill="1" applyAlignment="1">
      <alignment vertical="center"/>
    </xf>
    <xf numFmtId="0" fontId="104" fillId="9" borderId="39" xfId="1" applyFont="1" applyFill="1" applyBorder="1" applyAlignment="1">
      <alignment horizontal="center" vertical="center" wrapText="1"/>
    </xf>
    <xf numFmtId="0" fontId="104" fillId="9" borderId="40" xfId="1" applyFont="1" applyFill="1" applyBorder="1" applyAlignment="1">
      <alignment horizontal="center" vertical="center" wrapText="1"/>
    </xf>
    <xf numFmtId="0" fontId="104" fillId="9" borderId="41" xfId="1" applyFont="1" applyFill="1" applyBorder="1" applyAlignment="1">
      <alignment horizontal="center" vertical="center" wrapText="1"/>
    </xf>
    <xf numFmtId="0" fontId="104" fillId="9" borderId="42" xfId="1" applyFont="1" applyFill="1" applyBorder="1" applyAlignment="1">
      <alignment horizontal="center" vertical="center" wrapText="1"/>
    </xf>
    <xf numFmtId="0" fontId="104" fillId="9" borderId="0" xfId="1" applyFont="1" applyFill="1" applyBorder="1" applyAlignment="1">
      <alignment horizontal="center" vertical="center" wrapText="1"/>
    </xf>
    <xf numFmtId="0" fontId="104" fillId="9" borderId="43" xfId="1" applyFont="1" applyFill="1" applyBorder="1" applyAlignment="1">
      <alignment horizontal="center" vertical="center" wrapText="1"/>
    </xf>
    <xf numFmtId="0" fontId="120" fillId="29" borderId="42" xfId="1" applyFont="1" applyFill="1" applyBorder="1" applyAlignment="1">
      <alignment horizontal="center" vertical="center" wrapText="1"/>
    </xf>
    <xf numFmtId="0" fontId="120" fillId="29" borderId="0" xfId="1" applyFont="1" applyFill="1" applyBorder="1" applyAlignment="1">
      <alignment horizontal="center" vertical="center" wrapText="1"/>
    </xf>
    <xf numFmtId="0" fontId="120" fillId="29" borderId="43" xfId="1" applyFont="1" applyFill="1" applyBorder="1" applyAlignment="1">
      <alignment horizontal="center" vertical="center" wrapText="1"/>
    </xf>
    <xf numFmtId="0" fontId="121" fillId="21" borderId="42" xfId="1" applyFont="1" applyFill="1" applyBorder="1" applyAlignment="1">
      <alignment horizontal="center" vertical="center" wrapText="1"/>
    </xf>
    <xf numFmtId="0" fontId="121" fillId="21" borderId="0" xfId="1" applyFont="1" applyFill="1" applyBorder="1" applyAlignment="1">
      <alignment horizontal="center" vertical="center" wrapText="1"/>
    </xf>
    <xf numFmtId="0" fontId="121" fillId="21" borderId="43" xfId="1" applyFont="1" applyFill="1" applyBorder="1" applyAlignment="1">
      <alignment horizontal="center" vertical="center" wrapText="1"/>
    </xf>
    <xf numFmtId="0" fontId="121" fillId="21" borderId="44" xfId="1" applyFont="1" applyFill="1" applyBorder="1" applyAlignment="1">
      <alignment horizontal="center" vertical="center" wrapText="1"/>
    </xf>
    <xf numFmtId="0" fontId="121" fillId="21" borderId="7" xfId="1" applyFont="1" applyFill="1" applyBorder="1" applyAlignment="1">
      <alignment horizontal="center" vertical="center" wrapText="1"/>
    </xf>
    <xf numFmtId="0" fontId="121" fillId="21" borderId="45" xfId="1" applyFont="1" applyFill="1" applyBorder="1" applyAlignment="1">
      <alignment horizontal="center" vertical="center" wrapText="1"/>
    </xf>
    <xf numFmtId="0" fontId="2" fillId="9" borderId="62" xfId="0" applyFont="1" applyFill="1" applyBorder="1" applyAlignment="1">
      <alignment horizontal="center" vertical="center"/>
    </xf>
    <xf numFmtId="0" fontId="113" fillId="30" borderId="59" xfId="2" applyFont="1" applyFill="1" applyBorder="1" applyAlignment="1" applyProtection="1">
      <alignment horizontal="center" vertical="center"/>
      <protection hidden="1"/>
    </xf>
    <xf numFmtId="0" fontId="113" fillId="30" borderId="9" xfId="2" applyFont="1" applyFill="1" applyBorder="1" applyAlignment="1" applyProtection="1">
      <alignment horizontal="center" vertical="center" wrapText="1"/>
      <protection hidden="1"/>
    </xf>
    <xf numFmtId="0" fontId="114" fillId="30" borderId="9" xfId="2" applyFont="1" applyFill="1" applyBorder="1" applyAlignment="1" applyProtection="1">
      <alignment horizontal="center" vertical="center"/>
      <protection hidden="1"/>
    </xf>
    <xf numFmtId="0" fontId="114" fillId="30" borderId="60" xfId="2" applyFont="1" applyFill="1" applyBorder="1" applyAlignment="1" applyProtection="1">
      <alignment horizontal="center" vertical="center"/>
      <protection hidden="1"/>
    </xf>
    <xf numFmtId="0" fontId="44" fillId="14" borderId="59" xfId="1" applyFont="1" applyFill="1" applyBorder="1" applyAlignment="1" applyProtection="1">
      <alignment horizontal="center" vertical="center"/>
      <protection locked="0"/>
    </xf>
    <xf numFmtId="165" fontId="45" fillId="25" borderId="11" xfId="1" applyNumberFormat="1" applyFont="1" applyFill="1" applyBorder="1" applyAlignment="1">
      <alignment horizontal="left" vertical="center" wrapText="1"/>
    </xf>
    <xf numFmtId="0" fontId="64" fillId="3" borderId="0" xfId="1" applyFont="1" applyFill="1" applyBorder="1" applyAlignment="1">
      <alignment horizontal="left" vertical="center"/>
    </xf>
    <xf numFmtId="165" fontId="58" fillId="28" borderId="43" xfId="2" applyNumberFormat="1" applyFont="1" applyFill="1" applyBorder="1" applyAlignment="1">
      <alignment horizontal="center" vertical="center"/>
    </xf>
    <xf numFmtId="0" fontId="44" fillId="14" borderId="63" xfId="1" applyFont="1" applyFill="1" applyBorder="1" applyAlignment="1" applyProtection="1">
      <alignment horizontal="center" vertical="center"/>
      <protection locked="0"/>
    </xf>
    <xf numFmtId="165" fontId="45" fillId="25" borderId="9" xfId="1" applyNumberFormat="1" applyFont="1" applyFill="1" applyBorder="1" applyAlignment="1">
      <alignment horizontal="right" vertical="center" wrapText="1"/>
    </xf>
    <xf numFmtId="0" fontId="44" fillId="14" borderId="64" xfId="1" applyFont="1" applyFill="1" applyBorder="1" applyAlignment="1" applyProtection="1">
      <alignment horizontal="center" vertical="center"/>
      <protection locked="0"/>
    </xf>
    <xf numFmtId="165" fontId="45" fillId="14" borderId="61" xfId="1" applyNumberFormat="1" applyFont="1" applyFill="1" applyBorder="1" applyAlignment="1">
      <alignment horizontal="left" vertical="center" wrapText="1"/>
    </xf>
    <xf numFmtId="166" fontId="122" fillId="14" borderId="61" xfId="4" applyNumberFormat="1" applyFont="1" applyFill="1" applyBorder="1" applyAlignment="1">
      <alignment horizontal="center" vertical="center"/>
    </xf>
    <xf numFmtId="0" fontId="123" fillId="9" borderId="0" xfId="0" applyFont="1" applyFill="1" applyAlignment="1">
      <alignment vertical="center"/>
    </xf>
    <xf numFmtId="0" fontId="124" fillId="9" borderId="0" xfId="0" applyFont="1" applyFill="1" applyAlignment="1">
      <alignment vertical="center"/>
    </xf>
    <xf numFmtId="0" fontId="125" fillId="30" borderId="9" xfId="2" applyFont="1" applyFill="1" applyBorder="1" applyAlignment="1" applyProtection="1">
      <alignment horizontal="center" vertical="center"/>
      <protection hidden="1"/>
    </xf>
    <xf numFmtId="165" fontId="45" fillId="14" borderId="11" xfId="1" applyNumberFormat="1" applyFont="1" applyFill="1" applyBorder="1" applyAlignment="1">
      <alignment horizontal="center" vertical="center" wrapText="1"/>
    </xf>
    <xf numFmtId="0" fontId="126" fillId="9" borderId="0" xfId="0" applyFont="1" applyFill="1"/>
    <xf numFmtId="166" fontId="59" fillId="9" borderId="0" xfId="4" applyNumberFormat="1" applyFont="1" applyFill="1" applyBorder="1" applyAlignment="1">
      <alignment horizontal="center" vertical="center"/>
    </xf>
    <xf numFmtId="0" fontId="50" fillId="9" borderId="0" xfId="1" applyFont="1" applyFill="1" applyBorder="1" applyAlignment="1">
      <alignment horizontal="left" vertical="center"/>
    </xf>
    <xf numFmtId="0" fontId="102" fillId="9" borderId="0" xfId="0" applyFont="1" applyFill="1"/>
    <xf numFmtId="0" fontId="128" fillId="9" borderId="0" xfId="0" applyFont="1" applyFill="1"/>
    <xf numFmtId="0" fontId="98" fillId="9" borderId="0" xfId="0" applyFont="1" applyFill="1"/>
    <xf numFmtId="0" fontId="129" fillId="25" borderId="0" xfId="2" applyFont="1" applyFill="1" applyBorder="1" applyAlignment="1">
      <alignment horizontal="left" vertical="center"/>
    </xf>
    <xf numFmtId="166" fontId="44" fillId="14" borderId="0" xfId="4" applyNumberFormat="1" applyFont="1" applyFill="1" applyBorder="1" applyAlignment="1">
      <alignment horizontal="center" vertical="center"/>
    </xf>
    <xf numFmtId="0" fontId="11" fillId="5" borderId="65" xfId="3" applyFont="1" applyFill="1" applyBorder="1" applyAlignment="1">
      <alignment vertical="center"/>
    </xf>
    <xf numFmtId="0" fontId="11" fillId="5" borderId="1" xfId="3" applyFont="1" applyFill="1" applyBorder="1" applyAlignment="1">
      <alignment vertical="center"/>
    </xf>
    <xf numFmtId="0" fontId="130" fillId="31" borderId="54" xfId="0" applyFont="1" applyFill="1" applyBorder="1" applyAlignment="1">
      <alignment horizontal="center" vertical="center"/>
    </xf>
    <xf numFmtId="0" fontId="130" fillId="31" borderId="55" xfId="0" applyFont="1" applyFill="1" applyBorder="1" applyAlignment="1">
      <alignment horizontal="center" vertical="center"/>
    </xf>
    <xf numFmtId="0" fontId="130" fillId="31" borderId="56" xfId="0" applyFont="1" applyFill="1" applyBorder="1" applyAlignment="1">
      <alignment horizontal="center" vertical="center"/>
    </xf>
    <xf numFmtId="0" fontId="0" fillId="11" borderId="0" xfId="0" applyFill="1"/>
    <xf numFmtId="0" fontId="99" fillId="32" borderId="39" xfId="2" applyFont="1" applyFill="1" applyBorder="1" applyAlignment="1" applyProtection="1">
      <alignment horizontal="center" vertical="center"/>
      <protection hidden="1"/>
    </xf>
    <xf numFmtId="0" fontId="99" fillId="32" borderId="40" xfId="2" applyFont="1" applyFill="1" applyBorder="1" applyAlignment="1" applyProtection="1">
      <alignment horizontal="center" vertical="center"/>
      <protection hidden="1"/>
    </xf>
    <xf numFmtId="0" fontId="99" fillId="32" borderId="41" xfId="2" applyFont="1" applyFill="1" applyBorder="1" applyAlignment="1" applyProtection="1">
      <alignment horizontal="center" vertical="center"/>
      <protection hidden="1"/>
    </xf>
    <xf numFmtId="0" fontId="15" fillId="32" borderId="39" xfId="2" applyFont="1" applyFill="1" applyBorder="1" applyAlignment="1" applyProtection="1">
      <alignment horizontal="center" vertical="center" wrapText="1"/>
      <protection hidden="1"/>
    </xf>
    <xf numFmtId="0" fontId="15" fillId="32" borderId="40" xfId="2" applyFont="1" applyFill="1" applyBorder="1" applyAlignment="1" applyProtection="1">
      <alignment horizontal="center" vertical="center" wrapText="1"/>
      <protection hidden="1"/>
    </xf>
    <xf numFmtId="0" fontId="99" fillId="9" borderId="41" xfId="2" applyFont="1" applyFill="1" applyBorder="1" applyAlignment="1" applyProtection="1">
      <alignment horizontal="center" vertical="center"/>
      <protection hidden="1"/>
    </xf>
    <xf numFmtId="0" fontId="11" fillId="33" borderId="42" xfId="3" applyFont="1" applyFill="1" applyBorder="1" applyAlignment="1">
      <alignment horizontal="center" vertical="center"/>
    </xf>
    <xf numFmtId="0" fontId="131" fillId="21" borderId="39" xfId="0" applyFont="1" applyFill="1" applyBorder="1" applyAlignment="1">
      <alignment horizontal="left" vertical="center" wrapText="1"/>
    </xf>
    <xf numFmtId="0" fontId="132" fillId="21" borderId="40" xfId="0" applyFont="1" applyFill="1" applyBorder="1" applyAlignment="1">
      <alignment horizontal="left" vertical="center" wrapText="1"/>
    </xf>
    <xf numFmtId="0" fontId="100" fillId="21" borderId="41" xfId="0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0" fontId="20" fillId="34" borderId="39" xfId="2" applyFont="1" applyFill="1" applyBorder="1" applyAlignment="1">
      <alignment horizontal="center" vertical="center"/>
    </xf>
    <xf numFmtId="0" fontId="20" fillId="34" borderId="40" xfId="2" applyFont="1" applyFill="1" applyBorder="1" applyAlignment="1">
      <alignment horizontal="center" vertical="center"/>
    </xf>
    <xf numFmtId="0" fontId="20" fillId="34" borderId="41" xfId="2" applyFont="1" applyFill="1" applyBorder="1" applyAlignment="1">
      <alignment horizontal="center" vertical="center"/>
    </xf>
    <xf numFmtId="0" fontId="11" fillId="33" borderId="43" xfId="3" applyFont="1" applyFill="1" applyBorder="1" applyAlignment="1">
      <alignment horizontal="center" vertical="center"/>
    </xf>
    <xf numFmtId="0" fontId="59" fillId="9" borderId="42" xfId="2" applyFont="1" applyFill="1" applyBorder="1" applyAlignment="1">
      <alignment horizontal="center" vertical="center" wrapText="1"/>
    </xf>
    <xf numFmtId="0" fontId="59" fillId="9" borderId="0" xfId="2" applyFont="1" applyFill="1" applyBorder="1" applyAlignment="1">
      <alignment horizontal="center" vertical="center" wrapText="1"/>
    </xf>
    <xf numFmtId="0" fontId="59" fillId="9" borderId="43" xfId="2" applyFont="1" applyFill="1" applyBorder="1" applyAlignment="1">
      <alignment horizontal="center" vertical="center" wrapText="1"/>
    </xf>
    <xf numFmtId="0" fontId="11" fillId="35" borderId="43" xfId="3" applyFont="1" applyFill="1" applyBorder="1" applyAlignment="1">
      <alignment horizontal="center" vertical="center"/>
    </xf>
    <xf numFmtId="0" fontId="133" fillId="21" borderId="42" xfId="0" applyFont="1" applyFill="1" applyBorder="1" applyAlignment="1">
      <alignment vertical="center"/>
    </xf>
    <xf numFmtId="0" fontId="134" fillId="21" borderId="0" xfId="0" applyFont="1" applyFill="1" applyBorder="1" applyAlignment="1">
      <alignment horizontal="left" vertical="center"/>
    </xf>
    <xf numFmtId="0" fontId="134" fillId="21" borderId="43" xfId="0" applyFont="1" applyFill="1" applyBorder="1" applyAlignment="1">
      <alignment horizontal="left" vertical="center"/>
    </xf>
    <xf numFmtId="0" fontId="20" fillId="34" borderId="42" xfId="2" applyFont="1" applyFill="1" applyBorder="1" applyAlignment="1">
      <alignment horizontal="center" vertical="center"/>
    </xf>
    <xf numFmtId="0" fontId="20" fillId="34" borderId="0" xfId="2" applyFont="1" applyFill="1" applyBorder="1" applyAlignment="1">
      <alignment horizontal="center" vertical="center"/>
    </xf>
    <xf numFmtId="0" fontId="20" fillId="34" borderId="43" xfId="2" applyFont="1" applyFill="1" applyBorder="1" applyAlignment="1">
      <alignment horizontal="center" vertical="center"/>
    </xf>
    <xf numFmtId="0" fontId="135" fillId="9" borderId="42" xfId="2" applyFont="1" applyFill="1" applyBorder="1" applyAlignment="1">
      <alignment vertical="center"/>
    </xf>
    <xf numFmtId="165" fontId="118" fillId="9" borderId="0" xfId="4" applyNumberFormat="1" applyFont="1" applyFill="1" applyBorder="1" applyAlignment="1">
      <alignment horizontal="left" vertical="center" wrapText="1"/>
    </xf>
    <xf numFmtId="165" fontId="118" fillId="9" borderId="43" xfId="4" applyNumberFormat="1" applyFont="1" applyFill="1" applyBorder="1" applyAlignment="1">
      <alignment vertical="center" wrapText="1"/>
    </xf>
    <xf numFmtId="0" fontId="136" fillId="9" borderId="59" xfId="2" applyNumberFormat="1" applyFont="1" applyFill="1" applyBorder="1" applyAlignment="1">
      <alignment vertical="center" wrapText="1"/>
    </xf>
    <xf numFmtId="0" fontId="137" fillId="9" borderId="9" xfId="2" applyFont="1" applyFill="1" applyBorder="1" applyAlignment="1" applyProtection="1">
      <alignment vertical="center"/>
      <protection hidden="1"/>
    </xf>
    <xf numFmtId="0" fontId="137" fillId="9" borderId="9" xfId="2" applyFont="1" applyFill="1" applyBorder="1" applyAlignment="1">
      <alignment vertical="center" wrapText="1"/>
    </xf>
    <xf numFmtId="0" fontId="136" fillId="9" borderId="60" xfId="2" applyNumberFormat="1" applyFont="1" applyFill="1" applyBorder="1" applyAlignment="1">
      <alignment vertical="center" wrapText="1"/>
    </xf>
    <xf numFmtId="0" fontId="138" fillId="31" borderId="42" xfId="0" applyFont="1" applyFill="1" applyBorder="1" applyAlignment="1">
      <alignment horizontal="center" vertical="center"/>
    </xf>
    <xf numFmtId="0" fontId="138" fillId="31" borderId="0" xfId="0" applyFont="1" applyFill="1" applyBorder="1" applyAlignment="1">
      <alignment horizontal="center" vertical="center"/>
    </xf>
    <xf numFmtId="0" fontId="138" fillId="31" borderId="43" xfId="0" applyFont="1" applyFill="1" applyBorder="1" applyAlignment="1">
      <alignment horizontal="center" vertical="center"/>
    </xf>
    <xf numFmtId="0" fontId="139" fillId="9" borderId="42" xfId="1" applyFont="1" applyFill="1" applyBorder="1" applyAlignment="1">
      <alignment horizontal="left"/>
    </xf>
    <xf numFmtId="0" fontId="0" fillId="9" borderId="0" xfId="0" applyFill="1" applyBorder="1"/>
    <xf numFmtId="0" fontId="50" fillId="9" borderId="0" xfId="1" applyFont="1" applyFill="1" applyBorder="1" applyAlignment="1">
      <alignment horizontal="center"/>
    </xf>
    <xf numFmtId="0" fontId="27" fillId="9" borderId="43" xfId="1" applyFont="1" applyFill="1" applyBorder="1" applyAlignment="1">
      <alignment horizontal="right"/>
    </xf>
    <xf numFmtId="0" fontId="59" fillId="9" borderId="42" xfId="2" applyFont="1" applyFill="1" applyBorder="1" applyAlignment="1" applyProtection="1">
      <alignment vertical="center"/>
      <protection hidden="1"/>
    </xf>
    <xf numFmtId="0" fontId="59" fillId="9" borderId="0" xfId="2" applyFont="1" applyFill="1" applyBorder="1" applyAlignment="1" applyProtection="1">
      <alignment horizontal="right" vertical="center"/>
      <protection hidden="1"/>
    </xf>
    <xf numFmtId="1" fontId="117" fillId="9" borderId="9" xfId="4" applyNumberFormat="1" applyFont="1" applyFill="1" applyBorder="1" applyAlignment="1">
      <alignment horizontal="center" vertical="center"/>
    </xf>
    <xf numFmtId="166" fontId="140" fillId="11" borderId="43" xfId="4" applyNumberFormat="1" applyFont="1" applyFill="1" applyBorder="1" applyAlignment="1">
      <alignment horizontal="center" vertical="center"/>
    </xf>
    <xf numFmtId="0" fontId="118" fillId="9" borderId="42" xfId="2" applyFont="1" applyFill="1" applyBorder="1" applyAlignment="1" applyProtection="1">
      <alignment horizontal="left" vertical="center"/>
      <protection hidden="1"/>
    </xf>
    <xf numFmtId="0" fontId="118" fillId="9" borderId="0" xfId="2" applyFont="1" applyFill="1" applyBorder="1" applyAlignment="1" applyProtection="1">
      <alignment horizontal="left" vertical="center"/>
      <protection hidden="1"/>
    </xf>
    <xf numFmtId="0" fontId="127" fillId="9" borderId="0" xfId="0" applyFont="1" applyFill="1" applyBorder="1" applyAlignment="1" applyProtection="1">
      <alignment horizontal="left" vertical="center"/>
      <protection locked="0"/>
    </xf>
    <xf numFmtId="0" fontId="127" fillId="9" borderId="43" xfId="0" applyFont="1" applyFill="1" applyBorder="1" applyAlignment="1" applyProtection="1">
      <alignment horizontal="left" vertical="center"/>
      <protection locked="0"/>
    </xf>
    <xf numFmtId="0" fontId="109" fillId="25" borderId="42" xfId="2" applyFont="1" applyFill="1" applyBorder="1" applyAlignment="1">
      <alignment horizontal="left" vertical="center"/>
    </xf>
    <xf numFmtId="0" fontId="110" fillId="25" borderId="0" xfId="2" applyFont="1" applyFill="1" applyBorder="1" applyAlignment="1">
      <alignment horizontal="center" vertical="center"/>
    </xf>
    <xf numFmtId="0" fontId="111" fillId="26" borderId="0" xfId="2" applyFont="1" applyFill="1" applyBorder="1" applyAlignment="1">
      <alignment horizontal="right" vertical="center"/>
    </xf>
    <xf numFmtId="0" fontId="103" fillId="20" borderId="43" xfId="1" applyFont="1" applyFill="1" applyBorder="1" applyAlignment="1" applyProtection="1">
      <alignment horizontal="center" vertical="center"/>
      <protection locked="0"/>
    </xf>
    <xf numFmtId="0" fontId="122" fillId="9" borderId="42" xfId="0" applyFont="1" applyFill="1" applyBorder="1"/>
    <xf numFmtId="0" fontId="141" fillId="9" borderId="0" xfId="0" applyFont="1" applyFill="1" applyBorder="1"/>
    <xf numFmtId="0" fontId="50" fillId="9" borderId="0" xfId="0" applyFont="1" applyFill="1" applyBorder="1" applyAlignment="1">
      <alignment horizontal="center"/>
    </xf>
    <xf numFmtId="0" fontId="50" fillId="9" borderId="43" xfId="0" applyFont="1" applyFill="1" applyBorder="1" applyAlignment="1">
      <alignment horizontal="center"/>
    </xf>
    <xf numFmtId="0" fontId="37" fillId="9" borderId="66" xfId="2" applyFont="1" applyFill="1" applyBorder="1" applyAlignment="1" applyProtection="1">
      <alignment horizontal="center" vertical="center" wrapText="1"/>
      <protection hidden="1"/>
    </xf>
    <xf numFmtId="0" fontId="37" fillId="9" borderId="67" xfId="2" applyFont="1" applyFill="1" applyBorder="1" applyAlignment="1" applyProtection="1">
      <alignment horizontal="center" vertical="center" wrapText="1"/>
      <protection hidden="1"/>
    </xf>
    <xf numFmtId="0" fontId="37" fillId="9" borderId="67" xfId="2" applyFont="1" applyFill="1" applyBorder="1" applyAlignment="1" applyProtection="1">
      <alignment horizontal="center" vertical="center" wrapText="1"/>
      <protection hidden="1"/>
    </xf>
    <xf numFmtId="0" fontId="20" fillId="9" borderId="67" xfId="2" applyFont="1" applyFill="1" applyBorder="1" applyAlignment="1" applyProtection="1">
      <alignment horizontal="center" vertical="center" wrapText="1"/>
      <protection hidden="1"/>
    </xf>
    <xf numFmtId="0" fontId="20" fillId="9" borderId="68" xfId="2" applyFont="1" applyFill="1" applyBorder="1" applyAlignment="1" applyProtection="1">
      <alignment horizontal="center" vertical="center" wrapText="1"/>
      <protection hidden="1"/>
    </xf>
    <xf numFmtId="0" fontId="118" fillId="9" borderId="43" xfId="2" applyFont="1" applyFill="1" applyBorder="1" applyAlignment="1" applyProtection="1">
      <alignment horizontal="left" vertical="center"/>
      <protection hidden="1"/>
    </xf>
    <xf numFmtId="0" fontId="142" fillId="9" borderId="42" xfId="0" applyFont="1" applyFill="1" applyBorder="1"/>
    <xf numFmtId="169" fontId="49" fillId="9" borderId="42" xfId="1" applyNumberFormat="1" applyFont="1" applyFill="1" applyBorder="1" applyAlignment="1">
      <alignment horizontal="right" vertical="center"/>
    </xf>
    <xf numFmtId="166" fontId="59" fillId="9" borderId="69" xfId="4" applyNumberFormat="1" applyFont="1" applyFill="1" applyBorder="1" applyAlignment="1">
      <alignment horizontal="center" vertical="center"/>
    </xf>
    <xf numFmtId="0" fontId="143" fillId="9" borderId="0" xfId="1" applyFont="1" applyFill="1" applyBorder="1" applyAlignment="1">
      <alignment horizontal="left" vertical="center"/>
    </xf>
    <xf numFmtId="0" fontId="143" fillId="9" borderId="43" xfId="1" applyFont="1" applyFill="1" applyBorder="1" applyAlignment="1">
      <alignment horizontal="left" vertical="center"/>
    </xf>
    <xf numFmtId="0" fontId="144" fillId="9" borderId="42" xfId="0" applyFont="1" applyFill="1" applyBorder="1"/>
    <xf numFmtId="0" fontId="145" fillId="9" borderId="42" xfId="0" applyFont="1" applyFill="1" applyBorder="1"/>
    <xf numFmtId="0" fontId="146" fillId="9" borderId="44" xfId="2" applyFont="1" applyFill="1" applyBorder="1" applyAlignment="1" applyProtection="1">
      <alignment vertical="center"/>
      <protection hidden="1"/>
    </xf>
    <xf numFmtId="0" fontId="146" fillId="9" borderId="7" xfId="2" applyFont="1" applyFill="1" applyBorder="1" applyAlignment="1" applyProtection="1">
      <alignment vertical="center"/>
      <protection hidden="1"/>
    </xf>
    <xf numFmtId="0" fontId="146" fillId="9" borderId="45" xfId="2" applyFont="1" applyFill="1" applyBorder="1" applyAlignment="1" applyProtection="1">
      <alignment vertical="center"/>
      <protection hidden="1"/>
    </xf>
    <xf numFmtId="0" fontId="147" fillId="21" borderId="44" xfId="2" applyFont="1" applyFill="1" applyBorder="1" applyAlignment="1" applyProtection="1">
      <alignment horizontal="left" vertical="center"/>
      <protection hidden="1"/>
    </xf>
    <xf numFmtId="0" fontId="147" fillId="21" borderId="7" xfId="2" applyFont="1" applyFill="1" applyBorder="1" applyAlignment="1" applyProtection="1">
      <alignment horizontal="left" vertical="center"/>
      <protection hidden="1"/>
    </xf>
    <xf numFmtId="0" fontId="147" fillId="21" borderId="45" xfId="2" applyFont="1" applyFill="1" applyBorder="1" applyAlignment="1" applyProtection="1">
      <alignment horizontal="left" vertical="center"/>
      <protection hidden="1"/>
    </xf>
    <xf numFmtId="0" fontId="148" fillId="0" borderId="0" xfId="0" applyFont="1" applyAlignment="1">
      <alignment horizontal="left" vertical="center"/>
    </xf>
    <xf numFmtId="0" fontId="149" fillId="3" borderId="0" xfId="1" applyFont="1" applyFill="1" applyBorder="1" applyAlignment="1">
      <alignment horizontal="left" vertical="center"/>
    </xf>
    <xf numFmtId="0" fontId="150" fillId="0" borderId="0" xfId="0" applyFont="1" applyAlignment="1">
      <alignment horizontal="left" vertical="center"/>
    </xf>
    <xf numFmtId="0" fontId="112" fillId="21" borderId="42" xfId="2" applyFont="1" applyFill="1" applyBorder="1" applyAlignment="1" applyProtection="1">
      <alignment horizontal="left" vertical="center"/>
      <protection hidden="1"/>
    </xf>
    <xf numFmtId="0" fontId="112" fillId="21" borderId="0" xfId="2" applyFont="1" applyFill="1" applyBorder="1" applyAlignment="1" applyProtection="1">
      <alignment horizontal="left" vertical="center"/>
      <protection hidden="1"/>
    </xf>
    <xf numFmtId="0" fontId="112" fillId="21" borderId="43" xfId="2" applyFont="1" applyFill="1" applyBorder="1" applyAlignment="1" applyProtection="1">
      <alignment horizontal="left" vertical="center"/>
      <protection hidden="1"/>
    </xf>
    <xf numFmtId="0" fontId="43" fillId="10" borderId="42" xfId="2" applyFont="1" applyFill="1" applyBorder="1" applyAlignment="1">
      <alignment vertical="center"/>
    </xf>
    <xf numFmtId="0" fontId="43" fillId="10" borderId="43" xfId="2" applyFont="1" applyFill="1" applyBorder="1" applyAlignment="1">
      <alignment vertical="center"/>
    </xf>
    <xf numFmtId="0" fontId="67" fillId="36" borderId="0" xfId="0" applyFont="1" applyFill="1" applyBorder="1" applyAlignment="1">
      <alignment vertical="center"/>
    </xf>
    <xf numFmtId="0" fontId="67" fillId="36" borderId="43" xfId="0" applyFont="1" applyFill="1" applyBorder="1" applyAlignment="1">
      <alignment vertical="center"/>
    </xf>
    <xf numFmtId="0" fontId="56" fillId="15" borderId="44" xfId="1" applyFont="1" applyFill="1" applyBorder="1" applyAlignment="1" applyProtection="1">
      <alignment horizontal="center" vertical="center"/>
      <protection locked="0"/>
    </xf>
    <xf numFmtId="165" fontId="56" fillId="15" borderId="7" xfId="1" applyNumberFormat="1" applyFont="1" applyFill="1" applyBorder="1" applyAlignment="1">
      <alignment vertical="center" wrapText="1"/>
    </xf>
    <xf numFmtId="164" fontId="56" fillId="37" borderId="7" xfId="4" applyNumberFormat="1" applyFont="1" applyFill="1" applyBorder="1" applyAlignment="1">
      <alignment horizontal="center" vertical="center"/>
    </xf>
    <xf numFmtId="0" fontId="0" fillId="37" borderId="7" xfId="0" applyFill="1" applyBorder="1"/>
    <xf numFmtId="166" fontId="56" fillId="37" borderId="45" xfId="4" applyNumberFormat="1" applyFont="1" applyFill="1" applyBorder="1" applyAlignment="1">
      <alignment horizontal="center" vertical="center"/>
    </xf>
    <xf numFmtId="0" fontId="118" fillId="9" borderId="44" xfId="2" applyFont="1" applyFill="1" applyBorder="1" applyAlignment="1" applyProtection="1">
      <alignment horizontal="left" vertical="center"/>
      <protection hidden="1"/>
    </xf>
    <xf numFmtId="0" fontId="118" fillId="9" borderId="7" xfId="2" applyFont="1" applyFill="1" applyBorder="1" applyAlignment="1" applyProtection="1">
      <alignment horizontal="left" vertical="center"/>
      <protection hidden="1"/>
    </xf>
    <xf numFmtId="0" fontId="118" fillId="9" borderId="45" xfId="2" applyFont="1" applyFill="1" applyBorder="1" applyAlignment="1" applyProtection="1">
      <alignment horizontal="left" vertical="center"/>
      <protection hidden="1"/>
    </xf>
    <xf numFmtId="0" fontId="37" fillId="21" borderId="54" xfId="1" applyFont="1" applyFill="1" applyBorder="1" applyAlignment="1">
      <alignment vertical="center" wrapText="1"/>
    </xf>
    <xf numFmtId="0" fontId="37" fillId="21" borderId="55" xfId="1" applyFont="1" applyFill="1" applyBorder="1" applyAlignment="1">
      <alignment vertical="center" wrapText="1"/>
    </xf>
    <xf numFmtId="165" fontId="58" fillId="38" borderId="55" xfId="2" applyNumberFormat="1" applyFont="1" applyFill="1" applyBorder="1" applyAlignment="1">
      <alignment horizontal="center" vertical="center"/>
    </xf>
    <xf numFmtId="164" fontId="56" fillId="21" borderId="55" xfId="4" applyNumberFormat="1" applyFont="1" applyFill="1" applyBorder="1" applyAlignment="1">
      <alignment horizontal="center" vertical="center"/>
    </xf>
    <xf numFmtId="164" fontId="56" fillId="21" borderId="56" xfId="4" applyNumberFormat="1" applyFont="1" applyFill="1" applyBorder="1" applyAlignment="1">
      <alignment horizontal="center" vertical="center"/>
    </xf>
    <xf numFmtId="1" fontId="2" fillId="0" borderId="0" xfId="0" applyNumberFormat="1" applyFont="1" applyAlignment="1" applyProtection="1">
      <alignment horizontal="center" vertical="center"/>
      <protection locked="0"/>
    </xf>
    <xf numFmtId="0" fontId="0" fillId="36" borderId="0" xfId="0" applyFill="1"/>
    <xf numFmtId="0" fontId="102" fillId="36" borderId="0" xfId="0" applyFont="1" applyFill="1" applyAlignment="1">
      <alignment horizontal="center" vertical="center"/>
    </xf>
    <xf numFmtId="0" fontId="151" fillId="0" borderId="0" xfId="0" applyFont="1" applyAlignment="1">
      <alignment horizontal="right" vertical="center"/>
    </xf>
    <xf numFmtId="2" fontId="152" fillId="0" borderId="0" xfId="1" applyNumberFormat="1" applyFont="1" applyFill="1" applyAlignment="1">
      <alignment horizontal="center"/>
    </xf>
    <xf numFmtId="49" fontId="13" fillId="2" borderId="57" xfId="2" applyNumberFormat="1" applyFont="1" applyFill="1" applyBorder="1" applyAlignment="1">
      <alignment horizontal="center"/>
    </xf>
    <xf numFmtId="49" fontId="13" fillId="2" borderId="58" xfId="2" applyNumberFormat="1" applyFont="1" applyFill="1" applyBorder="1" applyAlignment="1">
      <alignment horizontal="center"/>
    </xf>
    <xf numFmtId="49" fontId="0" fillId="9" borderId="4" xfId="0" applyNumberFormat="1" applyFill="1" applyBorder="1" applyAlignment="1">
      <alignment horizontal="center" vertical="center"/>
    </xf>
    <xf numFmtId="49" fontId="0" fillId="9" borderId="48" xfId="0" applyNumberFormat="1" applyFill="1" applyBorder="1" applyAlignment="1">
      <alignment horizontal="center" vertical="center"/>
    </xf>
    <xf numFmtId="49" fontId="51" fillId="9" borderId="4" xfId="0" applyNumberFormat="1" applyFont="1" applyFill="1" applyBorder="1" applyAlignment="1">
      <alignment horizontal="center" vertical="center" wrapText="1"/>
    </xf>
    <xf numFmtId="49" fontId="51" fillId="9" borderId="48" xfId="0" applyNumberFormat="1" applyFont="1" applyFill="1" applyBorder="1" applyAlignment="1">
      <alignment horizontal="center" vertical="center" wrapText="1"/>
    </xf>
    <xf numFmtId="49" fontId="51" fillId="0" borderId="48" xfId="0" applyNumberFormat="1" applyFont="1" applyBorder="1" applyAlignment="1">
      <alignment horizontal="center" vertical="center" wrapText="1"/>
    </xf>
    <xf numFmtId="49" fontId="2" fillId="9" borderId="4" xfId="0" applyNumberFormat="1" applyFont="1" applyFill="1" applyBorder="1" applyAlignment="1">
      <alignment horizontal="center" vertical="center"/>
    </xf>
    <xf numFmtId="49" fontId="2" fillId="9" borderId="48" xfId="0" applyNumberFormat="1" applyFont="1" applyFill="1" applyBorder="1" applyAlignment="1">
      <alignment horizontal="center" vertical="center"/>
    </xf>
    <xf numFmtId="49" fontId="0" fillId="9" borderId="4" xfId="0" applyNumberFormat="1" applyFont="1" applyFill="1" applyBorder="1" applyAlignment="1">
      <alignment horizontal="right" vertical="center"/>
    </xf>
    <xf numFmtId="49" fontId="0" fillId="9" borderId="48" xfId="0" applyNumberFormat="1" applyFont="1" applyFill="1" applyBorder="1" applyAlignment="1">
      <alignment horizontal="right" vertical="center"/>
    </xf>
    <xf numFmtId="0" fontId="153" fillId="9" borderId="39" xfId="1" applyFont="1" applyFill="1" applyBorder="1" applyAlignment="1">
      <alignment horizontal="center" vertical="center" wrapText="1"/>
    </xf>
    <xf numFmtId="0" fontId="153" fillId="9" borderId="40" xfId="1" applyFont="1" applyFill="1" applyBorder="1" applyAlignment="1">
      <alignment horizontal="center" vertical="center" wrapText="1"/>
    </xf>
    <xf numFmtId="0" fontId="153" fillId="9" borderId="41" xfId="1" applyFont="1" applyFill="1" applyBorder="1" applyAlignment="1">
      <alignment horizontal="center" vertical="center" wrapText="1"/>
    </xf>
    <xf numFmtId="0" fontId="0" fillId="9" borderId="4" xfId="0" applyFill="1" applyBorder="1"/>
    <xf numFmtId="0" fontId="0" fillId="9" borderId="48" xfId="0" applyFill="1" applyBorder="1"/>
    <xf numFmtId="0" fontId="153" fillId="9" borderId="42" xfId="1" applyFont="1" applyFill="1" applyBorder="1" applyAlignment="1">
      <alignment horizontal="center" vertical="center" wrapText="1"/>
    </xf>
    <xf numFmtId="0" fontId="153" fillId="9" borderId="0" xfId="1" applyFont="1" applyFill="1" applyBorder="1" applyAlignment="1">
      <alignment horizontal="center" vertical="center" wrapText="1"/>
    </xf>
    <xf numFmtId="0" fontId="153" fillId="9" borderId="43" xfId="1" applyFont="1" applyFill="1" applyBorder="1" applyAlignment="1">
      <alignment horizontal="center" vertical="center" wrapText="1"/>
    </xf>
    <xf numFmtId="49" fontId="51" fillId="9" borderId="57" xfId="0" applyNumberFormat="1" applyFont="1" applyFill="1" applyBorder="1" applyAlignment="1">
      <alignment horizontal="center" vertical="center" wrapText="1"/>
    </xf>
    <xf numFmtId="49" fontId="51" fillId="9" borderId="1" xfId="0" applyNumberFormat="1" applyFont="1" applyFill="1" applyBorder="1" applyAlignment="1">
      <alignment horizontal="center" vertical="center" wrapText="1"/>
    </xf>
    <xf numFmtId="49" fontId="51" fillId="9" borderId="58" xfId="0" applyNumberFormat="1" applyFont="1" applyFill="1" applyBorder="1" applyAlignment="1">
      <alignment horizontal="center" vertical="center" wrapText="1"/>
    </xf>
    <xf numFmtId="49" fontId="2" fillId="9" borderId="0" xfId="0" applyNumberFormat="1" applyFont="1" applyFill="1" applyBorder="1" applyAlignment="1">
      <alignment horizontal="center" vertical="center"/>
    </xf>
    <xf numFmtId="49" fontId="0" fillId="3" borderId="70" xfId="0" applyNumberFormat="1" applyFont="1" applyFill="1" applyBorder="1" applyAlignment="1">
      <alignment horizontal="center" vertical="center"/>
    </xf>
    <xf numFmtId="49" fontId="0" fillId="3" borderId="71" xfId="0" applyNumberFormat="1" applyFont="1" applyFill="1" applyBorder="1" applyAlignment="1">
      <alignment horizontal="center" vertical="center"/>
    </xf>
    <xf numFmtId="49" fontId="0" fillId="3" borderId="72" xfId="0" applyNumberFormat="1" applyFont="1" applyFill="1" applyBorder="1" applyAlignment="1">
      <alignment horizontal="center" vertical="center"/>
    </xf>
    <xf numFmtId="0" fontId="118" fillId="9" borderId="42" xfId="1" applyFont="1" applyFill="1" applyBorder="1" applyAlignment="1">
      <alignment horizontal="center" vertical="center" wrapText="1"/>
    </xf>
    <xf numFmtId="0" fontId="118" fillId="9" borderId="0" xfId="1" applyFont="1" applyFill="1" applyBorder="1" applyAlignment="1">
      <alignment horizontal="center" vertical="center" wrapText="1"/>
    </xf>
    <xf numFmtId="0" fontId="118" fillId="9" borderId="43" xfId="1" applyFont="1" applyFill="1" applyBorder="1" applyAlignment="1">
      <alignment horizontal="center" vertical="center" wrapText="1"/>
    </xf>
    <xf numFmtId="49" fontId="0" fillId="9" borderId="4" xfId="0" applyNumberFormat="1" applyFont="1" applyFill="1" applyBorder="1" applyAlignment="1">
      <alignment horizontal="center" vertical="center"/>
    </xf>
    <xf numFmtId="49" fontId="0" fillId="9" borderId="0" xfId="0" applyNumberFormat="1" applyFont="1" applyFill="1" applyBorder="1" applyAlignment="1">
      <alignment horizontal="center" vertical="center"/>
    </xf>
    <xf numFmtId="49" fontId="0" fillId="9" borderId="48" xfId="0" applyNumberFormat="1" applyFont="1" applyFill="1" applyBorder="1" applyAlignment="1">
      <alignment horizontal="center" vertical="center"/>
    </xf>
    <xf numFmtId="0" fontId="118" fillId="9" borderId="44" xfId="1" applyFont="1" applyFill="1" applyBorder="1" applyAlignment="1">
      <alignment horizontal="center" vertical="center" wrapText="1"/>
    </xf>
    <xf numFmtId="0" fontId="118" fillId="9" borderId="7" xfId="1" applyFont="1" applyFill="1" applyBorder="1" applyAlignment="1">
      <alignment horizontal="center" vertical="center" wrapText="1"/>
    </xf>
    <xf numFmtId="0" fontId="118" fillId="9" borderId="45" xfId="1" applyFont="1" applyFill="1" applyBorder="1" applyAlignment="1">
      <alignment horizontal="center" vertical="center" wrapText="1"/>
    </xf>
    <xf numFmtId="49" fontId="0" fillId="9" borderId="31" xfId="0" applyNumberFormat="1" applyFont="1" applyFill="1" applyBorder="1" applyAlignment="1">
      <alignment horizontal="center" vertical="center"/>
    </xf>
    <xf numFmtId="49" fontId="0" fillId="9" borderId="53" xfId="0" applyNumberFormat="1" applyFont="1" applyFill="1" applyBorder="1" applyAlignment="1">
      <alignment horizontal="center" vertical="center"/>
    </xf>
    <xf numFmtId="49" fontId="0" fillId="9" borderId="33" xfId="0" applyNumberFormat="1" applyFont="1" applyFill="1" applyBorder="1" applyAlignment="1">
      <alignment horizontal="center" vertical="center"/>
    </xf>
    <xf numFmtId="0" fontId="2" fillId="9" borderId="0" xfId="0" applyFont="1" applyFill="1" applyBorder="1" applyAlignment="1">
      <alignment horizontal="center"/>
    </xf>
    <xf numFmtId="49" fontId="68" fillId="0" borderId="4" xfId="6" applyNumberFormat="1" applyFont="1" applyBorder="1" applyAlignment="1">
      <alignment horizontal="center" vertical="center" wrapText="1"/>
    </xf>
    <xf numFmtId="49" fontId="68" fillId="0" borderId="0" xfId="6" applyNumberFormat="1" applyFont="1" applyBorder="1" applyAlignment="1">
      <alignment horizontal="center" vertical="center" wrapText="1"/>
    </xf>
    <xf numFmtId="49" fontId="68" fillId="0" borderId="48" xfId="6" applyNumberFormat="1" applyFont="1" applyBorder="1" applyAlignment="1">
      <alignment horizontal="center" vertical="center" wrapText="1"/>
    </xf>
    <xf numFmtId="49" fontId="68" fillId="0" borderId="31" xfId="6" applyNumberFormat="1" applyFont="1" applyBorder="1" applyAlignment="1">
      <alignment horizontal="center" vertical="center" wrapText="1"/>
    </xf>
    <xf numFmtId="49" fontId="68" fillId="0" borderId="53" xfId="6" applyNumberFormat="1" applyFont="1" applyBorder="1" applyAlignment="1">
      <alignment horizontal="center" vertical="center" wrapText="1"/>
    </xf>
    <xf numFmtId="49" fontId="68" fillId="0" borderId="33" xfId="6" applyNumberFormat="1" applyFont="1" applyBorder="1" applyAlignment="1">
      <alignment horizontal="center" vertical="center" wrapText="1"/>
    </xf>
    <xf numFmtId="0" fontId="11" fillId="5" borderId="73" xfId="3" applyFont="1" applyFill="1" applyBorder="1" applyAlignment="1">
      <alignment vertical="center"/>
    </xf>
    <xf numFmtId="0" fontId="154" fillId="21" borderId="54" xfId="0" applyFont="1" applyFill="1" applyBorder="1" applyAlignment="1">
      <alignment horizontal="center" vertical="center"/>
    </xf>
    <xf numFmtId="0" fontId="154" fillId="21" borderId="55" xfId="0" applyFont="1" applyFill="1" applyBorder="1" applyAlignment="1">
      <alignment horizontal="center" vertical="center"/>
    </xf>
    <xf numFmtId="0" fontId="155" fillId="36" borderId="42" xfId="2" applyFont="1" applyFill="1" applyBorder="1" applyAlignment="1">
      <alignment vertical="center"/>
    </xf>
    <xf numFmtId="0" fontId="155" fillId="36" borderId="44" xfId="2" applyFont="1" applyFill="1" applyBorder="1" applyAlignment="1">
      <alignment vertical="center"/>
    </xf>
    <xf numFmtId="0" fontId="156" fillId="36" borderId="7" xfId="8" applyFont="1" applyFill="1" applyBorder="1" applyAlignment="1" applyProtection="1">
      <alignment vertical="center"/>
    </xf>
    <xf numFmtId="0" fontId="157" fillId="36" borderId="7" xfId="0" applyFont="1" applyFill="1" applyBorder="1" applyAlignment="1">
      <alignment vertical="center"/>
    </xf>
    <xf numFmtId="0" fontId="157" fillId="36" borderId="45" xfId="0" applyFont="1" applyFill="1" applyBorder="1" applyAlignment="1">
      <alignment vertical="center"/>
    </xf>
    <xf numFmtId="0" fontId="124" fillId="23" borderId="39" xfId="0" applyFont="1" applyFill="1" applyBorder="1" applyAlignment="1">
      <alignment horizontal="center" wrapText="1"/>
    </xf>
    <xf numFmtId="0" fontId="124" fillId="23" borderId="40" xfId="0" applyFont="1" applyFill="1" applyBorder="1" applyAlignment="1">
      <alignment horizontal="center" wrapText="1"/>
    </xf>
    <xf numFmtId="0" fontId="124" fillId="23" borderId="41" xfId="0" applyFont="1" applyFill="1" applyBorder="1" applyAlignment="1">
      <alignment horizontal="center" wrapText="1"/>
    </xf>
    <xf numFmtId="0" fontId="124" fillId="23" borderId="42" xfId="0" applyFont="1" applyFill="1" applyBorder="1" applyAlignment="1">
      <alignment horizontal="center" wrapText="1"/>
    </xf>
    <xf numFmtId="0" fontId="124" fillId="23" borderId="0" xfId="0" applyFont="1" applyFill="1" applyBorder="1" applyAlignment="1">
      <alignment horizontal="center" wrapText="1"/>
    </xf>
    <xf numFmtId="0" fontId="124" fillId="23" borderId="43" xfId="0" applyFont="1" applyFill="1" applyBorder="1" applyAlignment="1">
      <alignment horizontal="center" wrapText="1"/>
    </xf>
    <xf numFmtId="0" fontId="124" fillId="23" borderId="44" xfId="0" applyFont="1" applyFill="1" applyBorder="1" applyAlignment="1">
      <alignment horizontal="center" wrapText="1"/>
    </xf>
    <xf numFmtId="0" fontId="124" fillId="23" borderId="7" xfId="0" applyFont="1" applyFill="1" applyBorder="1" applyAlignment="1">
      <alignment horizontal="center" wrapText="1"/>
    </xf>
    <xf numFmtId="0" fontId="124" fillId="23" borderId="45" xfId="0" applyFont="1" applyFill="1" applyBorder="1" applyAlignment="1">
      <alignment horizontal="center" wrapText="1"/>
    </xf>
    <xf numFmtId="0" fontId="101" fillId="9" borderId="42" xfId="2" applyFont="1" applyFill="1" applyBorder="1" applyAlignment="1" applyProtection="1">
      <alignment horizontal="center" vertical="center"/>
      <protection hidden="1"/>
    </xf>
    <xf numFmtId="0" fontId="101" fillId="9" borderId="0" xfId="2" applyFont="1" applyFill="1" applyBorder="1" applyAlignment="1" applyProtection="1">
      <alignment horizontal="center" vertical="center"/>
      <protection hidden="1"/>
    </xf>
    <xf numFmtId="0" fontId="101" fillId="9" borderId="43" xfId="2" applyFont="1" applyFill="1" applyBorder="1" applyAlignment="1" applyProtection="1">
      <alignment horizontal="center" vertical="center"/>
      <protection hidden="1"/>
    </xf>
    <xf numFmtId="164" fontId="158" fillId="9" borderId="44" xfId="4" applyNumberFormat="1" applyFont="1" applyFill="1" applyBorder="1" applyAlignment="1">
      <alignment horizontal="left" vertical="center"/>
    </xf>
    <xf numFmtId="0" fontId="159" fillId="9" borderId="45" xfId="2" applyFont="1" applyFill="1" applyBorder="1" applyAlignment="1" applyProtection="1">
      <alignment horizontal="right"/>
      <protection hidden="1"/>
    </xf>
    <xf numFmtId="0" fontId="77" fillId="23" borderId="39" xfId="1" applyFont="1" applyFill="1" applyBorder="1" applyAlignment="1">
      <alignment horizontal="center" vertical="center" wrapText="1"/>
    </xf>
    <xf numFmtId="0" fontId="77" fillId="23" borderId="40" xfId="1" applyFont="1" applyFill="1" applyBorder="1" applyAlignment="1">
      <alignment horizontal="center" vertical="center" wrapText="1"/>
    </xf>
    <xf numFmtId="0" fontId="77" fillId="23" borderId="41" xfId="1" applyFont="1" applyFill="1" applyBorder="1" applyAlignment="1">
      <alignment horizontal="center" vertical="center" wrapText="1"/>
    </xf>
    <xf numFmtId="0" fontId="77" fillId="23" borderId="42" xfId="1" applyFont="1" applyFill="1" applyBorder="1" applyAlignment="1">
      <alignment horizontal="center" vertical="center" wrapText="1"/>
    </xf>
    <xf numFmtId="0" fontId="77" fillId="23" borderId="0" xfId="1" applyFont="1" applyFill="1" applyBorder="1" applyAlignment="1">
      <alignment horizontal="center" vertical="center" wrapText="1"/>
    </xf>
    <xf numFmtId="0" fontId="77" fillId="23" borderId="43" xfId="1" applyFont="1" applyFill="1" applyBorder="1" applyAlignment="1">
      <alignment horizontal="center" vertical="center" wrapText="1"/>
    </xf>
    <xf numFmtId="0" fontId="77" fillId="23" borderId="44" xfId="1" applyFont="1" applyFill="1" applyBorder="1" applyAlignment="1">
      <alignment horizontal="center" vertical="center" wrapText="1"/>
    </xf>
    <xf numFmtId="0" fontId="77" fillId="23" borderId="7" xfId="1" applyFont="1" applyFill="1" applyBorder="1" applyAlignment="1">
      <alignment horizontal="center" vertical="center" wrapText="1"/>
    </xf>
    <xf numFmtId="0" fontId="77" fillId="23" borderId="45" xfId="1" applyFont="1" applyFill="1" applyBorder="1" applyAlignment="1">
      <alignment horizontal="center" vertical="center" wrapText="1"/>
    </xf>
    <xf numFmtId="0" fontId="154" fillId="0" borderId="0" xfId="0" applyFont="1" applyAlignment="1">
      <alignment vertical="center"/>
    </xf>
    <xf numFmtId="0" fontId="154" fillId="9" borderId="0" xfId="0" applyFont="1" applyFill="1" applyAlignment="1">
      <alignment vertical="center"/>
    </xf>
    <xf numFmtId="0" fontId="160" fillId="22" borderId="0" xfId="0" applyFont="1" applyFill="1" applyAlignment="1">
      <alignment vertical="center"/>
    </xf>
    <xf numFmtId="0" fontId="154" fillId="22" borderId="0" xfId="0" applyFont="1" applyFill="1" applyAlignment="1">
      <alignment vertical="center"/>
    </xf>
    <xf numFmtId="0" fontId="0" fillId="22" borderId="0" xfId="0" applyFill="1" applyAlignment="1">
      <alignment vertical="center"/>
    </xf>
    <xf numFmtId="0" fontId="77" fillId="9" borderId="0" xfId="0" applyFont="1" applyFill="1" applyAlignment="1">
      <alignment vertical="center"/>
    </xf>
    <xf numFmtId="0" fontId="161" fillId="9" borderId="39" xfId="2" applyFont="1" applyFill="1" applyBorder="1" applyAlignment="1" applyProtection="1">
      <alignment horizontal="center" vertical="center"/>
      <protection hidden="1"/>
    </xf>
    <xf numFmtId="0" fontId="161" fillId="9" borderId="40" xfId="2" applyFont="1" applyFill="1" applyBorder="1" applyAlignment="1" applyProtection="1">
      <alignment horizontal="center" vertical="center"/>
      <protection hidden="1"/>
    </xf>
    <xf numFmtId="0" fontId="161" fillId="9" borderId="41" xfId="2" applyFont="1" applyFill="1" applyBorder="1" applyAlignment="1" applyProtection="1">
      <alignment horizontal="center" vertical="center"/>
      <protection hidden="1"/>
    </xf>
    <xf numFmtId="0" fontId="102" fillId="23" borderId="54" xfId="0" applyFont="1" applyFill="1" applyBorder="1" applyAlignment="1">
      <alignment horizontal="center" vertical="center"/>
    </xf>
    <xf numFmtId="0" fontId="102" fillId="23" borderId="55" xfId="0" applyFont="1" applyFill="1" applyBorder="1" applyAlignment="1">
      <alignment horizontal="center" vertical="center"/>
    </xf>
    <xf numFmtId="0" fontId="102" fillId="23" borderId="56" xfId="0" applyFont="1" applyFill="1" applyBorder="1" applyAlignment="1">
      <alignment horizontal="center" vertical="center"/>
    </xf>
  </cellXfs>
  <cellStyles count="9">
    <cellStyle name="Lien hypertexte" xfId="8" builtinId="8"/>
    <cellStyle name="Lien hypertexte 5" xfId="6"/>
    <cellStyle name="Normal" xfId="0" builtinId="0"/>
    <cellStyle name="Normal 2 2" xfId="2"/>
    <cellStyle name="Normal 4" xfId="1"/>
    <cellStyle name="Normal 4 3" xfId="5"/>
    <cellStyle name="Normal_Base de données recettes (1)" xfId="7"/>
    <cellStyle name="Normal_Comparer recettes 2009 OK 2" xfId="4"/>
    <cellStyle name="Normal_Forum Marais 15 09 200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uisinealafrancaise.com/fr/2-poids-et-mesur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uisinealafrancaise.com/fr/2-poids-et-mesure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6"/>
  <sheetViews>
    <sheetView showZeros="0" tabSelected="1" zoomScaleNormal="100" workbookViewId="0">
      <selection activeCell="O15" sqref="O15"/>
    </sheetView>
  </sheetViews>
  <sheetFormatPr baseColWidth="10" defaultRowHeight="15" x14ac:dyDescent="0.25"/>
  <cols>
    <col min="1" max="1" width="2.85546875" style="290" customWidth="1"/>
    <col min="2" max="2" width="2" style="290" customWidth="1"/>
    <col min="3" max="4" width="8.7109375" style="290" customWidth="1"/>
    <col min="5" max="5" width="16.7109375" style="290" customWidth="1"/>
    <col min="6" max="6" width="22.7109375" style="290" customWidth="1"/>
    <col min="7" max="7" width="13.7109375" style="290" customWidth="1"/>
    <col min="8" max="8" width="2" style="290" customWidth="1"/>
    <col min="9" max="10" width="8.7109375" style="290" customWidth="1"/>
    <col min="11" max="11" width="16.7109375" style="290" customWidth="1"/>
    <col min="12" max="12" width="22.7109375" style="290" customWidth="1"/>
    <col min="13" max="13" width="13.7109375" style="290" customWidth="1"/>
    <col min="14" max="14" width="7.140625" style="290" customWidth="1"/>
    <col min="15" max="16384" width="11.42578125" style="290"/>
  </cols>
  <sheetData>
    <row r="2" spans="1:14" ht="36.75" customHeight="1" x14ac:dyDescent="0.25">
      <c r="A2" s="289"/>
      <c r="C2" s="291" t="s">
        <v>481</v>
      </c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89">
        <v>36.75</v>
      </c>
    </row>
    <row r="3" spans="1:14" ht="36.75" customHeight="1" x14ac:dyDescent="0.25">
      <c r="A3" s="289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89"/>
    </row>
    <row r="4" spans="1:14" ht="16.5" customHeight="1" x14ac:dyDescent="0.25"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</row>
    <row r="5" spans="1:14" ht="27" customHeight="1" x14ac:dyDescent="0.25">
      <c r="B5" s="546"/>
      <c r="C5" s="548" t="s">
        <v>484</v>
      </c>
      <c r="D5" s="549"/>
      <c r="E5" s="550"/>
      <c r="F5" s="550"/>
      <c r="G5" s="550"/>
      <c r="H5" s="292"/>
      <c r="I5" s="292"/>
      <c r="J5" s="292"/>
      <c r="K5" s="292"/>
      <c r="L5" s="292"/>
      <c r="M5" s="292"/>
    </row>
    <row r="6" spans="1:14" ht="18" customHeight="1" x14ac:dyDescent="0.25">
      <c r="B6" s="546"/>
      <c r="C6" s="547" t="s">
        <v>485</v>
      </c>
      <c r="D6" s="547"/>
      <c r="E6" s="292"/>
      <c r="F6" s="292"/>
      <c r="G6" s="292"/>
      <c r="H6" s="292"/>
      <c r="I6" s="292"/>
      <c r="J6" s="292"/>
      <c r="K6" s="292"/>
      <c r="L6" s="292"/>
      <c r="M6" s="292"/>
    </row>
    <row r="7" spans="1:14" ht="18" customHeight="1" x14ac:dyDescent="0.25">
      <c r="B7" s="546"/>
      <c r="C7" s="547"/>
      <c r="D7" s="547" t="s">
        <v>489</v>
      </c>
      <c r="E7" s="292"/>
      <c r="F7" s="292"/>
      <c r="G7" s="292"/>
      <c r="H7" s="292"/>
      <c r="I7" s="292"/>
      <c r="J7" s="292"/>
      <c r="K7" s="292"/>
      <c r="L7" s="292"/>
      <c r="M7" s="292"/>
    </row>
    <row r="8" spans="1:14" ht="18" customHeight="1" x14ac:dyDescent="0.25">
      <c r="B8" s="546"/>
      <c r="C8" s="547"/>
      <c r="D8" s="547" t="s">
        <v>487</v>
      </c>
      <c r="E8" s="292"/>
      <c r="F8" s="292"/>
      <c r="G8" s="292"/>
      <c r="H8" s="292"/>
      <c r="I8" s="292"/>
      <c r="J8" s="292"/>
      <c r="K8" s="292"/>
      <c r="L8" s="292"/>
      <c r="M8" s="292"/>
    </row>
    <row r="9" spans="1:14" ht="18" customHeight="1" x14ac:dyDescent="0.25">
      <c r="B9" s="546"/>
      <c r="C9" s="547"/>
      <c r="D9" s="547"/>
      <c r="E9" s="292"/>
      <c r="F9" s="292"/>
      <c r="G9" s="292"/>
      <c r="H9" s="292"/>
      <c r="I9" s="292"/>
      <c r="J9" s="292"/>
      <c r="K9" s="292"/>
      <c r="L9" s="292"/>
      <c r="M9" s="292"/>
    </row>
    <row r="10" spans="1:14" ht="18" customHeight="1" x14ac:dyDescent="0.25">
      <c r="B10" s="546"/>
      <c r="C10" s="547"/>
      <c r="D10" s="547" t="s">
        <v>488</v>
      </c>
      <c r="E10" s="292"/>
      <c r="F10" s="292"/>
      <c r="G10" s="292"/>
      <c r="H10" s="292"/>
      <c r="I10" s="292"/>
      <c r="J10" s="292"/>
      <c r="K10" s="292"/>
      <c r="L10" s="292"/>
      <c r="M10" s="292"/>
    </row>
    <row r="11" spans="1:14" ht="18" customHeight="1" x14ac:dyDescent="0.25">
      <c r="B11" s="546"/>
      <c r="C11" s="547"/>
      <c r="D11" s="551" t="s">
        <v>486</v>
      </c>
      <c r="E11" s="292"/>
      <c r="F11" s="292"/>
      <c r="G11" s="292"/>
      <c r="H11" s="292"/>
      <c r="I11" s="292"/>
      <c r="J11" s="292"/>
      <c r="K11" s="292"/>
      <c r="L11" s="292"/>
      <c r="M11" s="292"/>
    </row>
    <row r="12" spans="1:14" ht="18" customHeight="1" x14ac:dyDescent="0.25">
      <c r="B12" s="546"/>
      <c r="C12" s="547"/>
      <c r="D12" s="547"/>
      <c r="E12" s="292"/>
      <c r="F12" s="292"/>
      <c r="G12" s="292"/>
      <c r="H12" s="292"/>
      <c r="I12" s="292"/>
      <c r="J12" s="292"/>
      <c r="K12" s="292"/>
      <c r="L12" s="292"/>
      <c r="M12" s="292"/>
    </row>
    <row r="13" spans="1:14" ht="18" customHeight="1" x14ac:dyDescent="0.25">
      <c r="B13" s="546"/>
      <c r="C13" s="547"/>
      <c r="D13" s="547" t="s">
        <v>490</v>
      </c>
      <c r="E13" s="547"/>
      <c r="F13" s="547"/>
      <c r="G13" s="547"/>
      <c r="H13" s="547"/>
      <c r="I13" s="547"/>
      <c r="J13" s="547"/>
      <c r="K13" s="547"/>
      <c r="L13" s="547"/>
      <c r="M13" s="547"/>
    </row>
    <row r="14" spans="1:14" ht="18" customHeight="1" x14ac:dyDescent="0.25">
      <c r="B14" s="546"/>
      <c r="C14" s="547"/>
      <c r="D14" s="547"/>
      <c r="E14" s="547"/>
      <c r="F14" s="547"/>
      <c r="G14" s="547"/>
      <c r="H14" s="547"/>
      <c r="I14" s="547"/>
      <c r="J14" s="547"/>
      <c r="K14" s="547"/>
      <c r="L14" s="547"/>
      <c r="M14" s="547"/>
    </row>
    <row r="15" spans="1:14" ht="16.5" customHeight="1" x14ac:dyDescent="0.25">
      <c r="C15" s="292"/>
      <c r="D15" s="547" t="s">
        <v>491</v>
      </c>
      <c r="E15" s="547"/>
      <c r="F15" s="547"/>
      <c r="G15" s="547"/>
      <c r="H15" s="547"/>
      <c r="I15" s="547"/>
      <c r="J15" s="547"/>
      <c r="K15" s="547"/>
      <c r="L15" s="547"/>
      <c r="M15" s="547"/>
    </row>
    <row r="16" spans="1:14" ht="16.5" customHeight="1" x14ac:dyDescent="0.25">
      <c r="C16" s="292"/>
      <c r="D16" s="292"/>
      <c r="E16" s="292"/>
      <c r="F16" s="292"/>
      <c r="G16" s="292"/>
      <c r="H16" s="292"/>
      <c r="I16" s="292"/>
      <c r="J16" s="292"/>
      <c r="K16" s="292"/>
      <c r="L16" s="292"/>
      <c r="M16" s="292"/>
    </row>
    <row r="17" spans="3:13" ht="16.5" customHeight="1" x14ac:dyDescent="0.25">
      <c r="C17" s="293"/>
      <c r="D17" s="294" t="s">
        <v>478</v>
      </c>
      <c r="E17" s="295"/>
      <c r="F17" s="285"/>
      <c r="G17" s="285"/>
      <c r="H17" s="292"/>
      <c r="I17" s="285"/>
      <c r="J17" s="292"/>
      <c r="K17" s="292"/>
      <c r="L17" s="292"/>
      <c r="M17" s="292"/>
    </row>
    <row r="18" spans="3:13" ht="16.5" customHeight="1" x14ac:dyDescent="0.25">
      <c r="C18" s="295"/>
      <c r="D18" s="295"/>
      <c r="E18" s="295"/>
      <c r="F18" s="285"/>
      <c r="G18" s="285"/>
      <c r="H18" s="292"/>
      <c r="I18" s="285"/>
      <c r="J18" s="292"/>
      <c r="K18" s="292"/>
      <c r="L18" s="292"/>
      <c r="M18" s="292"/>
    </row>
    <row r="19" spans="3:13" ht="16.5" customHeight="1" x14ac:dyDescent="0.25">
      <c r="C19" s="294" t="s">
        <v>479</v>
      </c>
      <c r="D19" s="295"/>
      <c r="E19" s="295"/>
      <c r="F19" s="292"/>
      <c r="G19" s="292"/>
      <c r="H19" s="292"/>
      <c r="I19" s="292"/>
      <c r="J19" s="292"/>
      <c r="K19" s="292"/>
      <c r="L19" s="292"/>
      <c r="M19" s="292"/>
    </row>
    <row r="20" spans="3:13" ht="16.5" customHeight="1" x14ac:dyDescent="0.25">
      <c r="C20" s="295"/>
      <c r="D20" s="295"/>
      <c r="E20" s="295"/>
      <c r="F20" s="292"/>
      <c r="G20" s="292"/>
      <c r="H20" s="292"/>
      <c r="I20" s="292"/>
      <c r="J20" s="292"/>
      <c r="K20" s="292"/>
      <c r="L20" s="292"/>
      <c r="M20" s="292"/>
    </row>
    <row r="21" spans="3:13" ht="16.5" customHeight="1" x14ac:dyDescent="0.25">
      <c r="C21" s="296" t="s">
        <v>398</v>
      </c>
      <c r="D21" s="297"/>
      <c r="E21" s="297"/>
      <c r="F21" s="298" t="s">
        <v>399</v>
      </c>
      <c r="G21" s="299">
        <v>8</v>
      </c>
      <c r="H21" s="292"/>
      <c r="I21" s="292"/>
      <c r="J21" s="300" t="s">
        <v>16</v>
      </c>
      <c r="K21" s="301"/>
      <c r="L21" s="301"/>
      <c r="M21" s="302"/>
    </row>
    <row r="22" spans="3:13" ht="16.5" customHeight="1" x14ac:dyDescent="0.25">
      <c r="C22" s="303" t="s">
        <v>20</v>
      </c>
      <c r="D22" s="304" t="s">
        <v>21</v>
      </c>
      <c r="E22" s="305" t="s">
        <v>22</v>
      </c>
      <c r="F22" s="305" t="s">
        <v>400</v>
      </c>
      <c r="G22" s="306"/>
      <c r="H22" s="292"/>
      <c r="I22" s="292"/>
      <c r="J22" s="307"/>
      <c r="K22" s="308" t="s">
        <v>401</v>
      </c>
      <c r="L22" s="309">
        <v>15</v>
      </c>
      <c r="M22" s="310" t="s">
        <v>402</v>
      </c>
    </row>
    <row r="23" spans="3:13" ht="16.5" customHeight="1" x14ac:dyDescent="0.25">
      <c r="C23" s="311"/>
      <c r="D23" s="312"/>
      <c r="E23" s="313"/>
      <c r="F23" s="314"/>
      <c r="G23" s="315">
        <f t="shared" ref="G23" si="0">IF(ISBLANK(C23),E23,(E23*C23))</f>
        <v>0</v>
      </c>
      <c r="H23" s="292"/>
      <c r="I23" s="292"/>
      <c r="J23" s="316"/>
      <c r="K23" s="317" t="s">
        <v>403</v>
      </c>
      <c r="L23" s="318"/>
      <c r="M23" s="319"/>
    </row>
    <row r="24" spans="3:13" ht="16.5" customHeight="1" x14ac:dyDescent="0.25">
      <c r="C24" s="295"/>
      <c r="D24" s="295"/>
      <c r="E24" s="295"/>
      <c r="F24" s="295"/>
      <c r="G24" s="295"/>
      <c r="H24" s="295"/>
      <c r="I24" s="295"/>
      <c r="J24" s="295"/>
      <c r="K24" s="295"/>
      <c r="L24" s="295"/>
      <c r="M24" s="295"/>
    </row>
    <row r="25" spans="3:13" ht="16.5" customHeight="1" x14ac:dyDescent="0.25">
      <c r="C25" s="295"/>
      <c r="D25" s="320" t="s">
        <v>380</v>
      </c>
      <c r="E25" s="295"/>
      <c r="F25" s="292"/>
      <c r="G25" s="292"/>
      <c r="H25" s="292"/>
      <c r="I25" s="292"/>
      <c r="J25" s="292"/>
      <c r="K25" s="292"/>
      <c r="L25" s="292"/>
      <c r="M25" s="292"/>
    </row>
    <row r="26" spans="3:13" ht="16.5" customHeight="1" x14ac:dyDescent="0.25">
      <c r="C26" s="295"/>
      <c r="D26" s="320" t="s">
        <v>381</v>
      </c>
      <c r="E26" s="295"/>
      <c r="F26" s="292"/>
      <c r="G26" s="292"/>
      <c r="H26" s="292"/>
      <c r="I26" s="292"/>
      <c r="J26" s="292"/>
      <c r="K26" s="292"/>
      <c r="L26" s="292"/>
      <c r="M26" s="292"/>
    </row>
    <row r="27" spans="3:13" ht="16.5" customHeight="1" x14ac:dyDescent="0.25">
      <c r="C27" s="295"/>
      <c r="D27" s="320"/>
      <c r="E27" s="320" t="s">
        <v>404</v>
      </c>
      <c r="F27" s="292"/>
      <c r="G27" s="292"/>
      <c r="H27" s="292"/>
      <c r="I27" s="292"/>
      <c r="J27" s="292"/>
      <c r="K27" s="292"/>
      <c r="L27" s="292"/>
      <c r="M27" s="292"/>
    </row>
    <row r="28" spans="3:13" ht="16.5" customHeight="1" x14ac:dyDescent="0.25">
      <c r="C28" s="285"/>
      <c r="D28" s="320" t="s">
        <v>382</v>
      </c>
      <c r="E28" s="292"/>
      <c r="F28" s="292"/>
      <c r="G28" s="292"/>
      <c r="H28" s="292"/>
      <c r="I28" s="292"/>
      <c r="J28" s="292"/>
      <c r="K28" s="292"/>
      <c r="L28" s="292"/>
      <c r="M28" s="292"/>
    </row>
    <row r="29" spans="3:13" ht="16.5" customHeight="1" x14ac:dyDescent="0.25">
      <c r="C29" s="285"/>
      <c r="D29" s="320"/>
      <c r="E29" s="292"/>
      <c r="F29" s="292"/>
      <c r="G29" s="292"/>
      <c r="H29" s="292"/>
      <c r="I29" s="292"/>
      <c r="J29" s="292"/>
      <c r="K29" s="292"/>
      <c r="L29" s="292"/>
      <c r="M29" s="292"/>
    </row>
    <row r="30" spans="3:13" ht="16.5" customHeight="1" x14ac:dyDescent="0.25">
      <c r="C30" s="285"/>
      <c r="D30" s="320" t="s">
        <v>383</v>
      </c>
      <c r="E30" s="292"/>
      <c r="F30" s="292"/>
      <c r="G30" s="292"/>
      <c r="H30" s="292"/>
      <c r="I30" s="292"/>
      <c r="J30" s="292"/>
      <c r="K30" s="292"/>
      <c r="L30" s="292"/>
      <c r="M30" s="292"/>
    </row>
    <row r="31" spans="3:13" ht="16.5" customHeight="1" x14ac:dyDescent="0.25">
      <c r="C31" s="285"/>
      <c r="D31" s="292"/>
      <c r="E31" s="292"/>
      <c r="F31" s="292"/>
      <c r="G31" s="292"/>
      <c r="H31" s="292"/>
      <c r="I31" s="292"/>
      <c r="J31" s="292"/>
      <c r="L31" s="292"/>
      <c r="M31" s="292"/>
    </row>
    <row r="32" spans="3:13" ht="16.5" customHeight="1" x14ac:dyDescent="0.25">
      <c r="C32" s="285"/>
      <c r="D32" s="320"/>
      <c r="E32" s="320" t="s">
        <v>384</v>
      </c>
      <c r="F32" s="320"/>
      <c r="G32" s="320"/>
      <c r="H32" s="320"/>
      <c r="I32" s="320"/>
      <c r="J32" s="320" t="s">
        <v>385</v>
      </c>
      <c r="K32" s="320"/>
      <c r="L32" s="320"/>
      <c r="M32" s="292"/>
    </row>
    <row r="33" spans="3:13" ht="16.5" customHeight="1" x14ac:dyDescent="0.25">
      <c r="C33" s="285"/>
      <c r="D33" s="320"/>
      <c r="E33" s="320" t="s">
        <v>386</v>
      </c>
      <c r="F33" s="320"/>
      <c r="G33" s="320"/>
      <c r="H33" s="320"/>
      <c r="I33" s="320"/>
      <c r="J33" s="320" t="s">
        <v>387</v>
      </c>
      <c r="K33" s="320"/>
      <c r="L33" s="320"/>
      <c r="M33" s="292"/>
    </row>
    <row r="34" spans="3:13" ht="16.5" customHeight="1" x14ac:dyDescent="0.25">
      <c r="C34" s="285"/>
      <c r="D34" s="320"/>
      <c r="E34" s="320" t="s">
        <v>388</v>
      </c>
      <c r="F34" s="320"/>
      <c r="G34" s="320"/>
      <c r="H34" s="320"/>
      <c r="I34" s="320"/>
      <c r="J34" s="320" t="s">
        <v>389</v>
      </c>
      <c r="K34" s="320"/>
      <c r="L34" s="320"/>
      <c r="M34" s="292"/>
    </row>
    <row r="35" spans="3:13" ht="16.5" customHeight="1" x14ac:dyDescent="0.25">
      <c r="C35" s="285"/>
      <c r="D35" s="320"/>
      <c r="E35" s="320" t="s">
        <v>390</v>
      </c>
      <c r="F35" s="320"/>
      <c r="G35" s="320"/>
      <c r="H35" s="320"/>
      <c r="I35" s="320"/>
      <c r="J35" s="320" t="s">
        <v>391</v>
      </c>
      <c r="K35" s="320"/>
      <c r="L35" s="320"/>
      <c r="M35" s="292"/>
    </row>
    <row r="36" spans="3:13" ht="16.5" customHeight="1" x14ac:dyDescent="0.25">
      <c r="C36" s="285"/>
      <c r="D36" s="320"/>
      <c r="E36" s="320"/>
      <c r="F36" s="320"/>
      <c r="G36" s="320"/>
      <c r="H36" s="320"/>
      <c r="I36" s="320"/>
      <c r="J36" s="320" t="s">
        <v>392</v>
      </c>
      <c r="K36" s="320"/>
      <c r="L36" s="320"/>
      <c r="M36" s="292"/>
    </row>
    <row r="37" spans="3:13" ht="16.5" customHeight="1" x14ac:dyDescent="0.25">
      <c r="C37" s="285"/>
      <c r="D37" s="320"/>
      <c r="E37" s="320"/>
      <c r="F37" s="320"/>
      <c r="G37" s="320"/>
      <c r="H37" s="320"/>
      <c r="I37" s="320"/>
      <c r="J37" s="320"/>
      <c r="K37" s="320"/>
      <c r="L37" s="320"/>
      <c r="M37" s="292"/>
    </row>
    <row r="38" spans="3:13" ht="16.5" customHeight="1" x14ac:dyDescent="0.25">
      <c r="C38" s="285"/>
      <c r="D38" s="320"/>
      <c r="E38" s="321" t="s">
        <v>393</v>
      </c>
      <c r="F38" s="322"/>
      <c r="G38" s="322"/>
      <c r="H38" s="322"/>
      <c r="I38" s="322"/>
      <c r="J38" s="322"/>
      <c r="K38" s="322"/>
      <c r="L38" s="323"/>
      <c r="M38" s="292"/>
    </row>
    <row r="39" spans="3:13" ht="16.5" customHeight="1" x14ac:dyDescent="0.25">
      <c r="C39" s="285"/>
      <c r="D39" s="320"/>
      <c r="E39" s="324"/>
      <c r="F39" s="325"/>
      <c r="G39" s="325"/>
      <c r="H39" s="325"/>
      <c r="I39" s="325"/>
      <c r="J39" s="325"/>
      <c r="K39" s="325"/>
      <c r="L39" s="326"/>
      <c r="M39" s="292"/>
    </row>
    <row r="40" spans="3:13" ht="16.5" customHeight="1" x14ac:dyDescent="0.25">
      <c r="C40" s="285"/>
      <c r="D40" s="320"/>
      <c r="E40" s="324"/>
      <c r="F40" s="325"/>
      <c r="G40" s="325"/>
      <c r="H40" s="325"/>
      <c r="I40" s="325"/>
      <c r="J40" s="325"/>
      <c r="K40" s="325"/>
      <c r="L40" s="326"/>
      <c r="M40" s="292"/>
    </row>
    <row r="41" spans="3:13" ht="16.5" customHeight="1" x14ac:dyDescent="0.25">
      <c r="C41" s="285"/>
      <c r="D41" s="320"/>
      <c r="E41" s="327" t="s">
        <v>108</v>
      </c>
      <c r="F41" s="328"/>
      <c r="G41" s="328"/>
      <c r="H41" s="328"/>
      <c r="I41" s="328"/>
      <c r="J41" s="328"/>
      <c r="K41" s="328"/>
      <c r="L41" s="329"/>
      <c r="M41" s="292"/>
    </row>
    <row r="42" spans="3:13" ht="16.5" customHeight="1" x14ac:dyDescent="0.25">
      <c r="C42" s="285"/>
      <c r="D42" s="320"/>
      <c r="E42" s="327"/>
      <c r="F42" s="328"/>
      <c r="G42" s="328"/>
      <c r="H42" s="328"/>
      <c r="I42" s="328"/>
      <c r="J42" s="328"/>
      <c r="K42" s="328"/>
      <c r="L42" s="329"/>
      <c r="M42" s="292"/>
    </row>
    <row r="43" spans="3:13" ht="16.5" customHeight="1" x14ac:dyDescent="0.25">
      <c r="C43" s="285"/>
      <c r="D43" s="320"/>
      <c r="E43" s="327"/>
      <c r="F43" s="328"/>
      <c r="G43" s="328"/>
      <c r="H43" s="328"/>
      <c r="I43" s="328"/>
      <c r="J43" s="328"/>
      <c r="K43" s="328"/>
      <c r="L43" s="329"/>
      <c r="M43" s="292"/>
    </row>
    <row r="44" spans="3:13" ht="16.5" customHeight="1" x14ac:dyDescent="0.25">
      <c r="C44" s="285"/>
      <c r="D44" s="320"/>
      <c r="E44" s="330" t="s">
        <v>109</v>
      </c>
      <c r="F44" s="331"/>
      <c r="G44" s="331"/>
      <c r="H44" s="331"/>
      <c r="I44" s="331"/>
      <c r="J44" s="331"/>
      <c r="K44" s="331"/>
      <c r="L44" s="332"/>
      <c r="M44" s="292"/>
    </row>
    <row r="45" spans="3:13" ht="16.5" customHeight="1" x14ac:dyDescent="0.25">
      <c r="C45" s="285"/>
      <c r="D45" s="320"/>
      <c r="E45" s="330"/>
      <c r="F45" s="331"/>
      <c r="G45" s="331"/>
      <c r="H45" s="331"/>
      <c r="I45" s="331"/>
      <c r="J45" s="331"/>
      <c r="K45" s="331"/>
      <c r="L45" s="332"/>
      <c r="M45" s="292"/>
    </row>
    <row r="46" spans="3:13" ht="16.5" customHeight="1" x14ac:dyDescent="0.25">
      <c r="C46" s="285"/>
      <c r="D46" s="320"/>
      <c r="E46" s="333"/>
      <c r="F46" s="334"/>
      <c r="G46" s="334"/>
      <c r="H46" s="334"/>
      <c r="I46" s="334"/>
      <c r="J46" s="334"/>
      <c r="K46" s="334"/>
      <c r="L46" s="335"/>
      <c r="M46" s="292"/>
    </row>
    <row r="47" spans="3:13" ht="16.5" customHeight="1" x14ac:dyDescent="0.25">
      <c r="C47" s="285"/>
      <c r="D47" s="320"/>
      <c r="E47" s="320"/>
      <c r="F47" s="320"/>
      <c r="G47" s="320"/>
      <c r="H47" s="320"/>
      <c r="I47" s="320"/>
      <c r="J47" s="320"/>
      <c r="K47" s="320"/>
      <c r="L47" s="320"/>
      <c r="M47" s="292"/>
    </row>
    <row r="48" spans="3:13" ht="16.5" customHeight="1" x14ac:dyDescent="0.25">
      <c r="C48" s="285"/>
      <c r="D48" s="320"/>
      <c r="E48" s="320"/>
      <c r="F48" s="320"/>
      <c r="G48" s="320"/>
      <c r="H48" s="320"/>
      <c r="I48" s="320"/>
      <c r="J48" s="320"/>
      <c r="K48" s="320"/>
      <c r="L48" s="320"/>
      <c r="M48" s="292"/>
    </row>
    <row r="49" spans="3:13" ht="16.5" customHeight="1" x14ac:dyDescent="0.25">
      <c r="C49" s="293"/>
      <c r="D49" s="294" t="s">
        <v>480</v>
      </c>
      <c r="E49" s="295"/>
      <c r="F49" s="292"/>
      <c r="G49" s="292"/>
      <c r="H49" s="292"/>
      <c r="I49" s="292"/>
      <c r="J49" s="292"/>
      <c r="K49" s="292"/>
      <c r="L49" s="292"/>
      <c r="M49" s="292"/>
    </row>
    <row r="50" spans="3:13" ht="16.5" customHeight="1" x14ac:dyDescent="0.25">
      <c r="C50" s="292"/>
      <c r="D50" s="292"/>
      <c r="E50" s="292"/>
      <c r="F50" s="292"/>
      <c r="G50" s="292"/>
      <c r="H50" s="292"/>
      <c r="I50" s="292"/>
      <c r="J50" s="292"/>
      <c r="K50" s="292"/>
      <c r="L50" s="292"/>
      <c r="M50" s="292"/>
    </row>
    <row r="51" spans="3:13" ht="16.5" customHeight="1" x14ac:dyDescent="0.25">
      <c r="C51" s="336" t="s">
        <v>73</v>
      </c>
      <c r="D51" s="336" t="s">
        <v>116</v>
      </c>
      <c r="E51" s="336" t="s">
        <v>113</v>
      </c>
      <c r="F51" s="336" t="s">
        <v>163</v>
      </c>
      <c r="G51" s="336" t="s">
        <v>180</v>
      </c>
      <c r="H51" s="292"/>
      <c r="I51" s="292"/>
      <c r="J51" s="292"/>
      <c r="K51" s="292"/>
      <c r="L51" s="292"/>
      <c r="M51" s="292"/>
    </row>
    <row r="52" spans="3:13" ht="16.5" customHeight="1" x14ac:dyDescent="0.25">
      <c r="C52" s="296" t="s">
        <v>398</v>
      </c>
      <c r="D52" s="297"/>
      <c r="E52" s="297"/>
      <c r="F52" s="298" t="s">
        <v>399</v>
      </c>
      <c r="G52" s="299">
        <v>8</v>
      </c>
      <c r="H52" s="292"/>
      <c r="I52" s="292"/>
      <c r="J52" s="292"/>
      <c r="K52" s="292"/>
      <c r="L52" s="292"/>
      <c r="M52" s="292"/>
    </row>
    <row r="53" spans="3:13" ht="16.5" customHeight="1" x14ac:dyDescent="0.25">
      <c r="C53" s="337" t="s">
        <v>20</v>
      </c>
      <c r="D53" s="338" t="s">
        <v>21</v>
      </c>
      <c r="E53" s="339" t="s">
        <v>22</v>
      </c>
      <c r="F53" s="339" t="s">
        <v>400</v>
      </c>
      <c r="G53" s="340"/>
      <c r="H53" s="292"/>
      <c r="I53" s="292"/>
      <c r="J53" s="292"/>
      <c r="K53" s="292"/>
      <c r="L53" s="292"/>
      <c r="M53" s="292"/>
    </row>
    <row r="54" spans="3:13" ht="16.5" customHeight="1" x14ac:dyDescent="0.25">
      <c r="C54" s="341">
        <v>32</v>
      </c>
      <c r="D54" s="342" t="s">
        <v>405</v>
      </c>
      <c r="E54" s="85">
        <v>50</v>
      </c>
      <c r="F54" s="343" t="s">
        <v>406</v>
      </c>
      <c r="G54" s="344">
        <f t="shared" ref="G54:G60" si="1">IF(ISBLANK(C54),E54,(E54*C54))</f>
        <v>1600</v>
      </c>
      <c r="H54" s="292"/>
      <c r="I54" s="292"/>
      <c r="J54" s="292"/>
      <c r="K54" s="292"/>
      <c r="L54" s="292"/>
      <c r="M54" s="292"/>
    </row>
    <row r="55" spans="3:13" ht="16.5" customHeight="1" x14ac:dyDescent="0.25">
      <c r="C55" s="341">
        <v>3</v>
      </c>
      <c r="D55" s="84" t="s">
        <v>407</v>
      </c>
      <c r="E55" s="85">
        <v>20</v>
      </c>
      <c r="F55" s="343" t="s">
        <v>408</v>
      </c>
      <c r="G55" s="344">
        <f t="shared" si="1"/>
        <v>60</v>
      </c>
      <c r="H55" s="292"/>
      <c r="I55" s="292"/>
      <c r="J55" s="292"/>
      <c r="K55" s="292"/>
      <c r="L55" s="292"/>
      <c r="M55" s="292"/>
    </row>
    <row r="56" spans="3:13" ht="16.5" customHeight="1" x14ac:dyDescent="0.25">
      <c r="C56" s="345">
        <v>5</v>
      </c>
      <c r="D56" s="94" t="s">
        <v>409</v>
      </c>
      <c r="E56" s="95">
        <v>30</v>
      </c>
      <c r="F56" s="343" t="s">
        <v>410</v>
      </c>
      <c r="G56" s="344">
        <f t="shared" si="1"/>
        <v>150</v>
      </c>
      <c r="H56" s="292"/>
      <c r="I56" s="292"/>
      <c r="J56" s="292"/>
      <c r="K56" s="292"/>
      <c r="L56" s="292"/>
      <c r="M56" s="292"/>
    </row>
    <row r="57" spans="3:13" ht="16.5" customHeight="1" x14ac:dyDescent="0.25">
      <c r="C57" s="341">
        <v>1</v>
      </c>
      <c r="D57" s="346" t="s">
        <v>411</v>
      </c>
      <c r="E57" s="95">
        <v>500</v>
      </c>
      <c r="F57" s="343" t="s">
        <v>412</v>
      </c>
      <c r="G57" s="344">
        <f t="shared" si="1"/>
        <v>500</v>
      </c>
      <c r="H57" s="292"/>
      <c r="I57" s="292"/>
      <c r="J57" s="292"/>
      <c r="K57" s="292"/>
      <c r="L57" s="292"/>
      <c r="M57" s="292"/>
    </row>
    <row r="58" spans="3:13" ht="16.5" customHeight="1" x14ac:dyDescent="0.25">
      <c r="C58" s="345"/>
      <c r="D58" s="94"/>
      <c r="E58" s="95">
        <v>1100</v>
      </c>
      <c r="F58" s="343" t="s">
        <v>413</v>
      </c>
      <c r="G58" s="344">
        <f>IF(ISBLANK(C58),E58,(E58*C58))</f>
        <v>1100</v>
      </c>
      <c r="H58" s="292"/>
      <c r="I58" s="292"/>
      <c r="J58" s="292"/>
      <c r="K58" s="292"/>
      <c r="L58" s="292"/>
      <c r="M58" s="292"/>
    </row>
    <row r="59" spans="3:13" ht="16.5" customHeight="1" x14ac:dyDescent="0.25">
      <c r="C59" s="345"/>
      <c r="D59" s="94" t="s">
        <v>414</v>
      </c>
      <c r="E59" s="95"/>
      <c r="F59" s="343" t="s">
        <v>415</v>
      </c>
      <c r="G59" s="344">
        <f t="shared" si="1"/>
        <v>0</v>
      </c>
      <c r="H59" s="292"/>
      <c r="I59" s="292"/>
      <c r="J59" s="292"/>
      <c r="K59" s="292"/>
      <c r="L59" s="292"/>
      <c r="M59" s="292"/>
    </row>
    <row r="60" spans="3:13" ht="16.5" customHeight="1" x14ac:dyDescent="0.25">
      <c r="C60" s="347">
        <v>4</v>
      </c>
      <c r="D60" s="348" t="s">
        <v>416</v>
      </c>
      <c r="E60" s="349"/>
      <c r="F60" s="314" t="s">
        <v>417</v>
      </c>
      <c r="G60" s="315">
        <f t="shared" si="1"/>
        <v>0</v>
      </c>
      <c r="H60" s="292"/>
      <c r="I60" s="292"/>
      <c r="J60" s="292"/>
      <c r="K60" s="292"/>
      <c r="L60" s="292"/>
      <c r="M60" s="292"/>
    </row>
    <row r="61" spans="3:13" ht="16.5" customHeight="1" x14ac:dyDescent="0.25">
      <c r="C61" s="292"/>
      <c r="D61" s="292"/>
      <c r="E61" s="292"/>
      <c r="F61" s="292"/>
      <c r="G61" s="292"/>
      <c r="H61" s="292"/>
      <c r="I61" s="292"/>
      <c r="J61" s="292"/>
      <c r="K61" s="292"/>
      <c r="L61" s="292"/>
      <c r="M61" s="292"/>
    </row>
    <row r="62" spans="3:13" ht="16.5" customHeight="1" x14ac:dyDescent="0.25">
      <c r="C62" s="295"/>
      <c r="D62" s="320" t="s">
        <v>418</v>
      </c>
      <c r="E62" s="295"/>
      <c r="F62" s="292"/>
      <c r="G62" s="292"/>
      <c r="H62" s="292"/>
      <c r="I62" s="292"/>
      <c r="J62" s="292"/>
      <c r="K62" s="292"/>
      <c r="L62" s="292"/>
      <c r="M62" s="292"/>
    </row>
    <row r="63" spans="3:13" ht="16.5" customHeight="1" x14ac:dyDescent="0.25">
      <c r="C63" s="292"/>
      <c r="D63" s="320" t="s">
        <v>419</v>
      </c>
      <c r="E63" s="320"/>
      <c r="F63" s="292"/>
      <c r="G63" s="292"/>
      <c r="H63" s="292"/>
      <c r="I63" s="292"/>
      <c r="J63" s="292"/>
      <c r="K63" s="292"/>
      <c r="L63" s="292"/>
      <c r="M63" s="292"/>
    </row>
    <row r="64" spans="3:13" ht="16.5" customHeight="1" x14ac:dyDescent="0.25">
      <c r="C64" s="292"/>
      <c r="D64" s="350" t="s">
        <v>482</v>
      </c>
      <c r="E64" s="320"/>
      <c r="F64" s="292"/>
      <c r="G64" s="292"/>
      <c r="H64" s="292"/>
      <c r="I64" s="292"/>
      <c r="J64" s="292"/>
      <c r="K64" s="292"/>
      <c r="L64" s="292"/>
      <c r="M64" s="292"/>
    </row>
    <row r="65" spans="3:13" ht="16.5" customHeight="1" x14ac:dyDescent="0.25">
      <c r="C65" s="292"/>
      <c r="D65" s="351" t="s">
        <v>420</v>
      </c>
      <c r="E65" s="320"/>
      <c r="F65" s="292"/>
      <c r="G65" s="292"/>
      <c r="H65" s="292"/>
      <c r="I65" s="292"/>
      <c r="J65" s="292"/>
      <c r="K65" s="292"/>
      <c r="L65" s="292"/>
      <c r="M65" s="292"/>
    </row>
    <row r="66" spans="3:13" ht="16.5" customHeight="1" x14ac:dyDescent="0.25">
      <c r="C66" s="292"/>
      <c r="D66" s="292"/>
      <c r="E66" s="320"/>
      <c r="F66" s="292"/>
      <c r="G66" s="292"/>
      <c r="H66" s="292"/>
      <c r="I66" s="292"/>
      <c r="J66" s="292"/>
      <c r="K66" s="292"/>
      <c r="L66" s="292"/>
      <c r="M66" s="292"/>
    </row>
    <row r="67" spans="3:13" ht="16.5" customHeight="1" x14ac:dyDescent="0.25">
      <c r="C67" s="292"/>
      <c r="D67" s="338" t="s">
        <v>21</v>
      </c>
      <c r="E67" s="352" t="s">
        <v>421</v>
      </c>
      <c r="F67" s="292"/>
      <c r="G67" s="292"/>
      <c r="H67" s="292"/>
      <c r="I67" s="292"/>
      <c r="J67" s="292"/>
      <c r="K67" s="292"/>
      <c r="L67" s="292"/>
      <c r="M67" s="292"/>
    </row>
    <row r="68" spans="3:13" ht="16.5" customHeight="1" x14ac:dyDescent="0.3">
      <c r="C68" s="292"/>
      <c r="D68" s="353" t="s">
        <v>73</v>
      </c>
      <c r="E68" s="354" t="s">
        <v>422</v>
      </c>
      <c r="F68" s="292"/>
      <c r="G68" s="292"/>
      <c r="H68" s="292"/>
      <c r="I68" s="292"/>
      <c r="J68" s="292"/>
      <c r="K68" s="292"/>
      <c r="L68" s="292"/>
      <c r="M68" s="292"/>
    </row>
    <row r="69" spans="3:13" ht="16.5" customHeight="1" x14ac:dyDescent="0.3">
      <c r="C69" s="292"/>
      <c r="D69" s="353" t="s">
        <v>423</v>
      </c>
      <c r="E69" s="354" t="s">
        <v>424</v>
      </c>
      <c r="F69" s="292"/>
      <c r="G69" s="292"/>
      <c r="H69" s="292"/>
      <c r="I69" s="292"/>
      <c r="J69" s="292"/>
      <c r="K69" s="292"/>
      <c r="L69" s="292"/>
      <c r="M69" s="292"/>
    </row>
    <row r="70" spans="3:13" ht="16.5" customHeight="1" x14ac:dyDescent="0.3">
      <c r="C70" s="292"/>
      <c r="D70" s="353" t="s">
        <v>425</v>
      </c>
      <c r="E70" s="354" t="s">
        <v>426</v>
      </c>
      <c r="F70" s="292"/>
      <c r="G70" s="292"/>
      <c r="H70" s="292"/>
      <c r="I70" s="292"/>
      <c r="J70" s="292"/>
      <c r="K70" s="292"/>
      <c r="L70" s="292"/>
      <c r="M70" s="292"/>
    </row>
    <row r="71" spans="3:13" ht="16.5" customHeight="1" x14ac:dyDescent="0.25">
      <c r="C71" s="292"/>
      <c r="D71" s="292"/>
      <c r="E71" s="320"/>
      <c r="F71" s="292"/>
      <c r="G71" s="292"/>
      <c r="H71" s="292"/>
      <c r="I71" s="292"/>
      <c r="J71" s="292"/>
      <c r="K71" s="292"/>
      <c r="L71" s="292"/>
      <c r="M71" s="292"/>
    </row>
    <row r="72" spans="3:13" ht="16.5" customHeight="1" x14ac:dyDescent="0.25">
      <c r="C72" s="292"/>
      <c r="D72" s="292"/>
      <c r="E72" s="292"/>
      <c r="F72" s="292"/>
      <c r="G72" s="292"/>
      <c r="H72" s="292"/>
      <c r="I72" s="292"/>
      <c r="J72" s="292"/>
      <c r="K72" s="292"/>
      <c r="L72" s="292"/>
      <c r="M72" s="292"/>
    </row>
    <row r="73" spans="3:13" ht="16.5" customHeight="1" x14ac:dyDescent="0.35">
      <c r="C73" s="293"/>
      <c r="D73" s="357" t="s">
        <v>483</v>
      </c>
      <c r="E73" s="292"/>
      <c r="F73" s="292"/>
      <c r="G73" s="292"/>
      <c r="H73" s="292"/>
      <c r="I73" s="292"/>
      <c r="J73" s="292"/>
      <c r="K73" s="292"/>
      <c r="L73" s="292"/>
      <c r="M73" s="292"/>
    </row>
    <row r="74" spans="3:13" ht="16.5" customHeight="1" x14ac:dyDescent="0.25">
      <c r="C74" s="292"/>
      <c r="D74" s="292"/>
      <c r="E74" s="292"/>
      <c r="F74" s="292"/>
      <c r="G74" s="292"/>
      <c r="H74" s="292"/>
      <c r="I74" s="292"/>
      <c r="J74" s="292"/>
      <c r="K74" s="292"/>
      <c r="L74" s="292"/>
      <c r="M74" s="292"/>
    </row>
    <row r="75" spans="3:13" customFormat="1" ht="23.25" x14ac:dyDescent="0.35">
      <c r="C75" s="357"/>
      <c r="D75" s="85">
        <v>1050</v>
      </c>
      <c r="E75" s="358" t="s">
        <v>428</v>
      </c>
      <c r="F75" s="359"/>
      <c r="G75" s="359"/>
      <c r="H75" s="359"/>
      <c r="I75" s="359"/>
      <c r="J75" s="359"/>
      <c r="K75" s="359"/>
      <c r="L75" s="359"/>
      <c r="M75" s="359"/>
    </row>
    <row r="76" spans="3:13" ht="16.5" customHeight="1" x14ac:dyDescent="0.25">
      <c r="C76" s="292"/>
      <c r="D76" s="292"/>
      <c r="E76" s="292"/>
      <c r="F76" s="292"/>
      <c r="G76" s="292"/>
      <c r="H76" s="292"/>
      <c r="I76" s="292"/>
      <c r="J76" s="292"/>
      <c r="K76" s="292"/>
      <c r="L76" s="292"/>
      <c r="M76" s="292"/>
    </row>
    <row r="77" spans="3:13" ht="16.5" customHeight="1" x14ac:dyDescent="0.25">
      <c r="C77" s="360" t="s">
        <v>398</v>
      </c>
      <c r="D77" s="360"/>
      <c r="E77" s="360"/>
      <c r="F77" s="360"/>
      <c r="G77" s="292"/>
      <c r="H77" s="292"/>
      <c r="I77" s="292"/>
      <c r="J77" s="292"/>
      <c r="K77" s="292"/>
      <c r="L77" s="292"/>
      <c r="M77" s="292"/>
    </row>
    <row r="78" spans="3:13" ht="16.5" customHeight="1" x14ac:dyDescent="0.25">
      <c r="C78" s="361"/>
      <c r="D78" s="361">
        <v>5</v>
      </c>
      <c r="E78" s="361">
        <v>120</v>
      </c>
      <c r="F78" s="361">
        <v>1750</v>
      </c>
      <c r="G78" s="292"/>
      <c r="H78" s="292"/>
      <c r="I78" s="292"/>
      <c r="J78" s="292"/>
      <c r="K78" s="292"/>
      <c r="L78" s="292"/>
      <c r="M78" s="292"/>
    </row>
    <row r="79" spans="3:13" ht="16.5" customHeight="1" x14ac:dyDescent="0.25">
      <c r="C79" s="292"/>
      <c r="D79" s="292"/>
      <c r="E79" s="292"/>
      <c r="F79" s="292"/>
      <c r="G79" s="292"/>
      <c r="H79" s="292"/>
      <c r="I79" s="292"/>
      <c r="J79" s="292"/>
      <c r="K79" s="292"/>
      <c r="L79" s="292"/>
      <c r="M79" s="292"/>
    </row>
    <row r="80" spans="3:13" customFormat="1" ht="23.25" x14ac:dyDescent="0.35">
      <c r="C80" s="293"/>
      <c r="D80" s="357" t="s">
        <v>429</v>
      </c>
      <c r="E80" s="359"/>
      <c r="F80" s="359"/>
      <c r="G80" s="359"/>
      <c r="H80" s="359"/>
      <c r="I80" s="359"/>
      <c r="J80" s="359"/>
      <c r="K80" s="283"/>
      <c r="L80" s="283"/>
      <c r="M80" s="359"/>
    </row>
    <row r="81" spans="1:16" customFormat="1" ht="24" thickBot="1" x14ac:dyDescent="0.4">
      <c r="C81" s="357" t="s">
        <v>430</v>
      </c>
      <c r="D81" s="359"/>
      <c r="E81" s="359"/>
      <c r="F81" s="359"/>
      <c r="G81" s="359"/>
      <c r="H81" s="359"/>
      <c r="I81" s="359"/>
      <c r="J81" s="359"/>
      <c r="K81" s="283"/>
      <c r="L81" s="283"/>
      <c r="M81" s="359"/>
    </row>
    <row r="82" spans="1:16" customFormat="1" ht="23.25" x14ac:dyDescent="0.35">
      <c r="C82" s="362" t="s">
        <v>6</v>
      </c>
      <c r="D82" s="359" t="s">
        <v>431</v>
      </c>
      <c r="E82" s="359"/>
      <c r="F82" s="359"/>
      <c r="G82" s="359"/>
      <c r="H82" s="359"/>
      <c r="I82" s="359"/>
      <c r="J82" s="359"/>
      <c r="K82" s="283"/>
      <c r="L82" s="283"/>
      <c r="M82" s="359"/>
    </row>
    <row r="83" spans="1:16" customFormat="1" ht="23.25" customHeight="1" x14ac:dyDescent="0.35">
      <c r="C83" s="359"/>
      <c r="D83" s="359" t="s">
        <v>432</v>
      </c>
      <c r="E83" s="359"/>
      <c r="F83" s="359"/>
      <c r="G83" s="359"/>
      <c r="H83" s="359"/>
      <c r="I83" s="359"/>
      <c r="J83" s="359"/>
      <c r="K83" s="283"/>
      <c r="L83" s="283"/>
      <c r="M83" s="359"/>
    </row>
    <row r="84" spans="1:16" customFormat="1" ht="23.25" customHeight="1" x14ac:dyDescent="0.35">
      <c r="C84" s="359"/>
      <c r="D84" s="359" t="s">
        <v>433</v>
      </c>
      <c r="E84" s="359"/>
      <c r="F84" s="359"/>
      <c r="G84" s="359"/>
      <c r="H84" s="359"/>
      <c r="I84" s="359"/>
      <c r="J84" s="359"/>
      <c r="K84" s="283"/>
      <c r="L84" s="283"/>
      <c r="M84" s="359"/>
    </row>
    <row r="85" spans="1:16" customFormat="1" ht="23.25" x14ac:dyDescent="0.35">
      <c r="C85" s="359"/>
      <c r="D85" s="359" t="s">
        <v>434</v>
      </c>
      <c r="E85" s="359"/>
      <c r="F85" s="359"/>
      <c r="G85" s="359"/>
      <c r="H85" s="359"/>
      <c r="I85" s="359"/>
      <c r="J85" s="359"/>
      <c r="K85" s="283"/>
      <c r="L85" s="283"/>
      <c r="M85" s="359"/>
    </row>
    <row r="86" spans="1:16" customFormat="1" ht="23.25" customHeight="1" x14ac:dyDescent="0.35">
      <c r="C86" s="359"/>
      <c r="D86" s="359" t="s">
        <v>435</v>
      </c>
      <c r="E86" s="359"/>
      <c r="F86" s="359"/>
      <c r="G86" s="359"/>
      <c r="H86" s="359"/>
      <c r="I86" s="359"/>
      <c r="J86" s="359"/>
      <c r="K86" s="283"/>
      <c r="L86" s="283"/>
      <c r="M86" s="359"/>
    </row>
    <row r="87" spans="1:16" customFormat="1" ht="23.25" customHeight="1" x14ac:dyDescent="0.35">
      <c r="C87" s="359"/>
      <c r="D87" s="359" t="s">
        <v>436</v>
      </c>
      <c r="E87" s="359"/>
      <c r="F87" s="359"/>
      <c r="G87" s="359"/>
      <c r="H87" s="359"/>
      <c r="I87" s="359"/>
      <c r="J87" s="359"/>
      <c r="K87" s="283"/>
      <c r="L87" s="283"/>
      <c r="M87" s="359"/>
    </row>
    <row r="88" spans="1:16" ht="16.5" customHeight="1" x14ac:dyDescent="0.25">
      <c r="C88" s="292"/>
      <c r="D88" s="292"/>
      <c r="E88" s="292"/>
      <c r="F88" s="292"/>
      <c r="G88" s="292"/>
      <c r="H88" s="292"/>
      <c r="I88" s="292"/>
      <c r="J88" s="292"/>
      <c r="K88" s="292"/>
      <c r="L88" s="292"/>
      <c r="M88" s="292"/>
    </row>
    <row r="89" spans="1:16" ht="16.5" customHeight="1" x14ac:dyDescent="0.35">
      <c r="C89" s="292"/>
      <c r="D89" s="359"/>
      <c r="E89" s="292"/>
      <c r="F89" s="292"/>
      <c r="G89" s="292"/>
      <c r="H89" s="292"/>
      <c r="I89" s="292"/>
      <c r="J89" s="292"/>
      <c r="K89" s="292"/>
      <c r="L89" s="292"/>
      <c r="M89" s="292"/>
    </row>
    <row r="90" spans="1:16" ht="16.5" customHeight="1" x14ac:dyDescent="0.35">
      <c r="C90" s="292"/>
      <c r="D90" s="359" t="s">
        <v>437</v>
      </c>
      <c r="E90" s="292"/>
      <c r="F90" s="292"/>
      <c r="G90" s="292"/>
      <c r="H90" s="292"/>
      <c r="I90" s="292"/>
      <c r="J90" s="292"/>
      <c r="K90" s="292"/>
      <c r="L90" s="292"/>
      <c r="M90" s="292"/>
    </row>
    <row r="91" spans="1:16" ht="16.5" customHeight="1" x14ac:dyDescent="0.25">
      <c r="C91" s="292"/>
      <c r="D91" s="292"/>
      <c r="E91" s="292"/>
      <c r="F91" s="292"/>
      <c r="G91" s="292"/>
      <c r="H91" s="292"/>
      <c r="I91" s="292"/>
      <c r="J91" s="292"/>
      <c r="K91" s="292"/>
      <c r="L91" s="292"/>
      <c r="M91" s="292"/>
    </row>
    <row r="93" spans="1:16" s="8" customFormat="1" ht="49.5" customHeight="1" x14ac:dyDescent="0.2">
      <c r="A93" s="286"/>
      <c r="B93" s="552" t="s">
        <v>394</v>
      </c>
      <c r="C93" s="553"/>
      <c r="D93" s="553"/>
      <c r="E93" s="553"/>
      <c r="F93" s="553"/>
      <c r="G93" s="553"/>
      <c r="H93" s="553"/>
      <c r="I93" s="553"/>
      <c r="J93" s="553"/>
      <c r="K93" s="553"/>
      <c r="L93" s="553"/>
      <c r="M93" s="554"/>
      <c r="N93" s="290"/>
      <c r="O93" s="290"/>
      <c r="P93" s="285"/>
    </row>
    <row r="94" spans="1:16" s="8" customFormat="1" ht="30.75" customHeight="1" x14ac:dyDescent="0.25">
      <c r="A94" s="284"/>
      <c r="B94" s="532" t="s">
        <v>395</v>
      </c>
      <c r="C94" s="533"/>
      <c r="D94" s="533"/>
      <c r="E94" s="533"/>
      <c r="F94" s="533"/>
      <c r="G94" s="533"/>
      <c r="H94" s="533"/>
      <c r="I94" s="533"/>
      <c r="J94" s="533"/>
      <c r="K94" s="533"/>
      <c r="L94" s="533"/>
      <c r="M94" s="534"/>
      <c r="N94" s="290"/>
      <c r="O94" s="290"/>
      <c r="P94" s="287"/>
    </row>
    <row r="95" spans="1:16" s="8" customFormat="1" ht="30.75" customHeight="1" x14ac:dyDescent="0.25">
      <c r="A95" s="284"/>
      <c r="B95" s="532" t="s">
        <v>396</v>
      </c>
      <c r="C95" s="533"/>
      <c r="D95" s="533"/>
      <c r="E95" s="533"/>
      <c r="F95" s="533"/>
      <c r="G95" s="533"/>
      <c r="H95" s="533"/>
      <c r="I95" s="533"/>
      <c r="J95" s="533"/>
      <c r="K95" s="533"/>
      <c r="L95" s="533"/>
      <c r="M95" s="534"/>
      <c r="N95" s="290"/>
      <c r="O95" s="290"/>
      <c r="P95" s="287"/>
    </row>
    <row r="96" spans="1:16" s="8" customFormat="1" ht="30.75" customHeight="1" x14ac:dyDescent="0.3">
      <c r="A96" s="284"/>
      <c r="B96" s="535" t="str">
        <f ca="1">CELL("nomfichier")</f>
        <v>F:\Bureau\UPRT NOUVEATES\[POSTIT 9.xlsx]Modèle"Postit" à dupliquer</v>
      </c>
      <c r="C96" s="288"/>
      <c r="D96" s="288"/>
      <c r="E96" s="288"/>
      <c r="F96" s="288"/>
      <c r="G96" s="288"/>
      <c r="H96" s="288"/>
      <c r="I96" s="288"/>
      <c r="J96" s="288"/>
      <c r="K96" s="288"/>
      <c r="L96" s="288"/>
      <c r="M96" s="536" t="s">
        <v>397</v>
      </c>
      <c r="N96" s="290"/>
      <c r="O96" s="290"/>
      <c r="P96" s="287"/>
    </row>
  </sheetData>
  <mergeCells count="11">
    <mergeCell ref="B93:M93"/>
    <mergeCell ref="C77:F77"/>
    <mergeCell ref="B94:M94"/>
    <mergeCell ref="B95:M95"/>
    <mergeCell ref="E41:L43"/>
    <mergeCell ref="E44:L46"/>
    <mergeCell ref="J21:M21"/>
    <mergeCell ref="L22:L23"/>
    <mergeCell ref="M22:M23"/>
    <mergeCell ref="E38:L40"/>
    <mergeCell ref="C2:M3"/>
  </mergeCells>
  <printOptions horizontalCentered="1"/>
  <pageMargins left="0.23622047244094491" right="0.23622047244094491" top="0.15748031496062992" bottom="0.15748031496062992" header="0.11811023622047245" footer="0.11811023622047245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1"/>
  <sheetViews>
    <sheetView showZeros="0" topLeftCell="A34" workbookViewId="0">
      <selection activeCell="G54" sqref="G54"/>
    </sheetView>
  </sheetViews>
  <sheetFormatPr baseColWidth="10" defaultRowHeight="15" x14ac:dyDescent="0.25"/>
  <cols>
    <col min="1" max="1" width="3.7109375" customWidth="1"/>
    <col min="2" max="14" width="11.7109375" customWidth="1"/>
  </cols>
  <sheetData>
    <row r="1" spans="1:33" x14ac:dyDescent="0.25">
      <c r="A1" s="242">
        <v>3</v>
      </c>
      <c r="B1" s="242">
        <v>11</v>
      </c>
      <c r="C1" s="242">
        <v>11</v>
      </c>
      <c r="D1" s="242">
        <v>11</v>
      </c>
      <c r="E1" s="242">
        <v>11</v>
      </c>
      <c r="F1" s="242">
        <v>11</v>
      </c>
      <c r="G1" s="242">
        <v>11</v>
      </c>
      <c r="H1" s="242">
        <v>11</v>
      </c>
      <c r="I1" s="242">
        <v>11</v>
      </c>
      <c r="J1" s="242">
        <v>11</v>
      </c>
      <c r="K1" s="242">
        <v>11</v>
      </c>
      <c r="L1" s="242">
        <v>11</v>
      </c>
      <c r="M1" s="242">
        <v>11</v>
      </c>
      <c r="N1" s="242">
        <v>11</v>
      </c>
      <c r="O1" s="243" t="s">
        <v>107</v>
      </c>
      <c r="P1" s="242">
        <v>40</v>
      </c>
      <c r="Q1" s="242">
        <v>40</v>
      </c>
      <c r="R1" s="244"/>
      <c r="S1" s="242">
        <v>3</v>
      </c>
      <c r="T1" s="242">
        <v>11</v>
      </c>
      <c r="U1" s="242">
        <v>11</v>
      </c>
      <c r="V1" s="242">
        <v>11</v>
      </c>
      <c r="W1" s="242">
        <v>11</v>
      </c>
      <c r="X1" s="242">
        <v>11</v>
      </c>
      <c r="Y1" s="242">
        <v>11</v>
      </c>
      <c r="Z1" s="242">
        <v>11</v>
      </c>
      <c r="AA1" s="242">
        <v>11</v>
      </c>
      <c r="AB1" s="242">
        <v>11</v>
      </c>
      <c r="AC1" s="242">
        <v>11</v>
      </c>
      <c r="AD1" s="242">
        <v>11</v>
      </c>
      <c r="AE1" s="242">
        <v>11</v>
      </c>
      <c r="AF1" s="242">
        <v>11</v>
      </c>
      <c r="AG1" s="242">
        <v>11</v>
      </c>
    </row>
    <row r="7" spans="1:33" ht="26.25" x14ac:dyDescent="0.4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" t="s">
        <v>0</v>
      </c>
    </row>
    <row r="8" spans="1:33" ht="26.25" x14ac:dyDescent="0.4">
      <c r="A8" s="1"/>
      <c r="B8" s="4" t="s">
        <v>1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5" t="s">
        <v>2</v>
      </c>
    </row>
    <row r="9" spans="1:33" ht="26.25" x14ac:dyDescent="0.4">
      <c r="A9" s="1"/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5"/>
    </row>
    <row r="10" spans="1:33" x14ac:dyDescent="0.25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8"/>
    </row>
    <row r="11" spans="1:33" ht="18.75" x14ac:dyDescent="0.3">
      <c r="A11" s="6"/>
      <c r="B11" s="9" t="s">
        <v>3</v>
      </c>
      <c r="C11" s="10"/>
      <c r="D11" s="10"/>
      <c r="E11" s="10"/>
      <c r="F11" s="10"/>
      <c r="G11" s="10"/>
      <c r="H11" s="10"/>
      <c r="I11" s="11"/>
      <c r="J11" s="11"/>
      <c r="K11" s="11"/>
      <c r="L11" s="11"/>
      <c r="M11" s="11"/>
      <c r="N11" s="11"/>
      <c r="O11" s="8"/>
    </row>
    <row r="12" spans="1:33" ht="18.75" x14ac:dyDescent="0.3">
      <c r="A12" s="6"/>
      <c r="B12" s="9" t="s">
        <v>4</v>
      </c>
      <c r="C12" s="10"/>
      <c r="D12" s="10"/>
      <c r="E12" s="10"/>
      <c r="F12" s="10"/>
      <c r="G12" s="10"/>
      <c r="H12" s="10"/>
      <c r="I12" s="11"/>
      <c r="J12" s="11"/>
      <c r="K12" s="11"/>
      <c r="L12" s="11"/>
      <c r="M12" s="11"/>
      <c r="N12" s="11"/>
      <c r="O12" s="8"/>
    </row>
    <row r="13" spans="1:33" ht="18.75" x14ac:dyDescent="0.3">
      <c r="A13" s="6"/>
      <c r="B13" s="9" t="s">
        <v>5</v>
      </c>
      <c r="C13" s="10"/>
      <c r="D13" s="10"/>
      <c r="E13" s="10"/>
      <c r="F13" s="10"/>
      <c r="G13" s="10"/>
      <c r="H13" s="10"/>
      <c r="I13" s="11"/>
      <c r="J13" s="11"/>
      <c r="K13" s="11"/>
      <c r="L13" s="11"/>
      <c r="M13" s="11"/>
      <c r="N13" s="11"/>
      <c r="O13" s="8"/>
    </row>
    <row r="14" spans="1:33" ht="15.75" thickBot="1" x14ac:dyDescent="0.3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8"/>
    </row>
    <row r="15" spans="1:33" x14ac:dyDescent="0.25">
      <c r="A15" s="12" t="s">
        <v>6</v>
      </c>
      <c r="B15" s="13" t="s">
        <v>7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5" t="s">
        <v>2</v>
      </c>
      <c r="P15" s="16" t="s">
        <v>8</v>
      </c>
      <c r="Q15" s="17" t="s">
        <v>9</v>
      </c>
      <c r="R15" s="17"/>
      <c r="S15" s="17"/>
    </row>
    <row r="16" spans="1:33" x14ac:dyDescent="0.25">
      <c r="A16" s="18"/>
      <c r="B16" s="19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  <c r="P16" s="16"/>
      <c r="Q16" s="17"/>
      <c r="R16" s="17"/>
      <c r="S16" s="17"/>
    </row>
    <row r="17" spans="1:19" x14ac:dyDescent="0.25">
      <c r="A17" s="18"/>
      <c r="B17" s="19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  <c r="P17" s="16"/>
      <c r="Q17" s="17"/>
      <c r="R17" s="17"/>
      <c r="S17" s="17"/>
    </row>
    <row r="18" spans="1:19" x14ac:dyDescent="0.25">
      <c r="A18" s="22"/>
      <c r="B18" s="23" t="s">
        <v>10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  <c r="P18" s="16"/>
      <c r="Q18" s="17"/>
      <c r="R18" s="17"/>
      <c r="S18" s="17"/>
    </row>
    <row r="19" spans="1:19" x14ac:dyDescent="0.25">
      <c r="A19" s="22"/>
      <c r="B19" s="23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5"/>
      <c r="P19" s="16"/>
      <c r="Q19" s="17"/>
      <c r="R19" s="17"/>
      <c r="S19" s="17"/>
    </row>
    <row r="20" spans="1:19" ht="18.75" x14ac:dyDescent="0.25">
      <c r="A20" s="22"/>
      <c r="B20" s="26" t="s">
        <v>11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8"/>
      <c r="P20" s="29" t="s">
        <v>12</v>
      </c>
      <c r="Q20" s="30"/>
    </row>
    <row r="21" spans="1:19" ht="15.75" x14ac:dyDescent="0.25">
      <c r="A21" s="22"/>
      <c r="B21" s="26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8"/>
      <c r="P21" s="31" t="s">
        <v>12</v>
      </c>
      <c r="Q21" s="30"/>
    </row>
    <row r="22" spans="1:19" ht="15.75" x14ac:dyDescent="0.25">
      <c r="A22" s="22"/>
      <c r="B22" s="26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8"/>
      <c r="P22" s="31" t="s">
        <v>12</v>
      </c>
      <c r="Q22" s="30"/>
    </row>
    <row r="23" spans="1:19" ht="15.75" x14ac:dyDescent="0.25">
      <c r="A23" s="22"/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8"/>
      <c r="P23" s="31" t="s">
        <v>12</v>
      </c>
      <c r="Q23" s="30"/>
    </row>
    <row r="24" spans="1:19" ht="15.75" x14ac:dyDescent="0.25">
      <c r="A24" s="22"/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8"/>
      <c r="P24" s="31" t="s">
        <v>12</v>
      </c>
      <c r="Q24" s="30"/>
    </row>
    <row r="25" spans="1:19" x14ac:dyDescent="0.25">
      <c r="A25" s="22"/>
      <c r="B25" s="32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4"/>
      <c r="P25" s="35" t="s">
        <v>8</v>
      </c>
      <c r="Q25" s="36" t="s">
        <v>9</v>
      </c>
      <c r="R25" s="36"/>
      <c r="S25" s="36"/>
    </row>
    <row r="26" spans="1:19" ht="18" x14ac:dyDescent="0.25">
      <c r="A26" s="22"/>
      <c r="B26" s="37" t="s">
        <v>13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9" t="s">
        <v>14</v>
      </c>
      <c r="N26" s="40"/>
      <c r="P26" s="35"/>
      <c r="Q26" s="36"/>
      <c r="R26" s="36"/>
      <c r="S26" s="36"/>
    </row>
    <row r="27" spans="1:19" ht="18" x14ac:dyDescent="0.25">
      <c r="A27" s="22"/>
      <c r="B27" s="41" t="s">
        <v>15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42"/>
      <c r="N27" s="43" t="s">
        <v>16</v>
      </c>
      <c r="P27" s="35"/>
      <c r="Q27" s="36"/>
      <c r="R27" s="36"/>
      <c r="S27" s="36"/>
    </row>
    <row r="28" spans="1:19" ht="18" x14ac:dyDescent="0.25">
      <c r="A28" s="22"/>
      <c r="B28" s="44">
        <v>4</v>
      </c>
      <c r="C28" s="45" t="s">
        <v>17</v>
      </c>
      <c r="D28" s="46"/>
      <c r="E28" s="46"/>
      <c r="F28" s="46"/>
      <c r="G28" s="47"/>
      <c r="H28" s="46"/>
      <c r="I28" s="46"/>
      <c r="J28" s="48"/>
      <c r="K28" s="49"/>
      <c r="L28" s="50"/>
      <c r="M28" s="51">
        <v>8</v>
      </c>
      <c r="N28" s="52"/>
      <c r="P28" s="35"/>
      <c r="Q28" s="36"/>
      <c r="R28" s="36"/>
      <c r="S28" s="36"/>
    </row>
    <row r="29" spans="1:19" ht="18" x14ac:dyDescent="0.25">
      <c r="A29" s="22"/>
      <c r="B29" s="44"/>
      <c r="C29" s="45"/>
      <c r="D29" s="46"/>
      <c r="E29" s="46"/>
      <c r="F29" s="46"/>
      <c r="G29" s="53"/>
      <c r="H29" s="53"/>
      <c r="I29" s="46"/>
      <c r="J29" s="48"/>
      <c r="K29" s="49"/>
      <c r="L29" s="50"/>
      <c r="M29" s="51"/>
      <c r="N29" s="52"/>
      <c r="P29" s="35"/>
      <c r="Q29" s="36"/>
      <c r="R29" s="36"/>
      <c r="S29" s="36"/>
    </row>
    <row r="30" spans="1:19" x14ac:dyDescent="0.25">
      <c r="A30" s="22"/>
      <c r="B30" s="54"/>
      <c r="C30" s="55"/>
      <c r="D30" s="55"/>
      <c r="E30" s="56"/>
      <c r="F30" s="56"/>
      <c r="G30" s="56"/>
      <c r="H30" s="56"/>
      <c r="I30" s="56"/>
      <c r="J30" s="56"/>
      <c r="K30" s="56"/>
      <c r="L30" s="56"/>
      <c r="M30" s="56"/>
      <c r="N30" s="57"/>
      <c r="P30" s="35"/>
      <c r="Q30" s="36"/>
      <c r="R30" s="36"/>
      <c r="S30" s="36"/>
    </row>
    <row r="31" spans="1:19" ht="15.75" x14ac:dyDescent="0.25">
      <c r="A31" s="22"/>
      <c r="B31" s="58" t="s">
        <v>18</v>
      </c>
      <c r="C31" s="59"/>
      <c r="D31" s="59"/>
      <c r="E31" s="60"/>
      <c r="F31" s="60" t="s">
        <v>19</v>
      </c>
      <c r="G31" s="61"/>
      <c r="H31" s="61"/>
      <c r="I31" s="61"/>
      <c r="J31" s="61"/>
      <c r="K31" s="61"/>
      <c r="L31" s="62"/>
      <c r="M31" s="63"/>
      <c r="N31" s="64"/>
      <c r="P31" s="35"/>
      <c r="Q31" s="36"/>
      <c r="R31" s="36"/>
      <c r="S31" s="36"/>
    </row>
    <row r="32" spans="1:19" ht="18.75" x14ac:dyDescent="0.25">
      <c r="A32" s="22"/>
      <c r="B32" s="65" t="s">
        <v>20</v>
      </c>
      <c r="C32" s="66" t="s">
        <v>21</v>
      </c>
      <c r="D32" s="66" t="s">
        <v>22</v>
      </c>
      <c r="E32" s="67"/>
      <c r="F32" s="68"/>
      <c r="G32" s="68"/>
      <c r="H32" s="69" t="s">
        <v>23</v>
      </c>
      <c r="I32" s="70" t="str">
        <f>E34</f>
        <v>E</v>
      </c>
      <c r="J32" s="71"/>
      <c r="K32" s="71"/>
      <c r="L32" s="72"/>
      <c r="M32" s="72"/>
      <c r="N32" s="73"/>
      <c r="P32" s="35"/>
      <c r="Q32" s="36"/>
      <c r="R32" s="36"/>
      <c r="S32" s="36"/>
    </row>
    <row r="33" spans="1:30" ht="18" x14ac:dyDescent="0.25">
      <c r="A33" s="22"/>
      <c r="B33" s="65"/>
      <c r="C33" s="66"/>
      <c r="D33" s="66"/>
      <c r="E33" s="67" t="s">
        <v>24</v>
      </c>
      <c r="F33" s="61"/>
      <c r="G33" s="61"/>
      <c r="H33" s="61"/>
      <c r="I33" s="61"/>
      <c r="J33" s="61"/>
      <c r="K33" s="61"/>
      <c r="L33" s="72"/>
      <c r="M33" s="72"/>
      <c r="N33" s="73"/>
      <c r="P33" s="35"/>
      <c r="Q33" s="36"/>
      <c r="R33" s="36"/>
      <c r="S33" s="36"/>
    </row>
    <row r="34" spans="1:30" ht="15.75" x14ac:dyDescent="0.25">
      <c r="A34" s="22"/>
      <c r="B34" s="74"/>
      <c r="C34" s="75" t="s">
        <v>25</v>
      </c>
      <c r="D34" s="76"/>
      <c r="E34" s="77" t="str">
        <f>SUBSTITUTE(ADDRESS(1,COLUMN(),4),"1","")</f>
        <v>E</v>
      </c>
      <c r="F34" s="78" t="s">
        <v>26</v>
      </c>
      <c r="G34" s="79"/>
      <c r="H34" s="80"/>
      <c r="I34" s="80"/>
      <c r="J34" s="80"/>
      <c r="K34" s="80"/>
      <c r="L34" s="81" t="s">
        <v>27</v>
      </c>
      <c r="M34" s="81"/>
      <c r="N34" s="82"/>
      <c r="P34" s="35"/>
      <c r="Q34" s="36"/>
      <c r="R34" s="36"/>
      <c r="S34" s="36"/>
    </row>
    <row r="35" spans="1:30" ht="18.75" x14ac:dyDescent="0.25">
      <c r="A35" s="22"/>
      <c r="B35" s="83"/>
      <c r="C35" s="84"/>
      <c r="D35" s="85"/>
      <c r="E35" s="86"/>
      <c r="F35" s="87"/>
      <c r="G35" s="88"/>
      <c r="H35" s="88"/>
      <c r="I35" s="87"/>
      <c r="J35" s="87"/>
      <c r="K35" s="89">
        <f t="shared" ref="K35:K74" si="0">IF(ISBLANK(B35),D35,(D35*B35))</f>
        <v>0</v>
      </c>
      <c r="L35" s="90">
        <f>IF(ISTEXT(B35),B35,IF(ISBLANK(B35),0,(B35/B28)*M28))</f>
        <v>0</v>
      </c>
      <c r="M35" s="91">
        <f t="shared" ref="M35:M74" si="1">C35</f>
        <v>0</v>
      </c>
      <c r="N35" s="92">
        <f>((K35/B28)*M28/1000)</f>
        <v>0</v>
      </c>
      <c r="P35" s="35"/>
      <c r="Q35" s="36"/>
      <c r="R35" s="36"/>
      <c r="S35" s="36"/>
    </row>
    <row r="36" spans="1:30" ht="18.75" x14ac:dyDescent="0.25">
      <c r="A36" s="22"/>
      <c r="B36" s="93"/>
      <c r="C36" s="94"/>
      <c r="D36" s="95"/>
      <c r="E36" s="86"/>
      <c r="F36" s="87"/>
      <c r="G36" s="88"/>
      <c r="H36" s="88"/>
      <c r="I36" s="87"/>
      <c r="J36" s="87"/>
      <c r="K36" s="89">
        <f t="shared" si="0"/>
        <v>0</v>
      </c>
      <c r="L36" s="90">
        <f>IF(ISTEXT(B36),B36,IF(ISBLANK(B36),0,(B36/B28)*M28))</f>
        <v>0</v>
      </c>
      <c r="M36" s="91">
        <f t="shared" si="1"/>
        <v>0</v>
      </c>
      <c r="N36" s="92">
        <f>((K36/B28)*M28/1000)</f>
        <v>0</v>
      </c>
      <c r="P36" s="29" t="s">
        <v>12</v>
      </c>
      <c r="Q36" s="30"/>
    </row>
    <row r="37" spans="1:30" ht="19.5" thickBot="1" x14ac:dyDescent="0.3">
      <c r="A37" s="22"/>
      <c r="B37" s="93"/>
      <c r="C37" s="94"/>
      <c r="D37" s="95"/>
      <c r="E37" s="86"/>
      <c r="F37" s="87"/>
      <c r="G37" s="87"/>
      <c r="H37" s="87"/>
      <c r="I37" s="87"/>
      <c r="J37" s="87"/>
      <c r="K37" s="89">
        <f t="shared" si="0"/>
        <v>0</v>
      </c>
      <c r="L37" s="90">
        <f>IF(ISTEXT(B37),B37,IF(ISBLANK(B37),0,(B37/B28)*M28))</f>
        <v>0</v>
      </c>
      <c r="M37" s="91">
        <f t="shared" si="1"/>
        <v>0</v>
      </c>
      <c r="N37" s="92">
        <f>((K37/B28)*M28/1000)</f>
        <v>0</v>
      </c>
      <c r="P37" s="31" t="s">
        <v>12</v>
      </c>
      <c r="Q37" s="30"/>
    </row>
    <row r="38" spans="1:30" ht="18.75" x14ac:dyDescent="0.25">
      <c r="A38" s="22"/>
      <c r="B38" s="93"/>
      <c r="C38" s="94"/>
      <c r="D38" s="95"/>
      <c r="E38" s="86"/>
      <c r="F38" s="87"/>
      <c r="G38" s="87"/>
      <c r="H38" s="87"/>
      <c r="I38" s="87"/>
      <c r="J38" s="87"/>
      <c r="K38" s="89">
        <f t="shared" si="0"/>
        <v>0</v>
      </c>
      <c r="L38" s="90">
        <f>IF(ISTEXT(B38),B38,IF(ISBLANK(B38),0,(B38/B28)*M28))</f>
        <v>0</v>
      </c>
      <c r="M38" s="91">
        <f t="shared" si="1"/>
        <v>0</v>
      </c>
      <c r="N38" s="92">
        <f>((K38/B28)*M28/1000)</f>
        <v>0</v>
      </c>
      <c r="P38" s="31" t="s">
        <v>12</v>
      </c>
      <c r="Q38" s="30"/>
      <c r="V38" s="96" t="s">
        <v>28</v>
      </c>
      <c r="W38" s="97"/>
      <c r="X38" s="97"/>
      <c r="Y38" s="97"/>
      <c r="Z38" s="97"/>
      <c r="AA38" s="97"/>
      <c r="AB38" s="97"/>
      <c r="AC38" s="97"/>
      <c r="AD38" s="98"/>
    </row>
    <row r="39" spans="1:30" ht="19.5" thickBot="1" x14ac:dyDescent="0.3">
      <c r="A39" s="22"/>
      <c r="B39" s="93"/>
      <c r="C39" s="94"/>
      <c r="D39" s="95">
        <v>20</v>
      </c>
      <c r="E39" s="86" t="s">
        <v>29</v>
      </c>
      <c r="F39" s="87"/>
      <c r="G39" s="87"/>
      <c r="H39" s="87"/>
      <c r="I39" s="87"/>
      <c r="J39" s="87"/>
      <c r="K39" s="89">
        <f t="shared" si="0"/>
        <v>20</v>
      </c>
      <c r="L39" s="90">
        <f>IF(ISTEXT(B39),B39,IF(ISBLANK(B39),0,(B39/B28)*M28))</f>
        <v>0</v>
      </c>
      <c r="M39" s="91">
        <f t="shared" si="1"/>
        <v>0</v>
      </c>
      <c r="N39" s="92">
        <f>((K39/B28)*M28/1000)</f>
        <v>0.04</v>
      </c>
      <c r="P39" s="31" t="s">
        <v>12</v>
      </c>
      <c r="Q39" s="30"/>
      <c r="V39" s="99" t="s">
        <v>30</v>
      </c>
      <c r="W39" s="100"/>
      <c r="X39" s="100"/>
      <c r="Y39" s="101"/>
      <c r="Z39" s="102" t="s">
        <v>31</v>
      </c>
      <c r="AA39" s="103"/>
      <c r="AB39" s="103"/>
      <c r="AC39" s="103"/>
      <c r="AD39" s="104"/>
    </row>
    <row r="40" spans="1:30" ht="33.75" x14ac:dyDescent="0.5">
      <c r="A40" s="22"/>
      <c r="B40" s="93"/>
      <c r="C40" s="94"/>
      <c r="D40" s="95">
        <v>275</v>
      </c>
      <c r="E40" s="86" t="s">
        <v>32</v>
      </c>
      <c r="F40" s="87"/>
      <c r="G40" s="87"/>
      <c r="H40" s="87"/>
      <c r="I40" s="87"/>
      <c r="J40" s="87"/>
      <c r="K40" s="89">
        <f t="shared" si="0"/>
        <v>275</v>
      </c>
      <c r="L40" s="90">
        <f>IF(ISTEXT(B40),B40,IF(ISBLANK(B40),0,(B40/B28)*M28))</f>
        <v>0</v>
      </c>
      <c r="M40" s="91">
        <f t="shared" si="1"/>
        <v>0</v>
      </c>
      <c r="N40" s="92">
        <f>((K40/B28)*M28/1000)</f>
        <v>0.55000000000000004</v>
      </c>
      <c r="P40" s="31" t="s">
        <v>12</v>
      </c>
      <c r="Q40" s="30"/>
      <c r="V40" s="105" t="s">
        <v>33</v>
      </c>
      <c r="W40" s="106" t="s">
        <v>34</v>
      </c>
      <c r="X40" s="106" t="s">
        <v>35</v>
      </c>
      <c r="Y40" s="107" t="s">
        <v>36</v>
      </c>
      <c r="Z40" s="108" t="s">
        <v>37</v>
      </c>
      <c r="AA40" s="109" t="s">
        <v>38</v>
      </c>
      <c r="AB40" s="110" t="s">
        <v>39</v>
      </c>
      <c r="AC40" s="110" t="s">
        <v>40</v>
      </c>
      <c r="AD40" s="111" t="s">
        <v>41</v>
      </c>
    </row>
    <row r="41" spans="1:30" ht="18.75" x14ac:dyDescent="0.25">
      <c r="A41" s="22"/>
      <c r="B41" s="93"/>
      <c r="C41" s="94"/>
      <c r="D41" s="95">
        <v>200</v>
      </c>
      <c r="E41" s="86" t="s">
        <v>42</v>
      </c>
      <c r="F41" s="87"/>
      <c r="G41" s="88"/>
      <c r="H41" s="88"/>
      <c r="I41" s="87"/>
      <c r="J41" s="87"/>
      <c r="K41" s="89">
        <f t="shared" si="0"/>
        <v>200</v>
      </c>
      <c r="L41" s="90">
        <f>IF(ISTEXT(B41),B41,IF(ISBLANK(B41),0,(B41/B28)*M28))</f>
        <v>0</v>
      </c>
      <c r="M41" s="91">
        <f t="shared" si="1"/>
        <v>0</v>
      </c>
      <c r="N41" s="92">
        <f>((K41/B28)*M28/1000)</f>
        <v>0.4</v>
      </c>
      <c r="P41" s="31" t="s">
        <v>12</v>
      </c>
      <c r="V41" s="112"/>
      <c r="W41" s="113"/>
      <c r="X41" s="113"/>
      <c r="Y41" s="114"/>
      <c r="Z41" s="115" t="s">
        <v>43</v>
      </c>
      <c r="AA41" s="116" t="s">
        <v>44</v>
      </c>
      <c r="AB41" s="117" t="s">
        <v>45</v>
      </c>
      <c r="AC41" s="117" t="s">
        <v>46</v>
      </c>
      <c r="AD41" s="118" t="s">
        <v>47</v>
      </c>
    </row>
    <row r="42" spans="1:30" ht="18.75" x14ac:dyDescent="0.25">
      <c r="A42" s="22"/>
      <c r="B42" s="93">
        <v>1</v>
      </c>
      <c r="C42" s="94" t="s">
        <v>48</v>
      </c>
      <c r="D42" s="95"/>
      <c r="E42" s="86" t="s">
        <v>49</v>
      </c>
      <c r="F42" s="87"/>
      <c r="G42" s="88"/>
      <c r="H42" s="88"/>
      <c r="I42" s="87"/>
      <c r="J42" s="87"/>
      <c r="K42" s="89">
        <f t="shared" si="0"/>
        <v>0</v>
      </c>
      <c r="L42" s="90">
        <f>IF(ISTEXT(B42),B42,IF(ISBLANK(B42),0,(B42/B28)*M28))</f>
        <v>2</v>
      </c>
      <c r="M42" s="91" t="str">
        <f t="shared" si="1"/>
        <v>œuf</v>
      </c>
      <c r="N42" s="92">
        <f>((K42/B28)*M28/1000)</f>
        <v>0</v>
      </c>
      <c r="P42" s="31" t="s">
        <v>12</v>
      </c>
      <c r="V42" s="119" t="s">
        <v>50</v>
      </c>
      <c r="W42" s="120" t="s">
        <v>51</v>
      </c>
      <c r="X42" s="120" t="s">
        <v>52</v>
      </c>
      <c r="Y42" s="121" t="s">
        <v>53</v>
      </c>
      <c r="Z42" s="122">
        <v>1</v>
      </c>
      <c r="AA42" s="123"/>
      <c r="AB42" s="124" t="s">
        <v>54</v>
      </c>
      <c r="AC42" s="124" t="s">
        <v>54</v>
      </c>
      <c r="AD42" s="125">
        <v>0</v>
      </c>
    </row>
    <row r="43" spans="1:30" ht="18.75" x14ac:dyDescent="0.25">
      <c r="A43" s="22"/>
      <c r="B43" s="93"/>
      <c r="C43" s="94"/>
      <c r="D43" s="95"/>
      <c r="E43" s="86"/>
      <c r="F43" s="87"/>
      <c r="G43" s="88"/>
      <c r="H43" s="88"/>
      <c r="I43" s="87"/>
      <c r="J43" s="87"/>
      <c r="K43" s="89">
        <f t="shared" si="0"/>
        <v>0</v>
      </c>
      <c r="L43" s="90">
        <f>IF(ISTEXT(B43),B43,IF(ISBLANK(B43),0,(B43/B28)*M28))</f>
        <v>0</v>
      </c>
      <c r="M43" s="91">
        <f t="shared" si="1"/>
        <v>0</v>
      </c>
      <c r="N43" s="92">
        <f>((K43/B28)*M28/1000)</f>
        <v>0</v>
      </c>
      <c r="P43" s="31" t="s">
        <v>12</v>
      </c>
      <c r="V43" s="119" t="s">
        <v>55</v>
      </c>
      <c r="W43" s="120" t="s">
        <v>56</v>
      </c>
      <c r="X43" s="120" t="s">
        <v>57</v>
      </c>
      <c r="Y43" s="121" t="s">
        <v>58</v>
      </c>
      <c r="Z43" s="122">
        <v>0</v>
      </c>
      <c r="AA43" s="123"/>
      <c r="AB43" s="124">
        <v>5</v>
      </c>
      <c r="AC43" s="124" t="s">
        <v>54</v>
      </c>
      <c r="AD43" s="125">
        <v>0</v>
      </c>
    </row>
    <row r="44" spans="1:30" ht="18.75" x14ac:dyDescent="0.25">
      <c r="A44" s="22"/>
      <c r="B44" s="93"/>
      <c r="C44" s="94"/>
      <c r="D44" s="95"/>
      <c r="E44" s="86"/>
      <c r="F44" s="87"/>
      <c r="G44" s="88"/>
      <c r="H44" s="88"/>
      <c r="I44" s="87"/>
      <c r="J44" s="87"/>
      <c r="K44" s="89">
        <f t="shared" si="0"/>
        <v>0</v>
      </c>
      <c r="L44" s="90">
        <f>IF(ISTEXT(B44),B44,IF(ISBLANK(B44),0,(B44/B28)*M28))</f>
        <v>0</v>
      </c>
      <c r="M44" s="91">
        <f t="shared" si="1"/>
        <v>0</v>
      </c>
      <c r="N44" s="92">
        <f>((K44/B28)*M28/1000)</f>
        <v>0</v>
      </c>
      <c r="P44" s="31" t="s">
        <v>12</v>
      </c>
      <c r="V44" s="119" t="s">
        <v>59</v>
      </c>
      <c r="W44" s="120" t="s">
        <v>60</v>
      </c>
      <c r="X44" s="120" t="s">
        <v>61</v>
      </c>
      <c r="Y44" s="121" t="s">
        <v>62</v>
      </c>
      <c r="Z44" s="122">
        <v>0</v>
      </c>
      <c r="AA44" s="123"/>
      <c r="AB44" s="124">
        <v>2</v>
      </c>
      <c r="AC44" s="124">
        <v>5</v>
      </c>
      <c r="AD44" s="125">
        <v>0</v>
      </c>
    </row>
    <row r="45" spans="1:30" ht="18.75" x14ac:dyDescent="0.25">
      <c r="A45" s="22"/>
      <c r="B45" s="93"/>
      <c r="C45" s="94"/>
      <c r="D45" s="95"/>
      <c r="E45" s="86"/>
      <c r="F45" s="87"/>
      <c r="G45" s="88"/>
      <c r="H45" s="88"/>
      <c r="I45" s="87"/>
      <c r="J45" s="87"/>
      <c r="K45" s="89">
        <f t="shared" si="0"/>
        <v>0</v>
      </c>
      <c r="L45" s="90">
        <f>IF(ISTEXT(B45),B45,IF(ISBLANK(B45),0,(B45/B28)*M28))</f>
        <v>0</v>
      </c>
      <c r="M45" s="91">
        <f t="shared" si="1"/>
        <v>0</v>
      </c>
      <c r="N45" s="92">
        <f>((K45/B28)*M28/1000)</f>
        <v>0</v>
      </c>
      <c r="P45" s="31" t="s">
        <v>12</v>
      </c>
      <c r="V45" s="126" t="s">
        <v>63</v>
      </c>
      <c r="W45" s="127" t="s">
        <v>64</v>
      </c>
      <c r="X45" s="127" t="s">
        <v>65</v>
      </c>
      <c r="Y45" s="128" t="s">
        <v>66</v>
      </c>
      <c r="Z45" s="129">
        <v>0</v>
      </c>
      <c r="AA45" s="130"/>
      <c r="AB45" s="131">
        <v>1</v>
      </c>
      <c r="AC45" s="131">
        <v>2</v>
      </c>
      <c r="AD45" s="132">
        <v>5</v>
      </c>
    </row>
    <row r="46" spans="1:30" ht="18.75" x14ac:dyDescent="0.25">
      <c r="A46" s="22"/>
      <c r="B46" s="93"/>
      <c r="C46" s="94"/>
      <c r="D46" s="95"/>
      <c r="E46" s="86"/>
      <c r="F46" s="87"/>
      <c r="G46" s="88"/>
      <c r="H46" s="88"/>
      <c r="I46" s="87"/>
      <c r="J46" s="87"/>
      <c r="K46" s="89">
        <f t="shared" si="0"/>
        <v>0</v>
      </c>
      <c r="L46" s="90">
        <f>IF(ISTEXT(B46),B46,IF(ISBLANK(B46),0,(B46/B28)*M28))</f>
        <v>0</v>
      </c>
      <c r="M46" s="91">
        <f t="shared" si="1"/>
        <v>0</v>
      </c>
      <c r="N46" s="92">
        <f>((K46/B28)*M28/1000)</f>
        <v>0</v>
      </c>
      <c r="P46" s="31" t="s">
        <v>12</v>
      </c>
      <c r="V46" s="133" t="s">
        <v>67</v>
      </c>
      <c r="W46" s="134"/>
      <c r="X46" s="134"/>
      <c r="Y46" s="134"/>
      <c r="Z46" s="134"/>
      <c r="AA46" s="134"/>
      <c r="AB46" s="134"/>
      <c r="AC46" s="134"/>
      <c r="AD46" s="135"/>
    </row>
    <row r="47" spans="1:30" ht="19.5" thickBot="1" x14ac:dyDescent="0.3">
      <c r="A47" s="22"/>
      <c r="B47" s="93"/>
      <c r="C47" s="94"/>
      <c r="D47" s="95"/>
      <c r="E47" s="86"/>
      <c r="F47" s="87"/>
      <c r="G47" s="88"/>
      <c r="H47" s="88"/>
      <c r="I47" s="87"/>
      <c r="J47" s="87"/>
      <c r="K47" s="89">
        <f t="shared" si="0"/>
        <v>0</v>
      </c>
      <c r="L47" s="90">
        <f>IF(ISTEXT(B47),B47,IF(ISBLANK(B47),0,(B47/B28)*M28))</f>
        <v>0</v>
      </c>
      <c r="M47" s="91">
        <f t="shared" si="1"/>
        <v>0</v>
      </c>
      <c r="N47" s="92">
        <f>((K47/B28)*M28/1000)</f>
        <v>0</v>
      </c>
      <c r="P47" s="31" t="s">
        <v>12</v>
      </c>
      <c r="V47" s="136"/>
      <c r="W47" s="137"/>
      <c r="X47" s="137"/>
      <c r="Y47" s="137"/>
      <c r="Z47" s="137"/>
      <c r="AA47" s="137"/>
      <c r="AB47" s="137"/>
      <c r="AC47" s="137"/>
      <c r="AD47" s="138"/>
    </row>
    <row r="48" spans="1:30" ht="18.75" x14ac:dyDescent="0.25">
      <c r="A48" s="22"/>
      <c r="B48" s="93"/>
      <c r="C48" s="94"/>
      <c r="D48" s="95"/>
      <c r="E48" s="86"/>
      <c r="F48" s="87"/>
      <c r="G48" s="88"/>
      <c r="H48" s="88"/>
      <c r="I48" s="87"/>
      <c r="J48" s="87"/>
      <c r="K48" s="89">
        <f t="shared" si="0"/>
        <v>0</v>
      </c>
      <c r="L48" s="90">
        <f>IF(ISTEXT(B48),B48,IF(ISBLANK(B48),0,(B48/B28)*M28))</f>
        <v>0</v>
      </c>
      <c r="M48" s="91">
        <f t="shared" si="1"/>
        <v>0</v>
      </c>
      <c r="N48" s="92">
        <f>((K48/B28)*M28/1000)</f>
        <v>0</v>
      </c>
      <c r="P48" s="31" t="s">
        <v>12</v>
      </c>
      <c r="V48" s="139"/>
      <c r="W48" s="139" t="s">
        <v>68</v>
      </c>
      <c r="X48" s="139"/>
      <c r="Y48" s="139"/>
      <c r="Z48" s="139"/>
      <c r="AA48" s="139" t="s">
        <v>69</v>
      </c>
      <c r="AB48" s="139"/>
      <c r="AC48" s="139"/>
      <c r="AD48" s="140"/>
    </row>
    <row r="49" spans="1:16" ht="18.75" x14ac:dyDescent="0.25">
      <c r="A49" s="22"/>
      <c r="B49" s="93"/>
      <c r="C49" s="94"/>
      <c r="D49" s="95"/>
      <c r="E49" s="86"/>
      <c r="F49" s="87"/>
      <c r="G49" s="88"/>
      <c r="H49" s="88"/>
      <c r="I49" s="87"/>
      <c r="J49" s="87"/>
      <c r="K49" s="89">
        <f t="shared" si="0"/>
        <v>0</v>
      </c>
      <c r="L49" s="90">
        <f>IF(ISTEXT(B49),B49,IF(ISBLANK(B49),0,(B49/B28)*M28))</f>
        <v>0</v>
      </c>
      <c r="M49" s="91">
        <f t="shared" si="1"/>
        <v>0</v>
      </c>
      <c r="N49" s="92">
        <f>((K49/B28)*M28/1000)</f>
        <v>0</v>
      </c>
      <c r="P49" s="31" t="s">
        <v>12</v>
      </c>
    </row>
    <row r="50" spans="1:16" ht="18.75" x14ac:dyDescent="0.25">
      <c r="A50" s="22"/>
      <c r="B50" s="93"/>
      <c r="C50" s="94"/>
      <c r="D50" s="95"/>
      <c r="E50" s="86"/>
      <c r="F50" s="87"/>
      <c r="G50" s="88"/>
      <c r="H50" s="88"/>
      <c r="I50" s="87"/>
      <c r="J50" s="87"/>
      <c r="K50" s="89">
        <f t="shared" si="0"/>
        <v>0</v>
      </c>
      <c r="L50" s="90">
        <f>IF(ISTEXT(B50),B50,IF(ISBLANK(B50),0,(B50/B28)*M28))</f>
        <v>0</v>
      </c>
      <c r="M50" s="91">
        <f t="shared" si="1"/>
        <v>0</v>
      </c>
      <c r="N50" s="92">
        <f>((K50/B28)*M28/1000)</f>
        <v>0</v>
      </c>
      <c r="P50" s="31" t="s">
        <v>12</v>
      </c>
    </row>
    <row r="51" spans="1:16" ht="18.75" x14ac:dyDescent="0.25">
      <c r="A51" s="22"/>
      <c r="B51" s="93"/>
      <c r="C51" s="94"/>
      <c r="D51" s="95"/>
      <c r="E51" s="86"/>
      <c r="F51" s="87"/>
      <c r="G51" s="88"/>
      <c r="H51" s="88"/>
      <c r="I51" s="87"/>
      <c r="J51" s="87"/>
      <c r="K51" s="89">
        <f t="shared" si="0"/>
        <v>0</v>
      </c>
      <c r="L51" s="90">
        <f>IF(ISTEXT(B51),B51,IF(ISBLANK(B51),0,(B51/B28)*M28))</f>
        <v>0</v>
      </c>
      <c r="M51" s="91">
        <f t="shared" si="1"/>
        <v>0</v>
      </c>
      <c r="N51" s="92">
        <f>((K51/B28)*M28/1000)</f>
        <v>0</v>
      </c>
      <c r="P51" s="31" t="s">
        <v>12</v>
      </c>
    </row>
    <row r="52" spans="1:16" ht="18.75" x14ac:dyDescent="0.25">
      <c r="A52" s="22"/>
      <c r="B52" s="93"/>
      <c r="C52" s="94"/>
      <c r="D52" s="95"/>
      <c r="E52" s="86"/>
      <c r="F52" s="87"/>
      <c r="G52" s="88"/>
      <c r="H52" s="88"/>
      <c r="I52" s="87"/>
      <c r="J52" s="87"/>
      <c r="K52" s="89">
        <f t="shared" si="0"/>
        <v>0</v>
      </c>
      <c r="L52" s="90">
        <f>IF(ISTEXT(B52),B52,IF(ISBLANK(B52),0,(B52/B28)*M28))</f>
        <v>0</v>
      </c>
      <c r="M52" s="91">
        <f t="shared" si="1"/>
        <v>0</v>
      </c>
      <c r="N52" s="92">
        <f>((K52/B28)*M28/1000)</f>
        <v>0</v>
      </c>
      <c r="P52" s="31" t="s">
        <v>12</v>
      </c>
    </row>
    <row r="53" spans="1:16" ht="18.75" x14ac:dyDescent="0.25">
      <c r="A53" s="22"/>
      <c r="B53" s="93"/>
      <c r="C53" s="94"/>
      <c r="D53" s="95"/>
      <c r="E53" s="86"/>
      <c r="F53" s="87"/>
      <c r="G53" s="88"/>
      <c r="H53" s="88"/>
      <c r="I53" s="87"/>
      <c r="J53" s="87"/>
      <c r="K53" s="89">
        <f t="shared" si="0"/>
        <v>0</v>
      </c>
      <c r="L53" s="90">
        <f>IF(ISTEXT(B53),B53,IF(ISBLANK(B53),0,(B53/B28)*M28))</f>
        <v>0</v>
      </c>
      <c r="M53" s="91">
        <f t="shared" si="1"/>
        <v>0</v>
      </c>
      <c r="N53" s="92">
        <f>((K53/B28)*M28/1000)</f>
        <v>0</v>
      </c>
      <c r="P53" s="31" t="s">
        <v>12</v>
      </c>
    </row>
    <row r="54" spans="1:16" ht="18.75" x14ac:dyDescent="0.25">
      <c r="A54" s="22"/>
      <c r="B54" s="93"/>
      <c r="C54" s="94"/>
      <c r="D54" s="95"/>
      <c r="E54" s="86"/>
      <c r="F54" s="87"/>
      <c r="G54" s="88"/>
      <c r="H54" s="88"/>
      <c r="I54" s="87"/>
      <c r="J54" s="87"/>
      <c r="K54" s="89">
        <f t="shared" si="0"/>
        <v>0</v>
      </c>
      <c r="L54" s="90">
        <f>IF(ISTEXT(B54),B54,IF(ISBLANK(B54),0,(B54/B28)*M28))</f>
        <v>0</v>
      </c>
      <c r="M54" s="91">
        <f t="shared" si="1"/>
        <v>0</v>
      </c>
      <c r="N54" s="92">
        <f>((K54/B28)*M28/1000)</f>
        <v>0</v>
      </c>
      <c r="P54" s="31" t="s">
        <v>12</v>
      </c>
    </row>
    <row r="55" spans="1:16" ht="18.75" x14ac:dyDescent="0.25">
      <c r="A55" s="22"/>
      <c r="B55" s="93"/>
      <c r="C55" s="94"/>
      <c r="D55" s="95"/>
      <c r="E55" s="86"/>
      <c r="F55" s="87"/>
      <c r="G55" s="88"/>
      <c r="H55" s="88"/>
      <c r="I55" s="87"/>
      <c r="J55" s="87"/>
      <c r="K55" s="89">
        <f t="shared" si="0"/>
        <v>0</v>
      </c>
      <c r="L55" s="90">
        <f>IF(ISTEXT(B55),B55,IF(ISBLANK(B55),0,(B55/B28)*M28))</f>
        <v>0</v>
      </c>
      <c r="M55" s="91">
        <f t="shared" si="1"/>
        <v>0</v>
      </c>
      <c r="N55" s="92">
        <f>((K55/B28)*M28/1000)</f>
        <v>0</v>
      </c>
      <c r="P55" s="31" t="s">
        <v>12</v>
      </c>
    </row>
    <row r="56" spans="1:16" ht="18.75" x14ac:dyDescent="0.25">
      <c r="A56" s="22"/>
      <c r="B56" s="93"/>
      <c r="C56" s="94"/>
      <c r="D56" s="95"/>
      <c r="E56" s="86"/>
      <c r="F56" s="87"/>
      <c r="G56" s="88"/>
      <c r="H56" s="88"/>
      <c r="I56" s="87"/>
      <c r="J56" s="87"/>
      <c r="K56" s="89">
        <f t="shared" si="0"/>
        <v>0</v>
      </c>
      <c r="L56" s="90">
        <f>IF(ISTEXT(B56),B56,IF(ISBLANK(B56),0,(B56/B28)*M28))</f>
        <v>0</v>
      </c>
      <c r="M56" s="91">
        <f t="shared" si="1"/>
        <v>0</v>
      </c>
      <c r="N56" s="92">
        <f>((K56/B28)*M28/1000)</f>
        <v>0</v>
      </c>
      <c r="P56" s="31" t="s">
        <v>12</v>
      </c>
    </row>
    <row r="57" spans="1:16" ht="18.75" x14ac:dyDescent="0.25">
      <c r="A57" s="22"/>
      <c r="B57" s="93"/>
      <c r="C57" s="94"/>
      <c r="D57" s="95"/>
      <c r="E57" s="86"/>
      <c r="F57" s="87"/>
      <c r="G57" s="88"/>
      <c r="H57" s="88"/>
      <c r="I57" s="87"/>
      <c r="J57" s="87"/>
      <c r="K57" s="89">
        <f t="shared" si="0"/>
        <v>0</v>
      </c>
      <c r="L57" s="90">
        <f>IF(ISTEXT(B57),B57,IF(ISBLANK(B57),0,(B57/B28)*M28))</f>
        <v>0</v>
      </c>
      <c r="M57" s="91">
        <f t="shared" si="1"/>
        <v>0</v>
      </c>
      <c r="N57" s="92">
        <f>((K57/B28)*M28/1000)</f>
        <v>0</v>
      </c>
      <c r="P57" s="31" t="s">
        <v>12</v>
      </c>
    </row>
    <row r="58" spans="1:16" ht="18.75" x14ac:dyDescent="0.25">
      <c r="A58" s="22"/>
      <c r="B58" s="93"/>
      <c r="C58" s="94"/>
      <c r="D58" s="95"/>
      <c r="E58" s="86"/>
      <c r="F58" s="87"/>
      <c r="G58" s="88"/>
      <c r="H58" s="88"/>
      <c r="I58" s="87"/>
      <c r="J58" s="87"/>
      <c r="K58" s="89">
        <f t="shared" si="0"/>
        <v>0</v>
      </c>
      <c r="L58" s="90">
        <f>IF(ISTEXT(B58),B58,IF(ISBLANK(B58),0,(B58/B28)*M28))</f>
        <v>0</v>
      </c>
      <c r="M58" s="91">
        <f t="shared" si="1"/>
        <v>0</v>
      </c>
      <c r="N58" s="92">
        <f>((K58/B28)*M28/1000)</f>
        <v>0</v>
      </c>
      <c r="P58" s="31" t="s">
        <v>12</v>
      </c>
    </row>
    <row r="59" spans="1:16" ht="18.75" x14ac:dyDescent="0.25">
      <c r="A59" s="22"/>
      <c r="B59" s="93"/>
      <c r="C59" s="94"/>
      <c r="D59" s="95"/>
      <c r="E59" s="86"/>
      <c r="F59" s="87"/>
      <c r="G59" s="88"/>
      <c r="H59" s="88"/>
      <c r="I59" s="87"/>
      <c r="J59" s="87"/>
      <c r="K59" s="89">
        <f t="shared" si="0"/>
        <v>0</v>
      </c>
      <c r="L59" s="90">
        <f>IF(ISTEXT(B59),B59,IF(ISBLANK(B59),0,(B59/B28)*M28))</f>
        <v>0</v>
      </c>
      <c r="M59" s="91">
        <f t="shared" si="1"/>
        <v>0</v>
      </c>
      <c r="N59" s="92">
        <f>((K59/B28)*M28/1000)</f>
        <v>0</v>
      </c>
      <c r="P59" s="31" t="s">
        <v>12</v>
      </c>
    </row>
    <row r="60" spans="1:16" ht="18.75" x14ac:dyDescent="0.25">
      <c r="A60" s="22"/>
      <c r="B60" s="93"/>
      <c r="C60" s="94"/>
      <c r="D60" s="95"/>
      <c r="E60" s="86"/>
      <c r="F60" s="87"/>
      <c r="G60" s="88"/>
      <c r="H60" s="88"/>
      <c r="I60" s="87"/>
      <c r="J60" s="87"/>
      <c r="K60" s="89">
        <f t="shared" si="0"/>
        <v>0</v>
      </c>
      <c r="L60" s="90">
        <f>IF(ISTEXT(B60),B60,IF(ISBLANK(B60),0,(B60/B28)*M28))</f>
        <v>0</v>
      </c>
      <c r="M60" s="91">
        <f t="shared" si="1"/>
        <v>0</v>
      </c>
      <c r="N60" s="92">
        <f>((K60/B28)*M28/1000)</f>
        <v>0</v>
      </c>
      <c r="P60" s="31" t="s">
        <v>12</v>
      </c>
    </row>
    <row r="61" spans="1:16" ht="18.75" x14ac:dyDescent="0.25">
      <c r="A61" s="22"/>
      <c r="B61" s="93"/>
      <c r="C61" s="94"/>
      <c r="D61" s="95"/>
      <c r="E61" s="86"/>
      <c r="F61" s="87"/>
      <c r="G61" s="88"/>
      <c r="H61" s="88"/>
      <c r="I61" s="87"/>
      <c r="J61" s="87"/>
      <c r="K61" s="89">
        <f t="shared" si="0"/>
        <v>0</v>
      </c>
      <c r="L61" s="90">
        <f>IF(ISTEXT(B61),B61,IF(ISBLANK(B61),0,(B61/B28)*M28))</f>
        <v>0</v>
      </c>
      <c r="M61" s="91">
        <f t="shared" si="1"/>
        <v>0</v>
      </c>
      <c r="N61" s="92">
        <f>((K61/B28)*M28/1000)</f>
        <v>0</v>
      </c>
      <c r="P61" s="31" t="s">
        <v>12</v>
      </c>
    </row>
    <row r="62" spans="1:16" ht="18.75" x14ac:dyDescent="0.25">
      <c r="A62" s="22"/>
      <c r="B62" s="93"/>
      <c r="C62" s="94"/>
      <c r="D62" s="95"/>
      <c r="E62" s="86"/>
      <c r="F62" s="87"/>
      <c r="G62" s="88"/>
      <c r="H62" s="88"/>
      <c r="I62" s="87"/>
      <c r="J62" s="87"/>
      <c r="K62" s="89">
        <f t="shared" si="0"/>
        <v>0</v>
      </c>
      <c r="L62" s="90">
        <f>IF(ISTEXT(B62),B62,IF(ISBLANK(B62),0,(B62/B28)*M28))</f>
        <v>0</v>
      </c>
      <c r="M62" s="91">
        <f t="shared" si="1"/>
        <v>0</v>
      </c>
      <c r="N62" s="92">
        <f>((K62/B28)*M28/1000)</f>
        <v>0</v>
      </c>
      <c r="P62" s="31" t="s">
        <v>12</v>
      </c>
    </row>
    <row r="63" spans="1:16" ht="18.75" x14ac:dyDescent="0.25">
      <c r="A63" s="22"/>
      <c r="B63" s="93"/>
      <c r="C63" s="94"/>
      <c r="D63" s="95"/>
      <c r="E63" s="86"/>
      <c r="F63" s="87"/>
      <c r="G63" s="88"/>
      <c r="H63" s="88"/>
      <c r="I63" s="87"/>
      <c r="J63" s="87"/>
      <c r="K63" s="89">
        <f t="shared" si="0"/>
        <v>0</v>
      </c>
      <c r="L63" s="90">
        <f>IF(ISTEXT(B63),B63,IF(ISBLANK(B63),0,(B63/B28)*M28))</f>
        <v>0</v>
      </c>
      <c r="M63" s="91">
        <f t="shared" si="1"/>
        <v>0</v>
      </c>
      <c r="N63" s="92">
        <f>((K63/B28)*M28/1000)</f>
        <v>0</v>
      </c>
      <c r="P63" s="31" t="s">
        <v>12</v>
      </c>
    </row>
    <row r="64" spans="1:16" ht="18.75" x14ac:dyDescent="0.25">
      <c r="A64" s="22"/>
      <c r="B64" s="93"/>
      <c r="C64" s="94"/>
      <c r="D64" s="95"/>
      <c r="E64" s="86"/>
      <c r="F64" s="87"/>
      <c r="G64" s="88"/>
      <c r="H64" s="88"/>
      <c r="I64" s="87"/>
      <c r="J64" s="87"/>
      <c r="K64" s="89">
        <f t="shared" si="0"/>
        <v>0</v>
      </c>
      <c r="L64" s="90">
        <f>IF(ISTEXT(B64),B64,IF(ISBLANK(B64),0,(B64/B28)*M28))</f>
        <v>0</v>
      </c>
      <c r="M64" s="91">
        <f t="shared" si="1"/>
        <v>0</v>
      </c>
      <c r="N64" s="92">
        <f>((K64/B28)*M28/1000)</f>
        <v>0</v>
      </c>
      <c r="P64" s="31" t="s">
        <v>12</v>
      </c>
    </row>
    <row r="65" spans="1:19" ht="18.75" x14ac:dyDescent="0.25">
      <c r="A65" s="22"/>
      <c r="B65" s="93"/>
      <c r="C65" s="94"/>
      <c r="D65" s="95"/>
      <c r="E65" s="86"/>
      <c r="F65" s="87"/>
      <c r="G65" s="88"/>
      <c r="H65" s="88"/>
      <c r="I65" s="87"/>
      <c r="J65" s="87"/>
      <c r="K65" s="89">
        <f t="shared" si="0"/>
        <v>0</v>
      </c>
      <c r="L65" s="90">
        <f>IF(ISTEXT(B65),B65,IF(ISBLANK(B65),0,(B65/B28)*M28))</f>
        <v>0</v>
      </c>
      <c r="M65" s="91">
        <f t="shared" si="1"/>
        <v>0</v>
      </c>
      <c r="N65" s="92">
        <f>((K65/B28)*M28/1000)</f>
        <v>0</v>
      </c>
      <c r="P65" s="31" t="s">
        <v>12</v>
      </c>
    </row>
    <row r="66" spans="1:19" ht="18.75" x14ac:dyDescent="0.25">
      <c r="A66" s="22"/>
      <c r="B66" s="93"/>
      <c r="C66" s="94"/>
      <c r="D66" s="95"/>
      <c r="E66" s="86"/>
      <c r="F66" s="87"/>
      <c r="G66" s="88"/>
      <c r="H66" s="88"/>
      <c r="I66" s="87"/>
      <c r="J66" s="87"/>
      <c r="K66" s="89">
        <f t="shared" si="0"/>
        <v>0</v>
      </c>
      <c r="L66" s="90">
        <f>IF(ISTEXT(B66),B66,IF(ISBLANK(B66),0,(B66/B28)*M28))</f>
        <v>0</v>
      </c>
      <c r="M66" s="91">
        <f t="shared" si="1"/>
        <v>0</v>
      </c>
      <c r="N66" s="92">
        <f>((K66/B28)*M28/1000)</f>
        <v>0</v>
      </c>
      <c r="P66" s="31" t="s">
        <v>12</v>
      </c>
    </row>
    <row r="67" spans="1:19" ht="18.75" x14ac:dyDescent="0.25">
      <c r="A67" s="22"/>
      <c r="B67" s="93"/>
      <c r="C67" s="94"/>
      <c r="D67" s="95"/>
      <c r="E67" s="86"/>
      <c r="F67" s="87"/>
      <c r="G67" s="88"/>
      <c r="H67" s="88"/>
      <c r="I67" s="87"/>
      <c r="J67" s="87"/>
      <c r="K67" s="89">
        <f t="shared" si="0"/>
        <v>0</v>
      </c>
      <c r="L67" s="90">
        <f>IF(ISTEXT(B67),B67,IF(ISBLANK(B67),0,(B67/B28)*M28))</f>
        <v>0</v>
      </c>
      <c r="M67" s="91">
        <f t="shared" si="1"/>
        <v>0</v>
      </c>
      <c r="N67" s="92">
        <f>((K67/B28)*M28/1000)</f>
        <v>0</v>
      </c>
      <c r="P67" s="31" t="s">
        <v>12</v>
      </c>
    </row>
    <row r="68" spans="1:19" ht="18.75" x14ac:dyDescent="0.25">
      <c r="A68" s="22"/>
      <c r="B68" s="93"/>
      <c r="C68" s="94"/>
      <c r="D68" s="95"/>
      <c r="E68" s="86"/>
      <c r="F68" s="87"/>
      <c r="G68" s="88"/>
      <c r="H68" s="88"/>
      <c r="I68" s="87"/>
      <c r="J68" s="87"/>
      <c r="K68" s="89">
        <f t="shared" si="0"/>
        <v>0</v>
      </c>
      <c r="L68" s="90">
        <f>IF(ISTEXT(B68),B68,IF(ISBLANK(B68),0,(B68/B28)*M28))</f>
        <v>0</v>
      </c>
      <c r="M68" s="91">
        <f t="shared" si="1"/>
        <v>0</v>
      </c>
      <c r="N68" s="92">
        <f>((K68/B28)*M28/1000)</f>
        <v>0</v>
      </c>
      <c r="P68" s="31" t="s">
        <v>12</v>
      </c>
    </row>
    <row r="69" spans="1:19" ht="18.75" x14ac:dyDescent="0.25">
      <c r="A69" s="22"/>
      <c r="B69" s="93"/>
      <c r="C69" s="94"/>
      <c r="D69" s="95"/>
      <c r="E69" s="86"/>
      <c r="F69" s="87"/>
      <c r="G69" s="88"/>
      <c r="H69" s="88"/>
      <c r="I69" s="87"/>
      <c r="J69" s="87"/>
      <c r="K69" s="89">
        <f t="shared" si="0"/>
        <v>0</v>
      </c>
      <c r="L69" s="90">
        <f>IF(ISTEXT(B69),B69,IF(ISBLANK(B69),0,(B69/B28)*M28))</f>
        <v>0</v>
      </c>
      <c r="M69" s="91">
        <f t="shared" si="1"/>
        <v>0</v>
      </c>
      <c r="N69" s="92">
        <f>((K69/B28)*M28/1000)</f>
        <v>0</v>
      </c>
      <c r="P69" s="31" t="s">
        <v>12</v>
      </c>
    </row>
    <row r="70" spans="1:19" ht="18.75" x14ac:dyDescent="0.25">
      <c r="A70" s="22"/>
      <c r="B70" s="93"/>
      <c r="C70" s="94"/>
      <c r="D70" s="95"/>
      <c r="E70" s="86"/>
      <c r="F70" s="87"/>
      <c r="G70" s="88"/>
      <c r="H70" s="88"/>
      <c r="I70" s="87"/>
      <c r="J70" s="87"/>
      <c r="K70" s="89">
        <f t="shared" si="0"/>
        <v>0</v>
      </c>
      <c r="L70" s="90">
        <f>IF(ISTEXT(B70),B70,IF(ISBLANK(B70),0,(B70/B28)*M28))</f>
        <v>0</v>
      </c>
      <c r="M70" s="91">
        <f t="shared" si="1"/>
        <v>0</v>
      </c>
      <c r="N70" s="92">
        <f>((K70/B28)*M28/1000)</f>
        <v>0</v>
      </c>
      <c r="P70" s="31" t="s">
        <v>12</v>
      </c>
    </row>
    <row r="71" spans="1:19" ht="18.75" x14ac:dyDescent="0.25">
      <c r="A71" s="22"/>
      <c r="B71" s="93"/>
      <c r="C71" s="94"/>
      <c r="D71" s="95"/>
      <c r="E71" s="86"/>
      <c r="F71" s="87"/>
      <c r="G71" s="88"/>
      <c r="H71" s="88"/>
      <c r="I71" s="87"/>
      <c r="J71" s="87"/>
      <c r="K71" s="89">
        <f t="shared" si="0"/>
        <v>0</v>
      </c>
      <c r="L71" s="90">
        <f>IF(ISTEXT(B71),B71,IF(ISBLANK(B71),0,(B71/B28)*M28))</f>
        <v>0</v>
      </c>
      <c r="M71" s="91">
        <f t="shared" si="1"/>
        <v>0</v>
      </c>
      <c r="N71" s="92">
        <f>((K71/B28)*M28/1000)</f>
        <v>0</v>
      </c>
      <c r="P71" s="31" t="s">
        <v>12</v>
      </c>
    </row>
    <row r="72" spans="1:19" ht="18.75" x14ac:dyDescent="0.25">
      <c r="A72" s="22"/>
      <c r="B72" s="93"/>
      <c r="C72" s="94"/>
      <c r="D72" s="95"/>
      <c r="E72" s="86"/>
      <c r="F72" s="87"/>
      <c r="G72" s="88"/>
      <c r="H72" s="88"/>
      <c r="I72" s="87"/>
      <c r="J72" s="87"/>
      <c r="K72" s="89">
        <f t="shared" si="0"/>
        <v>0</v>
      </c>
      <c r="L72" s="90">
        <f>IF(ISTEXT(B72),B72,IF(ISBLANK(B72),0,(B72/B28)*M28))</f>
        <v>0</v>
      </c>
      <c r="M72" s="91">
        <f t="shared" si="1"/>
        <v>0</v>
      </c>
      <c r="N72" s="92">
        <f>((K72/B28)*M28/1000)</f>
        <v>0</v>
      </c>
      <c r="P72" s="31" t="s">
        <v>12</v>
      </c>
    </row>
    <row r="73" spans="1:19" ht="18.75" x14ac:dyDescent="0.25">
      <c r="A73" s="22"/>
      <c r="B73" s="93"/>
      <c r="C73" s="94"/>
      <c r="D73" s="95"/>
      <c r="E73" s="86"/>
      <c r="F73" s="87"/>
      <c r="G73" s="88"/>
      <c r="H73" s="88"/>
      <c r="I73" s="87"/>
      <c r="J73" s="87"/>
      <c r="K73" s="89">
        <f t="shared" si="0"/>
        <v>0</v>
      </c>
      <c r="L73" s="90">
        <f>IF(ISTEXT(B73),B73,IF(ISBLANK(B73),0,(B73/B28)*M28))</f>
        <v>0</v>
      </c>
      <c r="M73" s="91">
        <f t="shared" si="1"/>
        <v>0</v>
      </c>
      <c r="N73" s="92">
        <f>((K73/B28)*M28/1000)</f>
        <v>0</v>
      </c>
      <c r="P73" s="16" t="s">
        <v>8</v>
      </c>
      <c r="Q73" s="17" t="s">
        <v>9</v>
      </c>
      <c r="R73" s="17"/>
      <c r="S73" s="17"/>
    </row>
    <row r="74" spans="1:19" ht="18.75" x14ac:dyDescent="0.25">
      <c r="A74" s="22"/>
      <c r="B74" s="93"/>
      <c r="C74" s="94"/>
      <c r="D74" s="95"/>
      <c r="E74" s="86"/>
      <c r="F74" s="87"/>
      <c r="G74" s="87"/>
      <c r="H74" s="87"/>
      <c r="I74" s="87"/>
      <c r="J74" s="87"/>
      <c r="K74" s="89">
        <f t="shared" si="0"/>
        <v>0</v>
      </c>
      <c r="L74" s="90">
        <f>IF(ISTEXT(B74),B74,IF(ISBLANK(B74),0,(B74/B28)*M28))</f>
        <v>0</v>
      </c>
      <c r="M74" s="91">
        <f t="shared" si="1"/>
        <v>0</v>
      </c>
      <c r="N74" s="92">
        <f>((K74/B28)*M28/1000)</f>
        <v>0</v>
      </c>
      <c r="P74" s="16"/>
      <c r="Q74" s="17"/>
      <c r="R74" s="17"/>
      <c r="S74" s="17"/>
    </row>
    <row r="75" spans="1:19" ht="15.75" x14ac:dyDescent="0.25">
      <c r="A75" s="22"/>
      <c r="B75" s="141"/>
      <c r="C75" s="142"/>
      <c r="D75" s="142"/>
      <c r="E75" s="142"/>
      <c r="F75" s="142"/>
      <c r="G75" s="142"/>
      <c r="H75" s="143"/>
      <c r="I75" s="142"/>
      <c r="J75" s="142"/>
      <c r="K75" s="142"/>
      <c r="L75" s="142"/>
      <c r="M75" s="142"/>
      <c r="N75" s="144"/>
      <c r="P75" s="16"/>
      <c r="Q75" s="17"/>
      <c r="R75" s="17"/>
      <c r="S75" s="17"/>
    </row>
    <row r="76" spans="1:19" ht="18.75" x14ac:dyDescent="0.3">
      <c r="A76" s="22"/>
      <c r="B76" s="145"/>
      <c r="C76" s="146"/>
      <c r="D76" s="147">
        <f>SUM(D34:D75)/1000</f>
        <v>0.495</v>
      </c>
      <c r="E76" s="147"/>
      <c r="F76" s="148"/>
      <c r="G76" s="148"/>
      <c r="H76" s="148"/>
      <c r="I76" s="147"/>
      <c r="J76" s="147"/>
      <c r="K76" s="147">
        <f>SUM(K34:K75)/1000</f>
        <v>0.495</v>
      </c>
      <c r="L76" s="149"/>
      <c r="M76" s="149"/>
      <c r="N76" s="150"/>
      <c r="P76" s="16"/>
      <c r="Q76" s="17"/>
      <c r="R76" s="17"/>
      <c r="S76" s="17"/>
    </row>
    <row r="77" spans="1:19" x14ac:dyDescent="0.25">
      <c r="A77" s="22"/>
      <c r="B77" s="151" t="s">
        <v>70</v>
      </c>
      <c r="C77" s="152"/>
      <c r="D77" s="152"/>
      <c r="E77" s="152"/>
      <c r="F77" s="152"/>
      <c r="G77" s="152"/>
      <c r="H77" s="152"/>
      <c r="I77" s="152"/>
      <c r="J77" s="152"/>
      <c r="K77" s="152"/>
      <c r="L77" s="152"/>
      <c r="M77" s="152"/>
      <c r="N77" s="153"/>
      <c r="P77" s="16"/>
      <c r="Q77" s="17"/>
      <c r="R77" s="17"/>
      <c r="S77" s="17"/>
    </row>
    <row r="78" spans="1:19" ht="18.75" x14ac:dyDescent="0.25">
      <c r="A78" s="22"/>
      <c r="B78" s="154"/>
      <c r="C78" s="155" t="s">
        <v>71</v>
      </c>
      <c r="D78" s="156"/>
      <c r="E78" s="156"/>
      <c r="F78" s="156"/>
      <c r="G78" s="157" t="s">
        <v>72</v>
      </c>
      <c r="H78" s="157"/>
      <c r="I78" s="157"/>
      <c r="J78" s="157"/>
      <c r="K78" s="157"/>
      <c r="L78" s="157"/>
      <c r="M78" s="157"/>
      <c r="N78" s="158"/>
      <c r="P78" s="29" t="s">
        <v>12</v>
      </c>
    </row>
    <row r="79" spans="1:19" ht="15.75" x14ac:dyDescent="0.25">
      <c r="A79" s="22"/>
      <c r="B79" s="159"/>
      <c r="C79" s="160" t="s">
        <v>73</v>
      </c>
      <c r="D79" s="68" t="s">
        <v>74</v>
      </c>
      <c r="E79" s="161"/>
      <c r="F79" s="161"/>
      <c r="G79" s="157"/>
      <c r="H79" s="157"/>
      <c r="I79" s="157"/>
      <c r="J79" s="157"/>
      <c r="K79" s="157"/>
      <c r="L79" s="157"/>
      <c r="M79" s="157"/>
      <c r="N79" s="158"/>
      <c r="P79" s="31" t="s">
        <v>12</v>
      </c>
    </row>
    <row r="80" spans="1:19" ht="15.75" x14ac:dyDescent="0.25">
      <c r="A80" s="22"/>
      <c r="B80" s="159"/>
      <c r="C80" s="162" t="s">
        <v>75</v>
      </c>
      <c r="D80" s="155" t="s">
        <v>76</v>
      </c>
      <c r="E80" s="161"/>
      <c r="F80" s="161"/>
      <c r="G80" s="155"/>
      <c r="H80" s="163"/>
      <c r="I80" s="163"/>
      <c r="J80" s="163"/>
      <c r="K80" s="163"/>
      <c r="L80" s="163"/>
      <c r="M80" s="163"/>
      <c r="N80" s="164"/>
      <c r="P80" s="31" t="s">
        <v>12</v>
      </c>
    </row>
    <row r="81" spans="1:16" ht="15.75" x14ac:dyDescent="0.25">
      <c r="A81" s="22"/>
      <c r="B81" s="165"/>
      <c r="C81" s="166"/>
      <c r="D81" s="167"/>
      <c r="E81" s="168"/>
      <c r="F81" s="168"/>
      <c r="G81" s="169"/>
      <c r="H81" s="170"/>
      <c r="I81" s="170"/>
      <c r="J81" s="170"/>
      <c r="K81" s="171" t="s">
        <v>77</v>
      </c>
      <c r="L81" s="170"/>
      <c r="M81" s="170"/>
      <c r="N81" s="172"/>
      <c r="P81" s="31" t="s">
        <v>12</v>
      </c>
    </row>
    <row r="82" spans="1:16" ht="15.75" x14ac:dyDescent="0.25">
      <c r="A82" s="22"/>
      <c r="B82" s="173">
        <v>1</v>
      </c>
      <c r="C82" s="174" t="s">
        <v>78</v>
      </c>
      <c r="D82" s="175"/>
      <c r="E82" s="175"/>
      <c r="F82" s="175"/>
      <c r="G82" s="175"/>
      <c r="H82" s="175"/>
      <c r="I82" s="175"/>
      <c r="J82" s="175"/>
      <c r="K82" s="171" t="s">
        <v>79</v>
      </c>
      <c r="L82" s="175"/>
      <c r="M82" s="175"/>
      <c r="N82" s="176"/>
      <c r="P82" s="31" t="s">
        <v>12</v>
      </c>
    </row>
    <row r="83" spans="1:16" ht="15.75" x14ac:dyDescent="0.25">
      <c r="A83" s="22"/>
      <c r="B83" s="173">
        <v>2</v>
      </c>
      <c r="C83" s="174"/>
      <c r="D83" s="175"/>
      <c r="E83" s="175"/>
      <c r="F83" s="175"/>
      <c r="G83" s="175"/>
      <c r="H83" s="175"/>
      <c r="I83" s="175"/>
      <c r="J83" s="175"/>
      <c r="K83" s="171" t="s">
        <v>80</v>
      </c>
      <c r="L83" s="175"/>
      <c r="M83" s="175"/>
      <c r="N83" s="176"/>
      <c r="P83" s="31" t="s">
        <v>12</v>
      </c>
    </row>
    <row r="84" spans="1:16" ht="15.75" x14ac:dyDescent="0.25">
      <c r="A84" s="22"/>
      <c r="B84" s="173">
        <v>3</v>
      </c>
      <c r="C84" s="174" t="s">
        <v>81</v>
      </c>
      <c r="D84" s="175"/>
      <c r="E84" s="175"/>
      <c r="F84" s="175"/>
      <c r="G84" s="175"/>
      <c r="H84" s="175"/>
      <c r="I84" s="175"/>
      <c r="J84" s="175"/>
      <c r="K84" s="175"/>
      <c r="L84" s="175"/>
      <c r="M84" s="175"/>
      <c r="N84" s="176"/>
      <c r="P84" s="31" t="s">
        <v>12</v>
      </c>
    </row>
    <row r="85" spans="1:16" ht="15.75" x14ac:dyDescent="0.25">
      <c r="A85" s="22"/>
      <c r="B85" s="173">
        <v>4</v>
      </c>
      <c r="C85" s="174"/>
      <c r="D85" s="175"/>
      <c r="E85" s="175"/>
      <c r="F85" s="175"/>
      <c r="G85" s="175"/>
      <c r="H85" s="175"/>
      <c r="I85" s="175"/>
      <c r="J85" s="175"/>
      <c r="K85" s="175"/>
      <c r="L85" s="175"/>
      <c r="M85" s="175"/>
      <c r="N85" s="176"/>
      <c r="P85" s="31" t="s">
        <v>12</v>
      </c>
    </row>
    <row r="86" spans="1:16" ht="15.75" x14ac:dyDescent="0.25">
      <c r="A86" s="22"/>
      <c r="B86" s="173">
        <v>5</v>
      </c>
      <c r="C86" s="174" t="s">
        <v>76</v>
      </c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6"/>
      <c r="P86" s="31" t="s">
        <v>12</v>
      </c>
    </row>
    <row r="87" spans="1:16" ht="15.75" x14ac:dyDescent="0.25">
      <c r="A87" s="22"/>
      <c r="B87" s="173">
        <v>6</v>
      </c>
      <c r="C87" s="174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176"/>
      <c r="P87" s="31" t="s">
        <v>12</v>
      </c>
    </row>
    <row r="88" spans="1:16" ht="15.75" x14ac:dyDescent="0.25">
      <c r="A88" s="22"/>
      <c r="B88" s="173">
        <v>7</v>
      </c>
      <c r="C88" s="174" t="s">
        <v>82</v>
      </c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6"/>
      <c r="P88" s="31" t="s">
        <v>12</v>
      </c>
    </row>
    <row r="89" spans="1:16" ht="15.75" x14ac:dyDescent="0.25">
      <c r="A89" s="22"/>
      <c r="B89" s="173">
        <v>8</v>
      </c>
      <c r="C89" s="174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176"/>
      <c r="P89" s="31" t="s">
        <v>12</v>
      </c>
    </row>
    <row r="90" spans="1:16" ht="15.75" x14ac:dyDescent="0.25">
      <c r="A90" s="22"/>
      <c r="B90" s="173">
        <v>9</v>
      </c>
      <c r="C90" s="174" t="s">
        <v>83</v>
      </c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6"/>
      <c r="P90" s="31" t="s">
        <v>12</v>
      </c>
    </row>
    <row r="91" spans="1:16" ht="15.75" x14ac:dyDescent="0.25">
      <c r="A91" s="22"/>
      <c r="B91" s="173">
        <v>10</v>
      </c>
      <c r="C91" s="174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6"/>
      <c r="P91" s="31" t="s">
        <v>12</v>
      </c>
    </row>
    <row r="92" spans="1:16" ht="15.75" x14ac:dyDescent="0.25">
      <c r="A92" s="22"/>
      <c r="B92" s="173">
        <v>11</v>
      </c>
      <c r="C92" s="174"/>
      <c r="D92" s="175"/>
      <c r="E92" s="175"/>
      <c r="F92" s="175"/>
      <c r="G92" s="175"/>
      <c r="H92" s="175"/>
      <c r="I92" s="175"/>
      <c r="J92" s="175"/>
      <c r="K92" s="175"/>
      <c r="L92" s="175"/>
      <c r="M92" s="175"/>
      <c r="N92" s="176"/>
      <c r="P92" s="31" t="s">
        <v>12</v>
      </c>
    </row>
    <row r="93" spans="1:16" ht="15.75" x14ac:dyDescent="0.25">
      <c r="A93" s="22"/>
      <c r="B93" s="173">
        <v>12</v>
      </c>
      <c r="C93" s="174"/>
      <c r="D93" s="175"/>
      <c r="E93" s="175"/>
      <c r="F93" s="175"/>
      <c r="G93" s="175"/>
      <c r="H93" s="175"/>
      <c r="I93" s="175"/>
      <c r="J93" s="175"/>
      <c r="K93" s="175"/>
      <c r="L93" s="175"/>
      <c r="M93" s="175"/>
      <c r="N93" s="176"/>
      <c r="P93" s="31" t="s">
        <v>12</v>
      </c>
    </row>
    <row r="94" spans="1:16" ht="15.75" x14ac:dyDescent="0.25">
      <c r="A94" s="22"/>
      <c r="B94" s="173">
        <v>13</v>
      </c>
      <c r="C94" s="174"/>
      <c r="D94" s="175"/>
      <c r="E94" s="175"/>
      <c r="F94" s="175"/>
      <c r="G94" s="175"/>
      <c r="H94" s="175"/>
      <c r="I94" s="175"/>
      <c r="J94" s="175"/>
      <c r="K94" s="175"/>
      <c r="L94" s="175"/>
      <c r="M94" s="175"/>
      <c r="N94" s="176"/>
      <c r="P94" s="31" t="s">
        <v>12</v>
      </c>
    </row>
    <row r="95" spans="1:16" ht="15.75" x14ac:dyDescent="0.25">
      <c r="A95" s="22"/>
      <c r="B95" s="173">
        <v>14</v>
      </c>
      <c r="C95" s="174"/>
      <c r="D95" s="175"/>
      <c r="E95" s="175"/>
      <c r="F95" s="175"/>
      <c r="G95" s="175"/>
      <c r="H95" s="175"/>
      <c r="I95" s="175"/>
      <c r="J95" s="175"/>
      <c r="K95" s="175"/>
      <c r="L95" s="175"/>
      <c r="M95" s="175"/>
      <c r="N95" s="176"/>
      <c r="P95" s="31" t="s">
        <v>12</v>
      </c>
    </row>
    <row r="96" spans="1:16" ht="15.75" x14ac:dyDescent="0.25">
      <c r="A96" s="22"/>
      <c r="B96" s="173">
        <v>15</v>
      </c>
      <c r="C96" s="174"/>
      <c r="D96" s="175"/>
      <c r="E96" s="175"/>
      <c r="F96" s="175"/>
      <c r="G96" s="175"/>
      <c r="H96" s="175"/>
      <c r="I96" s="175"/>
      <c r="J96" s="175"/>
      <c r="K96" s="175"/>
      <c r="L96" s="175"/>
      <c r="M96" s="175"/>
      <c r="N96" s="176"/>
      <c r="P96" s="31" t="s">
        <v>12</v>
      </c>
    </row>
    <row r="97" spans="1:16" ht="15.75" x14ac:dyDescent="0.25">
      <c r="A97" s="22"/>
      <c r="B97" s="173">
        <v>16</v>
      </c>
      <c r="C97" s="174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6"/>
      <c r="P97" s="31" t="s">
        <v>12</v>
      </c>
    </row>
    <row r="98" spans="1:16" ht="15.75" x14ac:dyDescent="0.25">
      <c r="A98" s="22"/>
      <c r="B98" s="173">
        <v>17</v>
      </c>
      <c r="C98" s="174"/>
      <c r="D98" s="175"/>
      <c r="E98" s="175"/>
      <c r="F98" s="175"/>
      <c r="G98" s="175"/>
      <c r="H98" s="175"/>
      <c r="I98" s="175"/>
      <c r="J98" s="175"/>
      <c r="K98" s="175"/>
      <c r="L98" s="175"/>
      <c r="M98" s="175"/>
      <c r="N98" s="176"/>
      <c r="P98" s="31" t="s">
        <v>12</v>
      </c>
    </row>
    <row r="99" spans="1:16" ht="15.75" x14ac:dyDescent="0.25">
      <c r="A99" s="22"/>
      <c r="B99" s="173">
        <v>18</v>
      </c>
      <c r="C99" s="174"/>
      <c r="D99" s="175"/>
      <c r="E99" s="175"/>
      <c r="F99" s="175"/>
      <c r="G99" s="175"/>
      <c r="H99" s="175"/>
      <c r="I99" s="175"/>
      <c r="J99" s="175"/>
      <c r="K99" s="175"/>
      <c r="L99" s="175"/>
      <c r="M99" s="175"/>
      <c r="N99" s="176"/>
      <c r="P99" s="31" t="s">
        <v>12</v>
      </c>
    </row>
    <row r="100" spans="1:16" ht="15.75" x14ac:dyDescent="0.25">
      <c r="A100" s="22"/>
      <c r="B100" s="173">
        <v>19</v>
      </c>
      <c r="C100" s="174"/>
      <c r="D100" s="175"/>
      <c r="E100" s="175"/>
      <c r="F100" s="175"/>
      <c r="G100" s="175"/>
      <c r="H100" s="175"/>
      <c r="I100" s="175"/>
      <c r="J100" s="175"/>
      <c r="K100" s="175"/>
      <c r="L100" s="175"/>
      <c r="M100" s="175"/>
      <c r="N100" s="176"/>
      <c r="P100" s="31" t="s">
        <v>12</v>
      </c>
    </row>
    <row r="101" spans="1:16" ht="15.75" x14ac:dyDescent="0.25">
      <c r="A101" s="22"/>
      <c r="B101" s="173">
        <v>20</v>
      </c>
      <c r="C101" s="174"/>
      <c r="D101" s="175"/>
      <c r="E101" s="175"/>
      <c r="F101" s="175"/>
      <c r="G101" s="175"/>
      <c r="H101" s="175"/>
      <c r="I101" s="175"/>
      <c r="J101" s="175"/>
      <c r="K101" s="175"/>
      <c r="L101" s="175"/>
      <c r="M101" s="175"/>
      <c r="N101" s="176"/>
      <c r="P101" s="31" t="s">
        <v>12</v>
      </c>
    </row>
    <row r="102" spans="1:16" ht="15.75" x14ac:dyDescent="0.25">
      <c r="A102" s="22"/>
      <c r="B102" s="173">
        <v>21</v>
      </c>
      <c r="C102" s="174"/>
      <c r="D102" s="175"/>
      <c r="E102" s="175"/>
      <c r="F102" s="175"/>
      <c r="G102" s="175"/>
      <c r="H102" s="175"/>
      <c r="I102" s="175"/>
      <c r="J102" s="175"/>
      <c r="K102" s="175"/>
      <c r="L102" s="175"/>
      <c r="M102" s="175"/>
      <c r="N102" s="176"/>
      <c r="P102" s="31" t="s">
        <v>12</v>
      </c>
    </row>
    <row r="103" spans="1:16" ht="15.75" x14ac:dyDescent="0.25">
      <c r="A103" s="22"/>
      <c r="B103" s="173">
        <v>22</v>
      </c>
      <c r="C103" s="174"/>
      <c r="D103" s="175"/>
      <c r="E103" s="175"/>
      <c r="F103" s="175"/>
      <c r="G103" s="175"/>
      <c r="H103" s="175"/>
      <c r="I103" s="175"/>
      <c r="J103" s="175"/>
      <c r="K103" s="175"/>
      <c r="L103" s="175"/>
      <c r="M103" s="175"/>
      <c r="N103" s="176"/>
      <c r="P103" s="31" t="s">
        <v>12</v>
      </c>
    </row>
    <row r="104" spans="1:16" ht="15.75" x14ac:dyDescent="0.25">
      <c r="A104" s="22"/>
      <c r="B104" s="173">
        <v>23</v>
      </c>
      <c r="C104" s="174"/>
      <c r="D104" s="175"/>
      <c r="E104" s="175"/>
      <c r="F104" s="175"/>
      <c r="G104" s="175"/>
      <c r="H104" s="175"/>
      <c r="I104" s="175"/>
      <c r="J104" s="175"/>
      <c r="K104" s="175"/>
      <c r="L104" s="175"/>
      <c r="M104" s="175"/>
      <c r="N104" s="176"/>
      <c r="P104" s="31" t="s">
        <v>12</v>
      </c>
    </row>
    <row r="105" spans="1:16" ht="15.75" x14ac:dyDescent="0.25">
      <c r="A105" s="22"/>
      <c r="B105" s="173">
        <v>24</v>
      </c>
      <c r="C105" s="174"/>
      <c r="D105" s="175"/>
      <c r="E105" s="175"/>
      <c r="F105" s="175"/>
      <c r="G105" s="175"/>
      <c r="H105" s="175"/>
      <c r="I105" s="175"/>
      <c r="J105" s="175"/>
      <c r="K105" s="175"/>
      <c r="L105" s="175"/>
      <c r="M105" s="175"/>
      <c r="N105" s="176"/>
      <c r="P105" s="31" t="s">
        <v>12</v>
      </c>
    </row>
    <row r="106" spans="1:16" ht="15.75" x14ac:dyDescent="0.25">
      <c r="A106" s="22"/>
      <c r="B106" s="173">
        <v>25</v>
      </c>
      <c r="C106" s="174"/>
      <c r="D106" s="175"/>
      <c r="E106" s="175"/>
      <c r="F106" s="175"/>
      <c r="G106" s="175"/>
      <c r="H106" s="175"/>
      <c r="I106" s="175"/>
      <c r="J106" s="175"/>
      <c r="K106" s="175"/>
      <c r="L106" s="175"/>
      <c r="M106" s="175"/>
      <c r="N106" s="176"/>
      <c r="P106" s="31" t="s">
        <v>12</v>
      </c>
    </row>
    <row r="107" spans="1:16" ht="15.75" x14ac:dyDescent="0.25">
      <c r="A107" s="22"/>
      <c r="B107" s="173">
        <v>26</v>
      </c>
      <c r="C107" s="174"/>
      <c r="D107" s="175"/>
      <c r="E107" s="175"/>
      <c r="F107" s="175"/>
      <c r="G107" s="175"/>
      <c r="H107" s="175"/>
      <c r="I107" s="175"/>
      <c r="J107" s="175"/>
      <c r="K107" s="175"/>
      <c r="L107" s="175"/>
      <c r="M107" s="175"/>
      <c r="N107" s="176"/>
      <c r="P107" s="31" t="s">
        <v>12</v>
      </c>
    </row>
    <row r="108" spans="1:16" ht="15.75" x14ac:dyDescent="0.25">
      <c r="A108" s="22"/>
      <c r="B108" s="173">
        <v>27</v>
      </c>
      <c r="C108" s="174"/>
      <c r="D108" s="175"/>
      <c r="E108" s="175"/>
      <c r="F108" s="175"/>
      <c r="G108" s="175"/>
      <c r="H108" s="175"/>
      <c r="I108" s="175"/>
      <c r="J108" s="175"/>
      <c r="K108" s="175"/>
      <c r="L108" s="175"/>
      <c r="M108" s="175"/>
      <c r="N108" s="176"/>
      <c r="P108" s="31" t="s">
        <v>12</v>
      </c>
    </row>
    <row r="109" spans="1:16" ht="15.75" x14ac:dyDescent="0.25">
      <c r="A109" s="22"/>
      <c r="B109" s="173">
        <v>28</v>
      </c>
      <c r="C109" s="174"/>
      <c r="D109" s="175"/>
      <c r="E109" s="175"/>
      <c r="F109" s="175"/>
      <c r="G109" s="175"/>
      <c r="H109" s="175"/>
      <c r="I109" s="175"/>
      <c r="J109" s="175"/>
      <c r="K109" s="175"/>
      <c r="L109" s="175"/>
      <c r="M109" s="175"/>
      <c r="N109" s="176"/>
      <c r="P109" s="31" t="s">
        <v>12</v>
      </c>
    </row>
    <row r="110" spans="1:16" ht="15.75" x14ac:dyDescent="0.25">
      <c r="A110" s="22"/>
      <c r="B110" s="173">
        <v>29</v>
      </c>
      <c r="C110" s="174"/>
      <c r="D110" s="175"/>
      <c r="E110" s="175"/>
      <c r="F110" s="175"/>
      <c r="G110" s="175"/>
      <c r="H110" s="175"/>
      <c r="I110" s="175"/>
      <c r="J110" s="175"/>
      <c r="K110" s="175"/>
      <c r="L110" s="175"/>
      <c r="M110" s="175"/>
      <c r="N110" s="176"/>
      <c r="P110" s="31" t="s">
        <v>12</v>
      </c>
    </row>
    <row r="111" spans="1:16" ht="15.75" x14ac:dyDescent="0.25">
      <c r="A111" s="22"/>
      <c r="B111" s="173">
        <v>30</v>
      </c>
      <c r="C111" s="174"/>
      <c r="D111" s="175"/>
      <c r="E111" s="175"/>
      <c r="F111" s="175"/>
      <c r="G111" s="175"/>
      <c r="H111" s="175"/>
      <c r="I111" s="175"/>
      <c r="J111" s="175"/>
      <c r="K111" s="175"/>
      <c r="L111" s="175"/>
      <c r="M111" s="175"/>
      <c r="N111" s="176"/>
      <c r="P111" s="31" t="s">
        <v>12</v>
      </c>
    </row>
    <row r="112" spans="1:16" ht="15.75" x14ac:dyDescent="0.25">
      <c r="A112" s="22"/>
      <c r="B112" s="173">
        <v>31</v>
      </c>
      <c r="C112" s="174"/>
      <c r="D112" s="175"/>
      <c r="E112" s="175"/>
      <c r="F112" s="175"/>
      <c r="G112" s="175"/>
      <c r="H112" s="175"/>
      <c r="I112" s="175"/>
      <c r="J112" s="175"/>
      <c r="K112" s="175"/>
      <c r="L112" s="175"/>
      <c r="M112" s="175"/>
      <c r="N112" s="176"/>
      <c r="P112" s="31" t="s">
        <v>12</v>
      </c>
    </row>
    <row r="113" spans="1:20" ht="15.75" x14ac:dyDescent="0.25">
      <c r="A113" s="22"/>
      <c r="B113" s="173">
        <v>32</v>
      </c>
      <c r="C113" s="174"/>
      <c r="D113" s="175"/>
      <c r="E113" s="175"/>
      <c r="F113" s="175"/>
      <c r="G113" s="175"/>
      <c r="H113" s="175"/>
      <c r="I113" s="175"/>
      <c r="J113" s="175"/>
      <c r="K113" s="175"/>
      <c r="L113" s="175"/>
      <c r="M113" s="175"/>
      <c r="N113" s="176"/>
      <c r="P113" s="31" t="s">
        <v>12</v>
      </c>
    </row>
    <row r="114" spans="1:20" ht="15.75" x14ac:dyDescent="0.25">
      <c r="A114" s="22"/>
      <c r="B114" s="173">
        <v>33</v>
      </c>
      <c r="C114" s="174"/>
      <c r="D114" s="175"/>
      <c r="E114" s="175"/>
      <c r="F114" s="175"/>
      <c r="G114" s="175"/>
      <c r="H114" s="175"/>
      <c r="I114" s="175"/>
      <c r="J114" s="175"/>
      <c r="K114" s="175"/>
      <c r="L114" s="175"/>
      <c r="M114" s="175"/>
      <c r="N114" s="176"/>
      <c r="P114" s="31" t="s">
        <v>12</v>
      </c>
    </row>
    <row r="115" spans="1:20" ht="15.75" x14ac:dyDescent="0.25">
      <c r="A115" s="22"/>
      <c r="B115" s="173">
        <v>34</v>
      </c>
      <c r="C115" s="177"/>
      <c r="D115" s="175"/>
      <c r="E115" s="175"/>
      <c r="F115" s="175"/>
      <c r="G115" s="175"/>
      <c r="H115" s="175"/>
      <c r="I115" s="175"/>
      <c r="J115" s="175"/>
      <c r="K115" s="175"/>
      <c r="L115" s="175"/>
      <c r="M115" s="175"/>
      <c r="N115" s="176"/>
      <c r="P115" s="31" t="s">
        <v>12</v>
      </c>
    </row>
    <row r="116" spans="1:20" ht="15.75" x14ac:dyDescent="0.25">
      <c r="A116" s="22"/>
      <c r="B116" s="173">
        <v>35</v>
      </c>
      <c r="C116" s="177"/>
      <c r="D116" s="175"/>
      <c r="E116" s="175"/>
      <c r="F116" s="175"/>
      <c r="G116" s="175"/>
      <c r="H116" s="175"/>
      <c r="I116" s="175"/>
      <c r="J116" s="175"/>
      <c r="K116" s="175"/>
      <c r="L116" s="175"/>
      <c r="M116" s="175"/>
      <c r="N116" s="176"/>
      <c r="P116" s="31" t="s">
        <v>12</v>
      </c>
    </row>
    <row r="117" spans="1:20" ht="15.75" x14ac:dyDescent="0.25">
      <c r="A117" s="22"/>
      <c r="B117" s="173">
        <v>36</v>
      </c>
      <c r="C117" s="177"/>
      <c r="D117" s="175"/>
      <c r="E117" s="175"/>
      <c r="F117" s="175"/>
      <c r="G117" s="175"/>
      <c r="H117" s="175"/>
      <c r="I117" s="175"/>
      <c r="J117" s="175"/>
      <c r="K117" s="175"/>
      <c r="L117" s="175"/>
      <c r="M117" s="175"/>
      <c r="N117" s="176"/>
      <c r="P117" s="31" t="s">
        <v>12</v>
      </c>
    </row>
    <row r="118" spans="1:20" ht="15.75" x14ac:dyDescent="0.25">
      <c r="A118" s="22"/>
      <c r="B118" s="173">
        <v>37</v>
      </c>
      <c r="C118" s="177"/>
      <c r="D118" s="175"/>
      <c r="E118" s="175"/>
      <c r="F118" s="175"/>
      <c r="G118" s="175"/>
      <c r="H118" s="175"/>
      <c r="I118" s="175"/>
      <c r="J118" s="175"/>
      <c r="K118" s="175"/>
      <c r="L118" s="175"/>
      <c r="M118" s="175"/>
      <c r="N118" s="176"/>
      <c r="P118" s="31" t="s">
        <v>12</v>
      </c>
    </row>
    <row r="119" spans="1:20" ht="15.75" x14ac:dyDescent="0.25">
      <c r="A119" s="22"/>
      <c r="B119" s="173">
        <v>38</v>
      </c>
      <c r="C119" s="177"/>
      <c r="D119" s="175"/>
      <c r="E119" s="175"/>
      <c r="F119" s="175"/>
      <c r="G119" s="175"/>
      <c r="H119" s="175"/>
      <c r="I119" s="175"/>
      <c r="J119" s="175"/>
      <c r="K119" s="175"/>
      <c r="L119" s="175"/>
      <c r="M119" s="175"/>
      <c r="N119" s="176"/>
      <c r="P119" s="31" t="s">
        <v>12</v>
      </c>
    </row>
    <row r="120" spans="1:20" ht="15.75" x14ac:dyDescent="0.25">
      <c r="A120" s="22"/>
      <c r="B120" s="173">
        <v>39</v>
      </c>
      <c r="C120" s="177"/>
      <c r="D120" s="175"/>
      <c r="E120" s="175"/>
      <c r="F120" s="175"/>
      <c r="G120" s="175"/>
      <c r="H120" s="175"/>
      <c r="I120" s="175"/>
      <c r="J120" s="175"/>
      <c r="K120" s="175"/>
      <c r="L120" s="175"/>
      <c r="M120" s="175"/>
      <c r="N120" s="176"/>
      <c r="P120" s="31" t="s">
        <v>12</v>
      </c>
    </row>
    <row r="121" spans="1:20" ht="15.75" x14ac:dyDescent="0.25">
      <c r="A121" s="22"/>
      <c r="B121" s="173">
        <v>40</v>
      </c>
      <c r="C121" s="177"/>
      <c r="D121" s="175"/>
      <c r="E121" s="175"/>
      <c r="F121" s="175"/>
      <c r="G121" s="175"/>
      <c r="H121" s="175"/>
      <c r="I121" s="175"/>
      <c r="J121" s="175"/>
      <c r="K121" s="175"/>
      <c r="L121" s="175"/>
      <c r="M121" s="175"/>
      <c r="N121" s="176"/>
      <c r="P121" s="31" t="s">
        <v>12</v>
      </c>
    </row>
    <row r="122" spans="1:20" ht="15.75" x14ac:dyDescent="0.25">
      <c r="A122" s="22"/>
      <c r="B122" s="178"/>
      <c r="C122" s="179"/>
      <c r="D122" s="180"/>
      <c r="E122" s="180"/>
      <c r="F122" s="180"/>
      <c r="G122" s="180"/>
      <c r="H122" s="180"/>
      <c r="I122" s="181"/>
      <c r="J122" s="181"/>
      <c r="K122" s="181"/>
      <c r="L122" s="181"/>
      <c r="M122" s="181"/>
      <c r="N122" s="182"/>
      <c r="P122" s="31" t="s">
        <v>12</v>
      </c>
    </row>
    <row r="123" spans="1:20" ht="15.75" x14ac:dyDescent="0.25">
      <c r="A123" s="22"/>
      <c r="B123" s="183"/>
      <c r="C123" s="184"/>
      <c r="D123" s="184"/>
      <c r="E123" s="184"/>
      <c r="F123" s="184"/>
      <c r="G123" s="184"/>
      <c r="H123" s="184"/>
      <c r="I123" s="184"/>
      <c r="J123" s="184"/>
      <c r="K123" s="184"/>
      <c r="L123" s="184"/>
      <c r="M123" s="184"/>
      <c r="N123" s="185"/>
      <c r="P123" s="186" t="s">
        <v>8</v>
      </c>
      <c r="Q123" s="17" t="s">
        <v>9</v>
      </c>
      <c r="R123" s="17"/>
      <c r="S123" s="17"/>
      <c r="T123" s="17"/>
    </row>
    <row r="124" spans="1:20" ht="18.75" x14ac:dyDescent="0.25">
      <c r="A124" s="22"/>
      <c r="B124" s="187" t="s">
        <v>84</v>
      </c>
      <c r="C124" s="188" t="s">
        <v>85</v>
      </c>
      <c r="D124" s="189"/>
      <c r="E124" s="190"/>
      <c r="F124" s="190"/>
      <c r="G124" s="190"/>
      <c r="H124" s="190"/>
      <c r="I124" s="190"/>
      <c r="J124" s="190"/>
      <c r="K124" s="190"/>
      <c r="L124" s="190"/>
      <c r="M124" s="190"/>
      <c r="N124" s="191"/>
      <c r="P124" s="186"/>
      <c r="Q124" s="17"/>
      <c r="R124" s="17"/>
      <c r="S124" s="17"/>
      <c r="T124" s="17"/>
    </row>
    <row r="125" spans="1:20" ht="15.75" x14ac:dyDescent="0.25">
      <c r="A125" s="22"/>
      <c r="B125" s="192"/>
      <c r="C125" s="193"/>
      <c r="D125" s="193"/>
      <c r="E125" s="193"/>
      <c r="F125" s="193"/>
      <c r="G125" s="193"/>
      <c r="H125" s="193"/>
      <c r="I125" s="193"/>
      <c r="J125" s="193"/>
      <c r="K125" s="193"/>
      <c r="L125" s="193"/>
      <c r="M125" s="193"/>
      <c r="N125" s="194"/>
      <c r="P125" s="186"/>
      <c r="Q125" s="17"/>
      <c r="R125" s="17"/>
      <c r="S125" s="17"/>
      <c r="T125" s="17"/>
    </row>
    <row r="126" spans="1:20" ht="18.75" x14ac:dyDescent="0.25">
      <c r="A126" s="22"/>
      <c r="B126" s="195" t="s">
        <v>86</v>
      </c>
      <c r="C126" s="196"/>
      <c r="D126" s="196"/>
      <c r="E126" s="196"/>
      <c r="F126" s="196"/>
      <c r="G126" s="196"/>
      <c r="H126" s="196"/>
      <c r="I126" s="196"/>
      <c r="J126" s="196"/>
      <c r="K126" s="196"/>
      <c r="L126" s="196"/>
      <c r="M126" s="196"/>
      <c r="N126" s="197"/>
      <c r="P126" s="29" t="s">
        <v>12</v>
      </c>
      <c r="Q126" s="198"/>
    </row>
    <row r="127" spans="1:20" ht="18" x14ac:dyDescent="0.25">
      <c r="A127" s="22"/>
      <c r="B127" s="199" t="s">
        <v>87</v>
      </c>
      <c r="C127" s="200">
        <v>0.05</v>
      </c>
      <c r="D127" s="201">
        <v>0.05</v>
      </c>
      <c r="E127" s="92">
        <v>0.05</v>
      </c>
      <c r="F127" s="202" t="s">
        <v>88</v>
      </c>
      <c r="G127" s="93">
        <v>4</v>
      </c>
      <c r="H127" s="201">
        <v>0.31</v>
      </c>
      <c r="I127" s="90">
        <v>4</v>
      </c>
      <c r="J127" s="203"/>
      <c r="K127" s="202" t="s">
        <v>89</v>
      </c>
      <c r="L127" s="204">
        <v>0.5</v>
      </c>
      <c r="M127" s="205">
        <v>0.05</v>
      </c>
      <c r="N127" s="206">
        <v>0.5</v>
      </c>
      <c r="P127" s="31" t="s">
        <v>12</v>
      </c>
    </row>
    <row r="128" spans="1:20" ht="15.75" x14ac:dyDescent="0.25">
      <c r="A128" s="22"/>
      <c r="B128" s="207" t="s">
        <v>90</v>
      </c>
      <c r="C128" s="208"/>
      <c r="D128" s="208"/>
      <c r="E128" s="208"/>
      <c r="F128" s="208"/>
      <c r="G128" s="208"/>
      <c r="H128" s="208"/>
      <c r="I128" s="208"/>
      <c r="J128" s="208"/>
      <c r="K128" s="208"/>
      <c r="L128" s="208"/>
      <c r="M128" s="208"/>
      <c r="N128" s="209"/>
      <c r="P128" s="31" t="s">
        <v>12</v>
      </c>
    </row>
    <row r="129" spans="1:16" ht="15.75" x14ac:dyDescent="0.25">
      <c r="A129" s="22"/>
      <c r="B129" s="210" t="s">
        <v>19</v>
      </c>
      <c r="C129" s="211"/>
      <c r="D129" s="212"/>
      <c r="E129" s="213" t="s">
        <v>91</v>
      </c>
      <c r="F129" s="77" t="str">
        <f>E34</f>
        <v>E</v>
      </c>
      <c r="G129" s="214" t="s">
        <v>92</v>
      </c>
      <c r="H129" s="212"/>
      <c r="I129" s="215"/>
      <c r="J129" s="215"/>
      <c r="K129" s="215"/>
      <c r="L129" s="215"/>
      <c r="M129" s="215"/>
      <c r="N129" s="216"/>
      <c r="P129" s="31" t="s">
        <v>12</v>
      </c>
    </row>
    <row r="130" spans="1:16" ht="15.75" x14ac:dyDescent="0.25">
      <c r="A130" s="22"/>
      <c r="B130" s="217" t="s">
        <v>18</v>
      </c>
      <c r="C130" s="218" t="s">
        <v>93</v>
      </c>
      <c r="D130" s="219"/>
      <c r="E130" s="219"/>
      <c r="F130" s="219"/>
      <c r="G130" s="219"/>
      <c r="H130" s="219"/>
      <c r="I130" s="220"/>
      <c r="J130" s="220"/>
      <c r="K130" s="220"/>
      <c r="L130" s="220"/>
      <c r="M130" s="220"/>
      <c r="N130" s="221"/>
      <c r="P130" s="31" t="s">
        <v>12</v>
      </c>
    </row>
    <row r="131" spans="1:16" ht="15.75" x14ac:dyDescent="0.25">
      <c r="A131" s="22"/>
      <c r="B131" s="217"/>
      <c r="C131" s="218" t="s">
        <v>94</v>
      </c>
      <c r="D131" s="219"/>
      <c r="E131" s="219"/>
      <c r="F131" s="219"/>
      <c r="G131" s="219"/>
      <c r="H131" s="219"/>
      <c r="I131" s="220"/>
      <c r="J131" s="220"/>
      <c r="K131" s="220"/>
      <c r="L131" s="220"/>
      <c r="M131" s="220"/>
      <c r="N131" s="221"/>
      <c r="P131" s="31" t="s">
        <v>12</v>
      </c>
    </row>
    <row r="132" spans="1:16" ht="15.75" x14ac:dyDescent="0.25">
      <c r="A132" s="22"/>
      <c r="B132" s="217"/>
      <c r="C132" s="218" t="s">
        <v>95</v>
      </c>
      <c r="D132" s="219"/>
      <c r="E132" s="219"/>
      <c r="F132" s="219"/>
      <c r="G132" s="219"/>
      <c r="H132" s="219"/>
      <c r="I132" s="220"/>
      <c r="J132" s="220"/>
      <c r="K132" s="220"/>
      <c r="L132" s="220"/>
      <c r="M132" s="220"/>
      <c r="N132" s="221"/>
      <c r="P132" s="31" t="s">
        <v>12</v>
      </c>
    </row>
    <row r="133" spans="1:16" ht="15.75" x14ac:dyDescent="0.25">
      <c r="A133" s="22"/>
      <c r="B133" s="222" t="s">
        <v>84</v>
      </c>
      <c r="C133" s="223" t="s">
        <v>96</v>
      </c>
      <c r="D133" s="219"/>
      <c r="E133" s="219"/>
      <c r="F133" s="219"/>
      <c r="G133" s="219"/>
      <c r="H133" s="219"/>
      <c r="I133" s="220"/>
      <c r="J133" s="220"/>
      <c r="K133" s="220"/>
      <c r="L133" s="220"/>
      <c r="M133" s="220"/>
      <c r="N133" s="221"/>
      <c r="P133" s="31" t="s">
        <v>12</v>
      </c>
    </row>
    <row r="134" spans="1:16" ht="15.75" x14ac:dyDescent="0.25">
      <c r="A134" s="22"/>
      <c r="B134" s="224" t="s">
        <v>13</v>
      </c>
      <c r="C134" s="225" t="s">
        <v>97</v>
      </c>
      <c r="D134" s="219"/>
      <c r="E134" s="219"/>
      <c r="F134" s="219"/>
      <c r="G134" s="219"/>
      <c r="H134" s="219"/>
      <c r="I134" s="220"/>
      <c r="J134" s="220"/>
      <c r="K134" s="220"/>
      <c r="L134" s="220"/>
      <c r="M134" s="220"/>
      <c r="N134" s="221"/>
      <c r="P134" s="31" t="s">
        <v>12</v>
      </c>
    </row>
    <row r="135" spans="1:16" ht="15.75" x14ac:dyDescent="0.25">
      <c r="A135" s="22"/>
      <c r="B135" s="224"/>
      <c r="C135" s="226" t="s">
        <v>98</v>
      </c>
      <c r="D135" s="219"/>
      <c r="E135" s="219"/>
      <c r="F135" s="219"/>
      <c r="G135" s="219"/>
      <c r="H135" s="219"/>
      <c r="I135" s="220"/>
      <c r="J135" s="220"/>
      <c r="K135" s="220"/>
      <c r="L135" s="220"/>
      <c r="M135" s="220"/>
      <c r="N135" s="221"/>
      <c r="P135" s="31" t="s">
        <v>12</v>
      </c>
    </row>
    <row r="136" spans="1:16" ht="15.75" x14ac:dyDescent="0.25">
      <c r="A136" s="22"/>
      <c r="B136" s="224"/>
      <c r="C136" s="226" t="s">
        <v>99</v>
      </c>
      <c r="D136" s="219"/>
      <c r="E136" s="219"/>
      <c r="F136" s="219"/>
      <c r="G136" s="219"/>
      <c r="H136" s="219"/>
      <c r="I136" s="220"/>
      <c r="J136" s="220"/>
      <c r="K136" s="220"/>
      <c r="L136" s="220"/>
      <c r="M136" s="220"/>
      <c r="N136" s="221"/>
      <c r="P136" s="31" t="s">
        <v>12</v>
      </c>
    </row>
    <row r="137" spans="1:16" ht="15.75" x14ac:dyDescent="0.25">
      <c r="A137" s="22"/>
      <c r="B137" s="227" t="s">
        <v>14</v>
      </c>
      <c r="C137" s="228" t="s">
        <v>100</v>
      </c>
      <c r="D137" s="212"/>
      <c r="E137" s="212"/>
      <c r="F137" s="212"/>
      <c r="G137" s="212"/>
      <c r="H137" s="212"/>
      <c r="I137" s="215"/>
      <c r="J137" s="215"/>
      <c r="K137" s="215"/>
      <c r="L137" s="215"/>
      <c r="M137" s="215"/>
      <c r="N137" s="216"/>
      <c r="P137" s="31" t="s">
        <v>12</v>
      </c>
    </row>
    <row r="138" spans="1:16" ht="15.75" x14ac:dyDescent="0.25">
      <c r="A138" s="22"/>
      <c r="B138" s="229" t="s">
        <v>27</v>
      </c>
      <c r="C138" s="230" t="s">
        <v>101</v>
      </c>
      <c r="D138" s="212"/>
      <c r="E138" s="212"/>
      <c r="F138" s="212"/>
      <c r="G138" s="212"/>
      <c r="H138" s="212"/>
      <c r="I138" s="215"/>
      <c r="J138" s="215"/>
      <c r="K138" s="215"/>
      <c r="L138" s="215"/>
      <c r="M138" s="215"/>
      <c r="N138" s="216"/>
      <c r="P138" s="31" t="s">
        <v>12</v>
      </c>
    </row>
    <row r="139" spans="1:16" x14ac:dyDescent="0.25">
      <c r="A139" s="22"/>
      <c r="B139" s="231" t="s">
        <v>102</v>
      </c>
      <c r="C139" s="232" t="str">
        <f ca="1">CELL("nomfichier")</f>
        <v>F:\Bureau\UPRT NOUVEATES\[POSTIT 9.xlsx]Modèle"Postit" à dupliquer</v>
      </c>
      <c r="D139" s="232"/>
      <c r="E139" s="232"/>
      <c r="F139" s="232"/>
      <c r="G139" s="232"/>
      <c r="H139" s="232"/>
      <c r="I139" s="232"/>
      <c r="J139" s="232"/>
      <c r="K139" s="232"/>
      <c r="L139" s="232"/>
      <c r="M139" s="232"/>
      <c r="N139" s="233"/>
      <c r="O139" s="234"/>
      <c r="P139" s="235" t="s">
        <v>103</v>
      </c>
    </row>
    <row r="140" spans="1:16" x14ac:dyDescent="0.25">
      <c r="A140" s="22"/>
      <c r="B140" s="236" t="s">
        <v>104</v>
      </c>
      <c r="C140" s="237" t="s">
        <v>105</v>
      </c>
      <c r="D140" s="237"/>
      <c r="E140" s="237"/>
      <c r="F140" s="237"/>
      <c r="G140" s="237"/>
      <c r="H140" s="237"/>
      <c r="I140" s="237"/>
      <c r="J140" s="237"/>
      <c r="K140" s="237"/>
      <c r="L140" s="237"/>
      <c r="M140" s="237"/>
      <c r="N140" s="238"/>
      <c r="O140" s="234"/>
      <c r="P140" s="235"/>
    </row>
    <row r="141" spans="1:16" ht="15.75" thickBot="1" x14ac:dyDescent="0.3">
      <c r="A141" s="22"/>
      <c r="B141" s="239" t="s">
        <v>106</v>
      </c>
      <c r="C141" s="240"/>
      <c r="D141" s="240"/>
      <c r="E141" s="240"/>
      <c r="F141" s="240"/>
      <c r="G141" s="240"/>
      <c r="H141" s="240"/>
      <c r="I141" s="240"/>
      <c r="J141" s="240"/>
      <c r="K141" s="240"/>
      <c r="L141" s="240"/>
      <c r="M141" s="240"/>
      <c r="N141" s="241"/>
      <c r="O141" s="234"/>
      <c r="P141" s="235"/>
    </row>
  </sheetData>
  <mergeCells count="50">
    <mergeCell ref="B126:N126"/>
    <mergeCell ref="B128:N128"/>
    <mergeCell ref="B130:B132"/>
    <mergeCell ref="C139:N139"/>
    <mergeCell ref="P139:P141"/>
    <mergeCell ref="C140:N140"/>
    <mergeCell ref="B141:N141"/>
    <mergeCell ref="V46:AD47"/>
    <mergeCell ref="P73:P77"/>
    <mergeCell ref="Q73:S77"/>
    <mergeCell ref="B77:N77"/>
    <mergeCell ref="G78:N79"/>
    <mergeCell ref="B123:N123"/>
    <mergeCell ref="P123:P125"/>
    <mergeCell ref="Q123:T125"/>
    <mergeCell ref="D124:N124"/>
    <mergeCell ref="B125:N125"/>
    <mergeCell ref="L34:N34"/>
    <mergeCell ref="V38:AD38"/>
    <mergeCell ref="V39:Y39"/>
    <mergeCell ref="Z39:AD39"/>
    <mergeCell ref="V40:V41"/>
    <mergeCell ref="W40:W41"/>
    <mergeCell ref="X40:X41"/>
    <mergeCell ref="Y40:Y41"/>
    <mergeCell ref="AA41:AA45"/>
    <mergeCell ref="J28:J29"/>
    <mergeCell ref="K28:K29"/>
    <mergeCell ref="M28:N29"/>
    <mergeCell ref="G29:H29"/>
    <mergeCell ref="B31:D31"/>
    <mergeCell ref="B32:B33"/>
    <mergeCell ref="C32:C33"/>
    <mergeCell ref="D32:D33"/>
    <mergeCell ref="Q15:S19"/>
    <mergeCell ref="A18:A141"/>
    <mergeCell ref="B18:N19"/>
    <mergeCell ref="B20:N24"/>
    <mergeCell ref="B25:N25"/>
    <mergeCell ref="P25:P35"/>
    <mergeCell ref="Q25:S35"/>
    <mergeCell ref="M26:N26"/>
    <mergeCell ref="B28:B29"/>
    <mergeCell ref="C28:C29"/>
    <mergeCell ref="B8:M8"/>
    <mergeCell ref="N8:N9"/>
    <mergeCell ref="A15:A17"/>
    <mergeCell ref="B15:M17"/>
    <mergeCell ref="N15:N17"/>
    <mergeCell ref="P15:P19"/>
  </mergeCells>
  <hyperlinks>
    <hyperlink ref="V46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1"/>
  <sheetViews>
    <sheetView showZeros="0" workbookViewId="0">
      <selection activeCell="N38" sqref="N38"/>
    </sheetView>
  </sheetViews>
  <sheetFormatPr baseColWidth="10" defaultRowHeight="15" x14ac:dyDescent="0.25"/>
  <cols>
    <col min="1" max="1" width="2" customWidth="1"/>
    <col min="2" max="2" width="8.7109375" customWidth="1"/>
    <col min="3" max="3" width="10.7109375" customWidth="1"/>
    <col min="4" max="4" width="16.7109375" customWidth="1"/>
    <col min="5" max="5" width="28.7109375" customWidth="1"/>
    <col min="6" max="6" width="12.7109375" customWidth="1"/>
    <col min="7" max="7" width="2" customWidth="1"/>
    <col min="8" max="8" width="8.7109375" customWidth="1"/>
    <col min="9" max="9" width="10.7109375" customWidth="1"/>
    <col min="13" max="13" width="2" customWidth="1"/>
    <col min="15" max="15" width="8.7109375" customWidth="1"/>
    <col min="16" max="16" width="10.7109375" customWidth="1"/>
    <col min="17" max="17" width="16.7109375" customWidth="1"/>
    <col min="18" max="18" width="28.7109375" customWidth="1"/>
    <col min="19" max="19" width="12.7109375" customWidth="1"/>
  </cols>
  <sheetData>
    <row r="1" spans="1:19" ht="42.75" customHeight="1" x14ac:dyDescent="0.25">
      <c r="A1" s="466"/>
      <c r="B1" s="467" t="s">
        <v>457</v>
      </c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467"/>
    </row>
    <row r="2" spans="1:19" ht="18.95" customHeight="1" x14ac:dyDescent="0.25">
      <c r="A2" s="468">
        <v>1.29</v>
      </c>
      <c r="B2" s="469">
        <v>8</v>
      </c>
      <c r="C2" s="469">
        <v>10</v>
      </c>
      <c r="D2" s="469">
        <v>16</v>
      </c>
      <c r="E2" s="469">
        <v>28</v>
      </c>
      <c r="F2" s="469">
        <v>12</v>
      </c>
      <c r="G2" s="468">
        <v>1.29</v>
      </c>
      <c r="H2" s="469">
        <v>8</v>
      </c>
      <c r="I2" s="469">
        <v>10</v>
      </c>
      <c r="J2" s="469">
        <v>16</v>
      </c>
      <c r="K2" s="469">
        <v>28</v>
      </c>
      <c r="L2" s="469">
        <v>12</v>
      </c>
      <c r="M2" s="468">
        <v>1.29</v>
      </c>
      <c r="O2" s="469">
        <v>8</v>
      </c>
      <c r="P2" s="469">
        <v>10</v>
      </c>
      <c r="Q2" s="469">
        <v>16</v>
      </c>
      <c r="R2" s="469">
        <v>28</v>
      </c>
      <c r="S2" s="469">
        <v>12</v>
      </c>
    </row>
    <row r="3" spans="1:19" ht="26.25" customHeight="1" x14ac:dyDescent="0.25">
      <c r="B3" s="555" t="s">
        <v>458</v>
      </c>
      <c r="C3" s="556"/>
      <c r="D3" s="556"/>
      <c r="E3" s="556"/>
      <c r="F3" s="556"/>
      <c r="G3" s="556"/>
      <c r="H3" s="556"/>
      <c r="I3" s="557"/>
    </row>
    <row r="4" spans="1:19" ht="18.95" customHeight="1" thickBot="1" x14ac:dyDescent="0.3">
      <c r="A4" s="468"/>
      <c r="B4" s="469"/>
      <c r="C4" s="469"/>
      <c r="D4" s="469"/>
      <c r="E4" s="469"/>
      <c r="F4" s="469"/>
      <c r="H4" s="469"/>
      <c r="I4" s="469"/>
      <c r="J4" s="469"/>
      <c r="K4" s="469"/>
      <c r="L4" s="469"/>
      <c r="M4" s="283"/>
      <c r="O4" s="469"/>
      <c r="P4" s="469"/>
      <c r="Q4" s="469"/>
      <c r="R4" s="469"/>
      <c r="S4" s="469"/>
    </row>
    <row r="5" spans="1:19" ht="15" customHeight="1" x14ac:dyDescent="0.25">
      <c r="B5" s="470" t="s">
        <v>459</v>
      </c>
      <c r="C5" s="97"/>
      <c r="D5" s="97"/>
      <c r="E5" s="97"/>
      <c r="F5" s="97"/>
      <c r="G5" s="97"/>
      <c r="H5" s="97"/>
      <c r="I5" s="97"/>
      <c r="J5" s="97"/>
      <c r="K5" s="471"/>
      <c r="O5" s="537" t="s">
        <v>9</v>
      </c>
      <c r="P5" s="538"/>
      <c r="Q5" s="538"/>
      <c r="R5" s="539"/>
    </row>
    <row r="6" spans="1:19" ht="15.75" customHeight="1" thickBot="1" x14ac:dyDescent="0.3">
      <c r="B6" s="99" t="s">
        <v>30</v>
      </c>
      <c r="C6" s="100"/>
      <c r="D6" s="100"/>
      <c r="E6" s="101"/>
      <c r="F6" s="472"/>
      <c r="G6" s="473"/>
      <c r="H6" s="102" t="s">
        <v>31</v>
      </c>
      <c r="I6" s="103"/>
      <c r="J6" s="103"/>
      <c r="K6" s="104"/>
      <c r="O6" s="540"/>
      <c r="P6" s="541"/>
      <c r="Q6" s="541"/>
      <c r="R6" s="542"/>
    </row>
    <row r="7" spans="1:19" ht="15" customHeight="1" x14ac:dyDescent="0.25">
      <c r="B7" s="105" t="s">
        <v>33</v>
      </c>
      <c r="C7" s="106" t="s">
        <v>34</v>
      </c>
      <c r="D7" s="106" t="s">
        <v>35</v>
      </c>
      <c r="E7" s="107" t="s">
        <v>36</v>
      </c>
      <c r="F7" s="474"/>
      <c r="G7" s="475"/>
      <c r="H7" s="108" t="s">
        <v>37</v>
      </c>
      <c r="I7" s="110" t="s">
        <v>39</v>
      </c>
      <c r="J7" s="110" t="s">
        <v>40</v>
      </c>
      <c r="K7" s="111" t="s">
        <v>41</v>
      </c>
      <c r="O7" s="540"/>
      <c r="P7" s="541"/>
      <c r="Q7" s="541"/>
      <c r="R7" s="542"/>
    </row>
    <row r="8" spans="1:19" ht="15" customHeight="1" x14ac:dyDescent="0.25">
      <c r="B8" s="112"/>
      <c r="C8" s="113"/>
      <c r="D8" s="113"/>
      <c r="E8" s="476"/>
      <c r="F8" s="477"/>
      <c r="G8" s="478"/>
      <c r="H8" s="115" t="s">
        <v>43</v>
      </c>
      <c r="I8" s="117" t="s">
        <v>45</v>
      </c>
      <c r="J8" s="117" t="s">
        <v>46</v>
      </c>
      <c r="K8" s="118" t="s">
        <v>47</v>
      </c>
      <c r="O8" s="540"/>
      <c r="P8" s="541"/>
      <c r="Q8" s="541"/>
      <c r="R8" s="542"/>
    </row>
    <row r="9" spans="1:19" ht="15.75" customHeight="1" x14ac:dyDescent="0.25">
      <c r="B9" s="119" t="s">
        <v>50</v>
      </c>
      <c r="C9" s="120" t="s">
        <v>51</v>
      </c>
      <c r="D9" s="120" t="s">
        <v>52</v>
      </c>
      <c r="E9" s="121" t="s">
        <v>53</v>
      </c>
      <c r="F9" s="479"/>
      <c r="G9" s="480"/>
      <c r="H9" s="122">
        <v>1</v>
      </c>
      <c r="I9" s="124" t="s">
        <v>460</v>
      </c>
      <c r="J9" s="124" t="s">
        <v>54</v>
      </c>
      <c r="K9" s="125" t="s">
        <v>54</v>
      </c>
      <c r="O9" s="540"/>
      <c r="P9" s="541"/>
      <c r="Q9" s="541"/>
      <c r="R9" s="542"/>
    </row>
    <row r="10" spans="1:19" ht="15.75" customHeight="1" x14ac:dyDescent="0.25">
      <c r="B10" s="119" t="s">
        <v>55</v>
      </c>
      <c r="C10" s="120" t="s">
        <v>56</v>
      </c>
      <c r="D10" s="120" t="s">
        <v>57</v>
      </c>
      <c r="E10" s="121" t="s">
        <v>58</v>
      </c>
      <c r="F10" s="479"/>
      <c r="G10" s="480"/>
      <c r="H10" s="122" t="s">
        <v>54</v>
      </c>
      <c r="I10" s="124" t="s">
        <v>460</v>
      </c>
      <c r="J10" s="124" t="s">
        <v>54</v>
      </c>
      <c r="K10" s="125" t="s">
        <v>54</v>
      </c>
      <c r="O10" s="543"/>
      <c r="P10" s="544"/>
      <c r="Q10" s="544"/>
      <c r="R10" s="545"/>
    </row>
    <row r="11" spans="1:19" ht="15.75" x14ac:dyDescent="0.25">
      <c r="B11" s="119" t="s">
        <v>59</v>
      </c>
      <c r="C11" s="120" t="s">
        <v>60</v>
      </c>
      <c r="D11" s="120" t="s">
        <v>61</v>
      </c>
      <c r="E11" s="121" t="s">
        <v>62</v>
      </c>
      <c r="F11" s="479"/>
      <c r="G11" s="480"/>
      <c r="H11" s="122" t="s">
        <v>54</v>
      </c>
      <c r="I11" s="124" t="s">
        <v>54</v>
      </c>
      <c r="J11" s="124">
        <v>5</v>
      </c>
      <c r="K11" s="125" t="s">
        <v>54</v>
      </c>
    </row>
    <row r="12" spans="1:19" ht="15.75" customHeight="1" x14ac:dyDescent="0.25">
      <c r="B12" s="126" t="s">
        <v>63</v>
      </c>
      <c r="C12" s="127" t="s">
        <v>64</v>
      </c>
      <c r="D12" s="127" t="s">
        <v>65</v>
      </c>
      <c r="E12" s="128" t="s">
        <v>66</v>
      </c>
      <c r="F12" s="479"/>
      <c r="G12" s="480"/>
      <c r="H12" s="129" t="s">
        <v>54</v>
      </c>
      <c r="I12" s="131" t="s">
        <v>54</v>
      </c>
      <c r="J12" s="131" t="s">
        <v>54</v>
      </c>
      <c r="K12" s="132">
        <v>5</v>
      </c>
      <c r="O12" s="481" t="s">
        <v>461</v>
      </c>
      <c r="P12" s="482"/>
      <c r="Q12" s="482"/>
      <c r="R12" s="483"/>
    </row>
    <row r="13" spans="1:19" ht="15.75" customHeight="1" thickBot="1" x14ac:dyDescent="0.3">
      <c r="B13" s="484"/>
      <c r="C13" s="404"/>
      <c r="D13" s="404"/>
      <c r="E13" s="404"/>
      <c r="F13" s="404"/>
      <c r="G13" s="404"/>
      <c r="H13" s="404"/>
      <c r="I13" s="404"/>
      <c r="J13" s="404"/>
      <c r="K13" s="485"/>
      <c r="O13" s="486"/>
      <c r="P13" s="487"/>
      <c r="Q13" s="487"/>
      <c r="R13" s="488"/>
    </row>
    <row r="14" spans="1:19" ht="15.75" customHeight="1" x14ac:dyDescent="0.25">
      <c r="B14" s="489"/>
      <c r="C14" s="490"/>
      <c r="D14" s="491"/>
      <c r="E14" s="404"/>
      <c r="F14" s="404"/>
      <c r="G14" s="404"/>
      <c r="H14" s="404"/>
      <c r="I14" s="404"/>
      <c r="J14" s="404"/>
      <c r="K14" s="485"/>
      <c r="O14" s="486"/>
      <c r="P14" s="487"/>
      <c r="Q14" s="487"/>
      <c r="R14" s="488"/>
    </row>
    <row r="15" spans="1:19" x14ac:dyDescent="0.25">
      <c r="B15" s="477" t="s">
        <v>37</v>
      </c>
      <c r="C15" s="492" t="s">
        <v>46</v>
      </c>
      <c r="D15" s="478" t="s">
        <v>47</v>
      </c>
      <c r="E15" s="404"/>
      <c r="F15" s="404"/>
      <c r="G15" s="404"/>
      <c r="H15" s="404"/>
      <c r="I15" s="404"/>
      <c r="J15" s="404"/>
      <c r="K15" s="485"/>
      <c r="O15" s="486"/>
      <c r="P15" s="487"/>
      <c r="Q15" s="487"/>
      <c r="R15" s="488"/>
    </row>
    <row r="16" spans="1:19" ht="15" customHeight="1" x14ac:dyDescent="0.25">
      <c r="B16" s="493" t="s">
        <v>462</v>
      </c>
      <c r="C16" s="494" t="s">
        <v>51</v>
      </c>
      <c r="D16" s="495" t="s">
        <v>463</v>
      </c>
      <c r="E16" s="404"/>
      <c r="F16" s="404"/>
      <c r="G16" s="404"/>
      <c r="H16" s="404"/>
      <c r="I16" s="404"/>
      <c r="J16" s="404"/>
      <c r="K16" s="485"/>
      <c r="O16" s="496" t="s">
        <v>464</v>
      </c>
      <c r="P16" s="497"/>
      <c r="Q16" s="497"/>
      <c r="R16" s="498"/>
    </row>
    <row r="17" spans="1:25" ht="15" customHeight="1" x14ac:dyDescent="0.25">
      <c r="B17" s="499" t="s">
        <v>465</v>
      </c>
      <c r="C17" s="500" t="s">
        <v>466</v>
      </c>
      <c r="D17" s="501" t="s">
        <v>467</v>
      </c>
      <c r="E17" s="404"/>
      <c r="F17" s="404"/>
      <c r="G17" s="404"/>
      <c r="H17" s="404"/>
      <c r="I17" s="404"/>
      <c r="J17" s="404"/>
      <c r="K17" s="485"/>
      <c r="O17" s="496"/>
      <c r="P17" s="497"/>
      <c r="Q17" s="497"/>
      <c r="R17" s="498"/>
    </row>
    <row r="18" spans="1:25" ht="15" customHeight="1" x14ac:dyDescent="0.25">
      <c r="B18" s="499" t="s">
        <v>468</v>
      </c>
      <c r="C18" s="500" t="s">
        <v>469</v>
      </c>
      <c r="D18" s="501" t="s">
        <v>470</v>
      </c>
      <c r="E18" s="404"/>
      <c r="F18" s="404"/>
      <c r="G18" s="404"/>
      <c r="H18" s="404"/>
      <c r="I18" s="404"/>
      <c r="J18" s="404"/>
      <c r="K18" s="485"/>
      <c r="O18" s="502"/>
      <c r="P18" s="503"/>
      <c r="Q18" s="503"/>
      <c r="R18" s="504"/>
    </row>
    <row r="19" spans="1:25" ht="15.75" thickBot="1" x14ac:dyDescent="0.3">
      <c r="B19" s="505" t="s">
        <v>471</v>
      </c>
      <c r="C19" s="506" t="s">
        <v>472</v>
      </c>
      <c r="D19" s="507" t="s">
        <v>473</v>
      </c>
      <c r="E19" s="404"/>
      <c r="F19" s="404"/>
      <c r="G19" s="404"/>
      <c r="H19" s="404"/>
      <c r="I19" s="404"/>
      <c r="J19" s="404"/>
      <c r="K19" s="485"/>
    </row>
    <row r="20" spans="1:25" ht="15" customHeight="1" x14ac:dyDescent="0.25">
      <c r="B20" s="484"/>
      <c r="C20" s="404"/>
      <c r="D20" s="404"/>
      <c r="E20" s="508" t="s">
        <v>474</v>
      </c>
      <c r="F20" s="404"/>
      <c r="G20" s="404"/>
      <c r="H20" s="404"/>
      <c r="I20" s="404"/>
      <c r="J20" s="404"/>
      <c r="K20" s="485"/>
      <c r="O20" s="523" t="s">
        <v>475</v>
      </c>
      <c r="P20" s="524"/>
      <c r="Q20" s="524"/>
      <c r="R20" s="525"/>
    </row>
    <row r="21" spans="1:25" ht="15" customHeight="1" x14ac:dyDescent="0.25">
      <c r="B21" s="509" t="s">
        <v>67</v>
      </c>
      <c r="C21" s="510"/>
      <c r="D21" s="510"/>
      <c r="E21" s="510"/>
      <c r="F21" s="510"/>
      <c r="G21" s="510"/>
      <c r="H21" s="510"/>
      <c r="I21" s="510"/>
      <c r="J21" s="510"/>
      <c r="K21" s="511"/>
      <c r="O21" s="526"/>
      <c r="P21" s="527"/>
      <c r="Q21" s="527"/>
      <c r="R21" s="528"/>
    </row>
    <row r="22" spans="1:25" ht="15.75" customHeight="1" thickBot="1" x14ac:dyDescent="0.3">
      <c r="B22" s="512"/>
      <c r="C22" s="513"/>
      <c r="D22" s="513"/>
      <c r="E22" s="513"/>
      <c r="F22" s="513"/>
      <c r="G22" s="513"/>
      <c r="H22" s="513"/>
      <c r="I22" s="513"/>
      <c r="J22" s="513"/>
      <c r="K22" s="514"/>
      <c r="O22" s="529"/>
      <c r="P22" s="530"/>
      <c r="Q22" s="530"/>
      <c r="R22" s="531"/>
    </row>
    <row r="23" spans="1:25" ht="15.75" thickBot="1" x14ac:dyDescent="0.3"/>
    <row r="24" spans="1:25" ht="26.25" customHeight="1" x14ac:dyDescent="0.25">
      <c r="A24" s="515" t="s">
        <v>6</v>
      </c>
      <c r="B24" s="516" t="s">
        <v>476</v>
      </c>
      <c r="C24" s="517"/>
      <c r="D24" s="517"/>
      <c r="E24" s="517"/>
      <c r="F24" s="517"/>
      <c r="G24" s="517"/>
      <c r="H24" s="517"/>
      <c r="I24" s="517"/>
      <c r="J24" s="517"/>
      <c r="K24" s="517"/>
      <c r="L24" s="517"/>
      <c r="M24" s="363" t="s">
        <v>438</v>
      </c>
      <c r="O24" s="364" t="s">
        <v>439</v>
      </c>
      <c r="P24" s="365"/>
      <c r="Q24" s="365"/>
      <c r="R24" s="365"/>
      <c r="S24" s="366"/>
      <c r="T24" s="367"/>
    </row>
    <row r="25" spans="1:25" ht="15.75" thickBot="1" x14ac:dyDescent="0.3"/>
    <row r="26" spans="1:25" ht="28.5" customHeight="1" x14ac:dyDescent="0.25">
      <c r="A26" s="515" t="s">
        <v>6</v>
      </c>
      <c r="B26" s="368" t="str">
        <f>P26</f>
        <v>Nom de la recette</v>
      </c>
      <c r="C26" s="369"/>
      <c r="D26" s="369"/>
      <c r="E26" s="369"/>
      <c r="F26" s="370" t="str">
        <f>S26</f>
        <v>N°1</v>
      </c>
      <c r="G26" s="363" t="s">
        <v>6</v>
      </c>
      <c r="H26" s="371" t="str">
        <f>P26</f>
        <v>Nom de la recette</v>
      </c>
      <c r="I26" s="372"/>
      <c r="J26" s="372"/>
      <c r="K26" s="372"/>
      <c r="L26" s="373" t="str">
        <f>S26</f>
        <v>N°1</v>
      </c>
      <c r="M26" s="374"/>
      <c r="O26" s="375" t="s">
        <v>19</v>
      </c>
      <c r="P26" s="376" t="s">
        <v>440</v>
      </c>
      <c r="Q26" s="376"/>
      <c r="R26" s="376"/>
      <c r="S26" s="377" t="s">
        <v>441</v>
      </c>
      <c r="T26" s="378"/>
      <c r="U26" s="379" t="s">
        <v>442</v>
      </c>
      <c r="V26" s="380"/>
      <c r="W26" s="380"/>
      <c r="X26" s="380"/>
      <c r="Y26" s="381"/>
    </row>
    <row r="27" spans="1:25" ht="18.75" customHeight="1" x14ac:dyDescent="0.25">
      <c r="A27" s="382"/>
      <c r="B27" s="383" t="str">
        <f>P27</f>
        <v>Auteur</v>
      </c>
      <c r="C27" s="384"/>
      <c r="D27" s="384"/>
      <c r="E27" s="384"/>
      <c r="F27" s="385"/>
      <c r="G27" s="386"/>
      <c r="H27" s="383" t="str">
        <f>P27</f>
        <v>Auteur</v>
      </c>
      <c r="I27" s="384"/>
      <c r="J27" s="384"/>
      <c r="K27" s="384"/>
      <c r="L27" s="385"/>
      <c r="M27" s="374"/>
      <c r="O27" s="387" t="s">
        <v>18</v>
      </c>
      <c r="P27" s="388" t="s">
        <v>443</v>
      </c>
      <c r="Q27" s="388"/>
      <c r="R27" s="388"/>
      <c r="S27" s="389"/>
      <c r="T27" s="378"/>
      <c r="U27" s="390" t="s">
        <v>444</v>
      </c>
      <c r="V27" s="391"/>
      <c r="W27" s="391"/>
      <c r="X27" s="391"/>
      <c r="Y27" s="392"/>
    </row>
    <row r="28" spans="1:25" ht="18.75" customHeight="1" x14ac:dyDescent="0.25">
      <c r="A28" s="382"/>
      <c r="B28" s="393"/>
      <c r="C28" s="308" t="s">
        <v>401</v>
      </c>
      <c r="D28" s="309">
        <v>10</v>
      </c>
      <c r="E28" s="394" t="s">
        <v>402</v>
      </c>
      <c r="F28" s="395"/>
      <c r="G28" s="386"/>
      <c r="H28" s="396"/>
      <c r="I28" s="397" t="s">
        <v>72</v>
      </c>
      <c r="J28" s="398"/>
      <c r="K28" s="398"/>
      <c r="L28" s="399"/>
      <c r="M28" s="374"/>
      <c r="O28" s="400" t="s">
        <v>445</v>
      </c>
      <c r="P28" s="401"/>
      <c r="Q28" s="401"/>
      <c r="R28" s="401"/>
      <c r="S28" s="402"/>
      <c r="T28" s="378"/>
      <c r="U28" s="403" t="s">
        <v>446</v>
      </c>
      <c r="V28" s="404"/>
      <c r="W28" s="405"/>
      <c r="X28" s="213"/>
      <c r="Y28" s="406"/>
    </row>
    <row r="29" spans="1:25" ht="18.75" x14ac:dyDescent="0.25">
      <c r="A29" s="382"/>
      <c r="B29" s="407"/>
      <c r="C29" s="408" t="s">
        <v>403</v>
      </c>
      <c r="D29" s="409"/>
      <c r="E29" s="394"/>
      <c r="F29" s="410">
        <f>SUM(D31:D44)</f>
        <v>520</v>
      </c>
      <c r="G29" s="386"/>
      <c r="H29" s="411">
        <v>1</v>
      </c>
      <c r="I29" s="412"/>
      <c r="J29" s="413"/>
      <c r="K29" s="413"/>
      <c r="L29" s="414"/>
      <c r="M29" s="374"/>
      <c r="O29" s="415" t="s">
        <v>398</v>
      </c>
      <c r="P29" s="416"/>
      <c r="Q29" s="416"/>
      <c r="R29" s="417" t="s">
        <v>399</v>
      </c>
      <c r="S29" s="418">
        <v>50</v>
      </c>
      <c r="T29" s="378"/>
      <c r="U29" s="419" t="s">
        <v>447</v>
      </c>
      <c r="V29" s="420"/>
      <c r="W29" s="421"/>
      <c r="X29" s="421"/>
      <c r="Y29" s="422"/>
    </row>
    <row r="30" spans="1:25" ht="18.75" x14ac:dyDescent="0.25">
      <c r="A30" s="382"/>
      <c r="B30" s="423" t="s">
        <v>21</v>
      </c>
      <c r="C30" s="424"/>
      <c r="D30" s="425" t="s">
        <v>87</v>
      </c>
      <c r="E30" s="426" t="s">
        <v>427</v>
      </c>
      <c r="F30" s="427"/>
      <c r="G30" s="386"/>
      <c r="H30" s="411">
        <v>2</v>
      </c>
      <c r="I30" s="412"/>
      <c r="J30" s="412"/>
      <c r="K30" s="412"/>
      <c r="L30" s="428"/>
      <c r="M30" s="374"/>
      <c r="O30" s="303" t="s">
        <v>20</v>
      </c>
      <c r="P30" s="304" t="s">
        <v>21</v>
      </c>
      <c r="Q30" s="305" t="s">
        <v>22</v>
      </c>
      <c r="R30" s="305" t="s">
        <v>400</v>
      </c>
      <c r="S30" s="306"/>
      <c r="T30" s="378"/>
      <c r="U30" s="429" t="s">
        <v>448</v>
      </c>
      <c r="V30" s="404"/>
      <c r="W30" s="421"/>
      <c r="X30" s="421"/>
      <c r="Y30" s="422"/>
    </row>
    <row r="31" spans="1:25" ht="18.75" x14ac:dyDescent="0.25">
      <c r="A31" s="382"/>
      <c r="B31" s="430">
        <f>IF(ISTEXT(O31),O31,IF(ISBLANK(O31),0,(O31/S29)*D28))</f>
        <v>6.4</v>
      </c>
      <c r="C31" s="356" t="str">
        <f t="shared" ref="C31:C47" si="0">P31</f>
        <v>œufs</v>
      </c>
      <c r="D31" s="431">
        <f>((S31/S29)*D28)</f>
        <v>320</v>
      </c>
      <c r="E31" s="432" t="str">
        <f t="shared" ref="E31:E47" si="1">R31</f>
        <v>Œufs de 50g</v>
      </c>
      <c r="F31" s="433"/>
      <c r="G31" s="386"/>
      <c r="H31" s="411">
        <v>3</v>
      </c>
      <c r="I31" s="412"/>
      <c r="J31" s="412"/>
      <c r="K31" s="413"/>
      <c r="L31" s="428"/>
      <c r="M31" s="374"/>
      <c r="O31" s="341">
        <v>32</v>
      </c>
      <c r="P31" s="342" t="s">
        <v>405</v>
      </c>
      <c r="Q31" s="85">
        <v>50</v>
      </c>
      <c r="R31" s="343" t="s">
        <v>406</v>
      </c>
      <c r="S31" s="344">
        <f t="shared" ref="S31:S47" si="2">IF(ISBLANK(O31),Q31,(Q31*O31))</f>
        <v>1600</v>
      </c>
      <c r="T31" s="378"/>
      <c r="U31" s="434" t="s">
        <v>449</v>
      </c>
      <c r="V31" s="404"/>
      <c r="W31" s="421"/>
      <c r="X31" s="421"/>
      <c r="Y31" s="422"/>
    </row>
    <row r="32" spans="1:25" ht="18.75" x14ac:dyDescent="0.25">
      <c r="A32" s="382"/>
      <c r="B32" s="430">
        <f>IF(ISTEXT(O32),O32,IF(ISBLANK(O32),0,(O32/S29)*D28))</f>
        <v>0</v>
      </c>
      <c r="C32" s="356">
        <f t="shared" si="0"/>
        <v>0</v>
      </c>
      <c r="D32" s="355">
        <f>((S32/S29)*D28)</f>
        <v>200</v>
      </c>
      <c r="E32" s="432" t="str">
        <f t="shared" si="1"/>
        <v>Sucre</v>
      </c>
      <c r="F32" s="433"/>
      <c r="G32" s="386"/>
      <c r="H32" s="411">
        <v>4</v>
      </c>
      <c r="I32" s="412"/>
      <c r="J32" s="413"/>
      <c r="K32" s="412"/>
      <c r="L32" s="414"/>
      <c r="M32" s="374"/>
      <c r="O32" s="341"/>
      <c r="P32" s="342"/>
      <c r="Q32" s="85">
        <v>1000</v>
      </c>
      <c r="R32" s="343" t="s">
        <v>454</v>
      </c>
      <c r="S32" s="344">
        <f t="shared" si="2"/>
        <v>1000</v>
      </c>
      <c r="T32" s="378"/>
      <c r="U32" s="435" t="s">
        <v>450</v>
      </c>
      <c r="V32" s="404"/>
      <c r="W32" s="421"/>
      <c r="X32" s="421"/>
      <c r="Y32" s="422"/>
    </row>
    <row r="33" spans="1:25" ht="18.75" x14ac:dyDescent="0.25">
      <c r="A33" s="382"/>
      <c r="B33" s="430">
        <f>IF(ISTEXT(O33),O33,IF(ISBLANK(O33),0,(O33/S29)*D28))</f>
        <v>0</v>
      </c>
      <c r="C33" s="356">
        <f t="shared" si="0"/>
        <v>0</v>
      </c>
      <c r="D33" s="355">
        <f>((S33/S29)*D28)</f>
        <v>0</v>
      </c>
      <c r="E33" s="432">
        <f t="shared" si="1"/>
        <v>0</v>
      </c>
      <c r="F33" s="433"/>
      <c r="G33" s="386"/>
      <c r="H33" s="411">
        <v>5</v>
      </c>
      <c r="I33" s="412"/>
      <c r="J33" s="412"/>
      <c r="K33" s="413"/>
      <c r="L33" s="428"/>
      <c r="M33" s="374"/>
      <c r="O33" s="341"/>
      <c r="P33" s="342"/>
      <c r="Q33" s="85"/>
      <c r="R33" s="343"/>
      <c r="S33" s="344">
        <f t="shared" si="2"/>
        <v>0</v>
      </c>
      <c r="T33" s="378"/>
      <c r="U33" s="436" t="s">
        <v>451</v>
      </c>
      <c r="V33" s="437"/>
      <c r="W33" s="437"/>
      <c r="X33" s="437"/>
      <c r="Y33" s="438"/>
    </row>
    <row r="34" spans="1:25" ht="18.75" x14ac:dyDescent="0.25">
      <c r="A34" s="382"/>
      <c r="B34" s="430">
        <f>IF(ISTEXT(O34),O34,IF(ISBLANK(O34),0,(O34/S29)*D28))</f>
        <v>0</v>
      </c>
      <c r="C34" s="356">
        <f t="shared" si="0"/>
        <v>0</v>
      </c>
      <c r="D34" s="355">
        <f>((S34/S29)*D28)</f>
        <v>0</v>
      </c>
      <c r="E34" s="432">
        <f t="shared" si="1"/>
        <v>0</v>
      </c>
      <c r="F34" s="433"/>
      <c r="G34" s="386"/>
      <c r="H34" s="411">
        <v>6</v>
      </c>
      <c r="I34" s="412"/>
      <c r="J34" s="412"/>
      <c r="K34" s="412"/>
      <c r="L34" s="428"/>
      <c r="M34" s="374"/>
      <c r="O34" s="341"/>
      <c r="P34" s="342"/>
      <c r="Q34" s="85"/>
      <c r="R34" s="343"/>
      <c r="S34" s="344">
        <f t="shared" si="2"/>
        <v>0</v>
      </c>
      <c r="T34" s="378"/>
      <c r="U34" s="379" t="s">
        <v>452</v>
      </c>
      <c r="V34" s="380"/>
      <c r="W34" s="380"/>
      <c r="X34" s="380"/>
      <c r="Y34" s="381"/>
    </row>
    <row r="35" spans="1:25" ht="18.75" x14ac:dyDescent="0.25">
      <c r="A35" s="382"/>
      <c r="B35" s="430">
        <f>IF(ISTEXT(O35),O35,IF(ISBLANK(O35),0,(O35/S29)*D28))</f>
        <v>0</v>
      </c>
      <c r="C35" s="356">
        <f t="shared" si="0"/>
        <v>0</v>
      </c>
      <c r="D35" s="355">
        <f>((S35/S29)*D28)</f>
        <v>0</v>
      </c>
      <c r="E35" s="432">
        <f t="shared" si="1"/>
        <v>0</v>
      </c>
      <c r="F35" s="433"/>
      <c r="G35" s="386"/>
      <c r="H35" s="411">
        <v>7</v>
      </c>
      <c r="I35" s="412"/>
      <c r="J35" s="412"/>
      <c r="K35" s="413"/>
      <c r="L35" s="428"/>
      <c r="M35" s="374"/>
      <c r="O35" s="341"/>
      <c r="P35" s="342"/>
      <c r="Q35" s="85"/>
      <c r="R35" s="343"/>
      <c r="S35" s="344">
        <f t="shared" si="2"/>
        <v>0</v>
      </c>
      <c r="T35" s="378"/>
      <c r="U35" s="439" t="s">
        <v>453</v>
      </c>
      <c r="V35" s="440"/>
      <c r="W35" s="440"/>
      <c r="X35" s="440"/>
      <c r="Y35" s="441"/>
    </row>
    <row r="36" spans="1:25" ht="18.75" x14ac:dyDescent="0.25">
      <c r="A36" s="382"/>
      <c r="B36" s="430">
        <f>IF(ISTEXT(O36),O36,IF(ISBLANK(O36),0,(O36/S29)*D28))</f>
        <v>0</v>
      </c>
      <c r="C36" s="356">
        <f t="shared" si="0"/>
        <v>0</v>
      </c>
      <c r="D36" s="355">
        <f>((S36/S29)*D28)</f>
        <v>0</v>
      </c>
      <c r="E36" s="432">
        <f t="shared" si="1"/>
        <v>0</v>
      </c>
      <c r="F36" s="433"/>
      <c r="G36" s="386"/>
      <c r="H36" s="411">
        <v>8</v>
      </c>
      <c r="I36" s="412"/>
      <c r="J36" s="412"/>
      <c r="K36" s="412"/>
      <c r="L36" s="428"/>
      <c r="M36" s="374"/>
      <c r="O36" s="341"/>
      <c r="P36" s="342"/>
      <c r="Q36" s="85"/>
      <c r="R36" s="343"/>
      <c r="S36" s="344">
        <f t="shared" si="2"/>
        <v>0</v>
      </c>
      <c r="T36" s="378"/>
    </row>
    <row r="37" spans="1:25" ht="18.75" x14ac:dyDescent="0.25">
      <c r="A37" s="382"/>
      <c r="B37" s="430">
        <f>IF(ISTEXT(O37),O37,IF(ISBLANK(O37),0,(O37/S29)*D28))</f>
        <v>0</v>
      </c>
      <c r="C37" s="356">
        <f t="shared" si="0"/>
        <v>0</v>
      </c>
      <c r="D37" s="355">
        <f>((S37/S29)*D28)</f>
        <v>0</v>
      </c>
      <c r="E37" s="432">
        <f t="shared" si="1"/>
        <v>0</v>
      </c>
      <c r="F37" s="433"/>
      <c r="G37" s="386"/>
      <c r="H37" s="411">
        <v>9</v>
      </c>
      <c r="I37" s="412"/>
      <c r="J37" s="412"/>
      <c r="K37" s="413"/>
      <c r="L37" s="428"/>
      <c r="M37" s="374"/>
      <c r="O37" s="341"/>
      <c r="P37" s="342"/>
      <c r="Q37" s="85"/>
      <c r="R37" s="343"/>
      <c r="S37" s="344">
        <f t="shared" si="2"/>
        <v>0</v>
      </c>
      <c r="T37" s="378"/>
      <c r="U37" s="442" t="s">
        <v>455</v>
      </c>
    </row>
    <row r="38" spans="1:25" ht="18.75" x14ac:dyDescent="0.25">
      <c r="A38" s="382"/>
      <c r="B38" s="430">
        <f>IF(ISTEXT(O38),O38,IF(ISBLANK(O38),0,(O38/S29)*D28))</f>
        <v>0</v>
      </c>
      <c r="C38" s="356">
        <f t="shared" si="0"/>
        <v>0</v>
      </c>
      <c r="D38" s="355">
        <f>((S38/S29)*D28)</f>
        <v>0</v>
      </c>
      <c r="E38" s="432">
        <f t="shared" si="1"/>
        <v>0</v>
      </c>
      <c r="F38" s="433"/>
      <c r="G38" s="386"/>
      <c r="H38" s="411">
        <v>10</v>
      </c>
      <c r="I38" s="412"/>
      <c r="J38" s="412"/>
      <c r="K38" s="412"/>
      <c r="L38" s="428"/>
      <c r="M38" s="374"/>
      <c r="O38" s="341"/>
      <c r="P38" s="342"/>
      <c r="Q38" s="85"/>
      <c r="R38" s="343"/>
      <c r="S38" s="344">
        <f t="shared" si="2"/>
        <v>0</v>
      </c>
      <c r="T38" s="378"/>
      <c r="U38" s="442" t="s">
        <v>455</v>
      </c>
    </row>
    <row r="39" spans="1:25" ht="18.75" x14ac:dyDescent="0.25">
      <c r="A39" s="382"/>
      <c r="B39" s="430">
        <f>IF(ISTEXT(O39),O39,IF(ISBLANK(O39),0,(O39/S29)*D28))</f>
        <v>0</v>
      </c>
      <c r="C39" s="356">
        <f t="shared" si="0"/>
        <v>0</v>
      </c>
      <c r="D39" s="355">
        <f>((S39/S29)*D28)</f>
        <v>0</v>
      </c>
      <c r="E39" s="432">
        <f t="shared" si="1"/>
        <v>0</v>
      </c>
      <c r="F39" s="433"/>
      <c r="G39" s="386"/>
      <c r="H39" s="411">
        <v>11</v>
      </c>
      <c r="I39" s="412"/>
      <c r="J39" s="412"/>
      <c r="K39" s="413"/>
      <c r="L39" s="428"/>
      <c r="M39" s="374"/>
      <c r="O39" s="341"/>
      <c r="P39" s="342"/>
      <c r="Q39" s="85"/>
      <c r="R39" s="343"/>
      <c r="S39" s="344">
        <f t="shared" si="2"/>
        <v>0</v>
      </c>
      <c r="T39" s="378"/>
      <c r="U39" s="442" t="s">
        <v>455</v>
      </c>
    </row>
    <row r="40" spans="1:25" ht="18.75" x14ac:dyDescent="0.25">
      <c r="A40" s="382"/>
      <c r="B40" s="430">
        <f>IF(ISTEXT(O40),O40,IF(ISBLANK(O40),0,(O40/S29)*D28))</f>
        <v>0</v>
      </c>
      <c r="C40" s="356">
        <f t="shared" si="0"/>
        <v>0</v>
      </c>
      <c r="D40" s="355">
        <f>((S40/S29)*D28)</f>
        <v>0</v>
      </c>
      <c r="E40" s="432">
        <f t="shared" si="1"/>
        <v>0</v>
      </c>
      <c r="F40" s="433"/>
      <c r="G40" s="386"/>
      <c r="H40" s="411">
        <v>12</v>
      </c>
      <c r="I40" s="412"/>
      <c r="J40" s="412"/>
      <c r="K40" s="412"/>
      <c r="L40" s="428"/>
      <c r="M40" s="374"/>
      <c r="O40" s="341"/>
      <c r="P40" s="342"/>
      <c r="Q40" s="85"/>
      <c r="R40" s="343"/>
      <c r="S40" s="344">
        <f t="shared" si="2"/>
        <v>0</v>
      </c>
      <c r="T40" s="378"/>
      <c r="U40" s="442" t="s">
        <v>455</v>
      </c>
    </row>
    <row r="41" spans="1:25" ht="18.75" x14ac:dyDescent="0.25">
      <c r="A41" s="382"/>
      <c r="B41" s="430">
        <f>IF(ISTEXT(O41),O41,IF(ISBLANK(O41),0,(O41/S29)*D28))</f>
        <v>0</v>
      </c>
      <c r="C41" s="356">
        <f t="shared" si="0"/>
        <v>0</v>
      </c>
      <c r="D41" s="355">
        <f>((S41/S29)*D28)</f>
        <v>0</v>
      </c>
      <c r="E41" s="432">
        <f t="shared" si="1"/>
        <v>0</v>
      </c>
      <c r="F41" s="433"/>
      <c r="G41" s="386"/>
      <c r="H41" s="411">
        <v>13</v>
      </c>
      <c r="I41" s="412"/>
      <c r="J41" s="412"/>
      <c r="K41" s="413"/>
      <c r="L41" s="428"/>
      <c r="M41" s="374"/>
      <c r="O41" s="341"/>
      <c r="P41" s="342"/>
      <c r="Q41" s="85"/>
      <c r="R41" s="443"/>
      <c r="S41" s="344">
        <f t="shared" si="2"/>
        <v>0</v>
      </c>
      <c r="T41" s="378"/>
      <c r="U41" s="442" t="s">
        <v>455</v>
      </c>
    </row>
    <row r="42" spans="1:25" ht="18.75" x14ac:dyDescent="0.25">
      <c r="A42" s="382"/>
      <c r="B42" s="430">
        <f>IF(ISTEXT(O42),O42,IF(ISBLANK(O42),0,(O42/S29)*D28))</f>
        <v>0</v>
      </c>
      <c r="C42" s="356">
        <f t="shared" si="0"/>
        <v>0</v>
      </c>
      <c r="D42" s="355">
        <f>((S42/S29)*D28)</f>
        <v>0</v>
      </c>
      <c r="E42" s="432">
        <f t="shared" si="1"/>
        <v>0</v>
      </c>
      <c r="F42" s="433"/>
      <c r="G42" s="386"/>
      <c r="H42" s="411">
        <v>14</v>
      </c>
      <c r="I42" s="412"/>
      <c r="J42" s="412"/>
      <c r="K42" s="412"/>
      <c r="L42" s="428"/>
      <c r="M42" s="374"/>
      <c r="O42" s="341"/>
      <c r="P42" s="342"/>
      <c r="Q42" s="85"/>
      <c r="R42" s="443"/>
      <c r="S42" s="344">
        <f t="shared" si="2"/>
        <v>0</v>
      </c>
      <c r="T42" s="378"/>
      <c r="U42" s="442" t="s">
        <v>455</v>
      </c>
    </row>
    <row r="43" spans="1:25" ht="18.75" x14ac:dyDescent="0.25">
      <c r="A43" s="382"/>
      <c r="B43" s="430">
        <f>IF(ISTEXT(O43),O43,IF(ISBLANK(O43),0,(O43/S29)*D28))</f>
        <v>0</v>
      </c>
      <c r="C43" s="356">
        <f t="shared" si="0"/>
        <v>0</v>
      </c>
      <c r="D43" s="355">
        <f>((S43/S29)*D28)</f>
        <v>0</v>
      </c>
      <c r="E43" s="432">
        <f t="shared" si="1"/>
        <v>0</v>
      </c>
      <c r="F43" s="433"/>
      <c r="G43" s="386"/>
      <c r="H43" s="411">
        <v>15</v>
      </c>
      <c r="I43" s="412"/>
      <c r="J43" s="412"/>
      <c r="K43" s="413"/>
      <c r="L43" s="428"/>
      <c r="M43" s="374"/>
      <c r="O43" s="341"/>
      <c r="P43" s="342"/>
      <c r="Q43" s="85"/>
      <c r="R43" s="443"/>
      <c r="S43" s="344">
        <f t="shared" si="2"/>
        <v>0</v>
      </c>
      <c r="T43" s="378"/>
      <c r="U43" s="442" t="s">
        <v>455</v>
      </c>
    </row>
    <row r="44" spans="1:25" ht="18.75" x14ac:dyDescent="0.25">
      <c r="A44" s="382"/>
      <c r="B44" s="430">
        <f>IF(ISTEXT(O44),O44,IF(ISBLANK(O44),0,(O44/S29)*D28))</f>
        <v>0</v>
      </c>
      <c r="C44" s="356">
        <f t="shared" si="0"/>
        <v>0</v>
      </c>
      <c r="D44" s="355">
        <f>((S44/S29)*D28)</f>
        <v>0</v>
      </c>
      <c r="E44" s="432">
        <f t="shared" si="1"/>
        <v>0</v>
      </c>
      <c r="F44" s="433"/>
      <c r="G44" s="386"/>
      <c r="H44" s="411">
        <v>16</v>
      </c>
      <c r="I44" s="412"/>
      <c r="J44" s="412"/>
      <c r="K44" s="412"/>
      <c r="L44" s="428"/>
      <c r="M44" s="374"/>
      <c r="O44" s="341"/>
      <c r="P44" s="342"/>
      <c r="Q44" s="85"/>
      <c r="R44" s="443"/>
      <c r="S44" s="344">
        <f t="shared" si="2"/>
        <v>0</v>
      </c>
      <c r="T44" s="378"/>
      <c r="U44" s="442" t="s">
        <v>455</v>
      </c>
    </row>
    <row r="45" spans="1:25" ht="18.75" x14ac:dyDescent="0.25">
      <c r="A45" s="382"/>
      <c r="B45" s="430">
        <f>IF(ISTEXT(O45),O45,IF(ISBLANK(O45),0,(O45/S29)*D28))</f>
        <v>0</v>
      </c>
      <c r="C45" s="356">
        <f t="shared" si="0"/>
        <v>0</v>
      </c>
      <c r="D45" s="355">
        <f>((S45/S29)*D28)</f>
        <v>0</v>
      </c>
      <c r="E45" s="432">
        <f t="shared" si="1"/>
        <v>0</v>
      </c>
      <c r="F45" s="433"/>
      <c r="G45" s="386"/>
      <c r="H45" s="411">
        <v>17</v>
      </c>
      <c r="I45" s="412"/>
      <c r="J45" s="412"/>
      <c r="K45" s="413"/>
      <c r="L45" s="428"/>
      <c r="M45" s="374"/>
      <c r="O45" s="341"/>
      <c r="P45" s="342"/>
      <c r="Q45" s="85"/>
      <c r="R45" s="443"/>
      <c r="S45" s="344">
        <f t="shared" si="2"/>
        <v>0</v>
      </c>
      <c r="T45" s="378"/>
      <c r="U45" s="442" t="s">
        <v>455</v>
      </c>
    </row>
    <row r="46" spans="1:25" ht="18.75" x14ac:dyDescent="0.25">
      <c r="A46" s="382"/>
      <c r="B46" s="430">
        <f>IF(ISTEXT(O46),O46,IF(ISBLANK(O46),0,(O46/S29)*D28))</f>
        <v>0</v>
      </c>
      <c r="C46" s="356">
        <f t="shared" si="0"/>
        <v>0</v>
      </c>
      <c r="D46" s="355">
        <f>((S46/S29)*D28)</f>
        <v>0</v>
      </c>
      <c r="E46" s="432">
        <f t="shared" si="1"/>
        <v>0</v>
      </c>
      <c r="F46" s="433"/>
      <c r="G46" s="386"/>
      <c r="H46" s="411">
        <v>18</v>
      </c>
      <c r="I46" s="412"/>
      <c r="J46" s="412"/>
      <c r="K46" s="412"/>
      <c r="L46" s="428"/>
      <c r="M46" s="374"/>
      <c r="O46" s="341"/>
      <c r="P46" s="342"/>
      <c r="Q46" s="85"/>
      <c r="R46" s="443"/>
      <c r="S46" s="344">
        <f t="shared" si="2"/>
        <v>0</v>
      </c>
      <c r="T46" s="378"/>
      <c r="U46" s="442" t="s">
        <v>455</v>
      </c>
    </row>
    <row r="47" spans="1:25" ht="18.75" x14ac:dyDescent="0.25">
      <c r="A47" s="382"/>
      <c r="B47" s="430">
        <f>IF(ISTEXT(O47),O47,IF(ISBLANK(O47),0,(O47/S29)*D28))</f>
        <v>0</v>
      </c>
      <c r="C47" s="356">
        <f t="shared" si="0"/>
        <v>0</v>
      </c>
      <c r="D47" s="355">
        <f>((S47/S29)*D28)</f>
        <v>0</v>
      </c>
      <c r="E47" s="432">
        <f t="shared" si="1"/>
        <v>0</v>
      </c>
      <c r="F47" s="433"/>
      <c r="G47" s="386"/>
      <c r="H47" s="411">
        <v>19</v>
      </c>
      <c r="I47" s="412"/>
      <c r="J47" s="412"/>
      <c r="K47" s="412"/>
      <c r="L47" s="428"/>
      <c r="M47" s="374"/>
      <c r="O47" s="341"/>
      <c r="P47" s="342"/>
      <c r="Q47" s="85"/>
      <c r="R47" s="443"/>
      <c r="S47" s="344">
        <f t="shared" si="2"/>
        <v>0</v>
      </c>
      <c r="T47" s="378"/>
      <c r="U47" s="444" t="s">
        <v>456</v>
      </c>
    </row>
    <row r="48" spans="1:25" ht="18.75" x14ac:dyDescent="0.25">
      <c r="A48" s="382"/>
      <c r="B48" s="445" t="s">
        <v>453</v>
      </c>
      <c r="C48" s="446"/>
      <c r="D48" s="446"/>
      <c r="E48" s="446"/>
      <c r="F48" s="447"/>
      <c r="G48" s="386"/>
      <c r="H48" s="411">
        <v>20</v>
      </c>
      <c r="I48" s="412"/>
      <c r="J48" s="412"/>
      <c r="K48" s="413"/>
      <c r="L48" s="428"/>
      <c r="M48" s="374"/>
      <c r="O48" s="448"/>
      <c r="P48" s="142"/>
      <c r="Q48" s="142"/>
      <c r="R48" s="142"/>
      <c r="S48" s="449"/>
      <c r="T48" s="378"/>
      <c r="U48" s="444" t="s">
        <v>456</v>
      </c>
    </row>
    <row r="49" spans="1:21" ht="18.75" x14ac:dyDescent="0.25">
      <c r="A49" s="382"/>
      <c r="B49" s="518" t="s">
        <v>477</v>
      </c>
      <c r="C49" s="450"/>
      <c r="D49" s="450"/>
      <c r="E49" s="450"/>
      <c r="F49" s="451"/>
      <c r="G49" s="386"/>
      <c r="H49" s="411">
        <v>21</v>
      </c>
      <c r="I49" s="412"/>
      <c r="J49" s="412"/>
      <c r="K49" s="412"/>
      <c r="L49" s="428"/>
      <c r="M49" s="374"/>
      <c r="O49" s="452"/>
      <c r="P49" s="453"/>
      <c r="Q49" s="454">
        <f>SUM(Q30:Q48)/1000</f>
        <v>1.05</v>
      </c>
      <c r="R49" s="455"/>
      <c r="S49" s="456">
        <f>SUM(S30:S48)</f>
        <v>2600</v>
      </c>
      <c r="T49" s="378"/>
      <c r="U49" s="444" t="s">
        <v>456</v>
      </c>
    </row>
    <row r="50" spans="1:21" ht="18.75" x14ac:dyDescent="0.25">
      <c r="A50" s="382"/>
      <c r="B50" s="519" t="str">
        <f ca="1">CELL("nomfichier")</f>
        <v>F:\Bureau\UPRT NOUVEATES\[POSTIT 9.xlsx]Modèle"Postit" à dupliquer</v>
      </c>
      <c r="C50" s="520"/>
      <c r="D50" s="521"/>
      <c r="E50" s="521"/>
      <c r="F50" s="522"/>
      <c r="G50" s="386"/>
      <c r="H50" s="457">
        <v>22</v>
      </c>
      <c r="I50" s="458"/>
      <c r="J50" s="458"/>
      <c r="K50" s="458"/>
      <c r="L50" s="459"/>
      <c r="M50" s="374"/>
      <c r="O50" s="460"/>
      <c r="P50" s="461"/>
      <c r="Q50" s="462"/>
      <c r="R50" s="463"/>
      <c r="S50" s="464"/>
      <c r="T50" s="465"/>
      <c r="U50" s="444" t="s">
        <v>456</v>
      </c>
    </row>
    <row r="51" spans="1:21" x14ac:dyDescent="0.25">
      <c r="A51" s="283"/>
      <c r="B51" s="283"/>
      <c r="C51" s="283"/>
      <c r="D51" s="283"/>
      <c r="E51" s="283"/>
      <c r="F51" s="283"/>
      <c r="G51" s="283"/>
      <c r="H51" s="283"/>
      <c r="I51" s="283"/>
      <c r="J51" s="283"/>
      <c r="K51" s="283"/>
      <c r="L51" s="283"/>
    </row>
  </sheetData>
  <mergeCells count="35">
    <mergeCell ref="U34:X34"/>
    <mergeCell ref="U35:Y35"/>
    <mergeCell ref="B48:F48"/>
    <mergeCell ref="U27:X27"/>
    <mergeCell ref="D28:D29"/>
    <mergeCell ref="E28:E29"/>
    <mergeCell ref="O28:S28"/>
    <mergeCell ref="B30:C30"/>
    <mergeCell ref="E30:F30"/>
    <mergeCell ref="B26:E26"/>
    <mergeCell ref="H26:K26"/>
    <mergeCell ref="M26:M50"/>
    <mergeCell ref="P26:R26"/>
    <mergeCell ref="U26:X26"/>
    <mergeCell ref="A27:A50"/>
    <mergeCell ref="B27:F27"/>
    <mergeCell ref="G27:G50"/>
    <mergeCell ref="H27:L27"/>
    <mergeCell ref="P27:S27"/>
    <mergeCell ref="O12:R15"/>
    <mergeCell ref="O16:R18"/>
    <mergeCell ref="O20:R22"/>
    <mergeCell ref="B21:K22"/>
    <mergeCell ref="B24:L24"/>
    <mergeCell ref="O24:S24"/>
    <mergeCell ref="B5:K5"/>
    <mergeCell ref="O5:R10"/>
    <mergeCell ref="B6:E6"/>
    <mergeCell ref="H6:K6"/>
    <mergeCell ref="B7:B8"/>
    <mergeCell ref="C7:C8"/>
    <mergeCell ref="D7:D8"/>
    <mergeCell ref="E7:E8"/>
    <mergeCell ref="B1:S1"/>
    <mergeCell ref="B3:I3"/>
  </mergeCells>
  <hyperlinks>
    <hyperlink ref="B21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showZeros="0" showWhiteSpace="0" zoomScale="75" zoomScaleNormal="75" zoomScalePageLayoutView="58" workbookViewId="0">
      <selection activeCell="I29" sqref="I29"/>
    </sheetView>
  </sheetViews>
  <sheetFormatPr baseColWidth="10" defaultRowHeight="12.75" x14ac:dyDescent="0.2"/>
  <cols>
    <col min="1" max="1" width="11.42578125" style="8"/>
    <col min="2" max="2" width="5.42578125" style="244" customWidth="1"/>
    <col min="3" max="3" width="43.5703125" style="244" customWidth="1"/>
    <col min="4" max="4" width="5.42578125" style="244" customWidth="1"/>
    <col min="5" max="5" width="43.5703125" style="244" customWidth="1"/>
    <col min="6" max="6" width="5.42578125" style="244" customWidth="1"/>
    <col min="7" max="7" width="43.5703125" style="244" customWidth="1"/>
    <col min="8" max="8" width="5.42578125" style="244" customWidth="1"/>
    <col min="9" max="9" width="43.5703125" style="244" customWidth="1"/>
    <col min="10" max="10" width="3.42578125" style="244" customWidth="1"/>
    <col min="11" max="11" width="13.7109375" style="244" customWidth="1"/>
    <col min="12" max="12" width="5.42578125" style="244" customWidth="1"/>
    <col min="13" max="13" width="43.5703125" style="244" customWidth="1"/>
    <col min="14" max="14" width="5.42578125" style="244" customWidth="1"/>
    <col min="15" max="15" width="43.5703125" style="244" customWidth="1"/>
    <col min="16" max="16" width="5.42578125" style="244" customWidth="1"/>
    <col min="17" max="17" width="43.5703125" style="244" customWidth="1"/>
    <col min="18" max="18" width="5.42578125" style="244" customWidth="1"/>
    <col min="19" max="19" width="43.5703125" style="244" customWidth="1"/>
    <col min="20" max="20" width="2.85546875" style="244" customWidth="1"/>
    <col min="21" max="16384" width="11.42578125" style="8"/>
  </cols>
  <sheetData>
    <row r="1" spans="1:20" x14ac:dyDescent="0.25"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</row>
    <row r="2" spans="1:20" ht="19.5" customHeight="1" thickBot="1" x14ac:dyDescent="0.3"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</row>
    <row r="3" spans="1:20" ht="33.75" customHeight="1" x14ac:dyDescent="0.25">
      <c r="B3" s="246" t="s">
        <v>110</v>
      </c>
      <c r="C3" s="246"/>
      <c r="D3" s="246"/>
      <c r="E3" s="246"/>
      <c r="F3" s="246"/>
      <c r="G3" s="246"/>
      <c r="H3" s="246"/>
      <c r="I3" s="246"/>
      <c r="J3" s="246"/>
      <c r="K3" s="245"/>
      <c r="L3" s="247" t="s">
        <v>111</v>
      </c>
      <c r="M3" s="247"/>
      <c r="N3" s="247"/>
      <c r="O3" s="247"/>
      <c r="P3" s="247"/>
      <c r="Q3" s="247"/>
      <c r="R3" s="247"/>
      <c r="S3" s="247"/>
      <c r="T3" s="247"/>
    </row>
    <row r="4" spans="1:20" ht="40.5" customHeight="1" x14ac:dyDescent="0.25">
      <c r="B4" s="248"/>
      <c r="C4" s="249" t="s">
        <v>112</v>
      </c>
      <c r="D4" s="248"/>
      <c r="E4" s="249" t="s">
        <v>113</v>
      </c>
      <c r="F4" s="248"/>
      <c r="G4" s="249" t="s">
        <v>114</v>
      </c>
      <c r="H4" s="248"/>
      <c r="I4" s="249" t="s">
        <v>115</v>
      </c>
      <c r="J4" s="250"/>
      <c r="K4" s="245"/>
      <c r="L4" s="248"/>
      <c r="M4" s="251" t="s">
        <v>112</v>
      </c>
      <c r="N4" s="248"/>
      <c r="O4" s="251" t="s">
        <v>116</v>
      </c>
      <c r="P4" s="248"/>
      <c r="Q4" s="251" t="s">
        <v>117</v>
      </c>
      <c r="R4" s="248"/>
      <c r="S4" s="251" t="s">
        <v>115</v>
      </c>
      <c r="T4" s="250"/>
    </row>
    <row r="5" spans="1:20" ht="33.75" customHeight="1" x14ac:dyDescent="0.3">
      <c r="A5" s="252"/>
      <c r="B5" s="253" t="s">
        <v>19</v>
      </c>
      <c r="C5" s="254" t="s">
        <v>118</v>
      </c>
      <c r="D5" s="255" t="s">
        <v>119</v>
      </c>
      <c r="E5" s="256" t="s">
        <v>120</v>
      </c>
      <c r="F5" s="257" t="s">
        <v>19</v>
      </c>
      <c r="G5" s="254" t="s">
        <v>121</v>
      </c>
      <c r="H5" s="258" t="s">
        <v>119</v>
      </c>
      <c r="I5" s="256" t="s">
        <v>122</v>
      </c>
      <c r="J5" s="250"/>
      <c r="K5" s="245"/>
      <c r="L5" s="259" t="s">
        <v>19</v>
      </c>
      <c r="M5" s="254" t="s">
        <v>123</v>
      </c>
      <c r="N5" s="260" t="s">
        <v>119</v>
      </c>
      <c r="O5" s="256" t="s">
        <v>124</v>
      </c>
      <c r="P5" s="261" t="s">
        <v>19</v>
      </c>
      <c r="Q5" s="254" t="s">
        <v>125</v>
      </c>
      <c r="R5" s="262" t="s">
        <v>119</v>
      </c>
      <c r="S5" s="256" t="s">
        <v>126</v>
      </c>
      <c r="T5" s="250"/>
    </row>
    <row r="6" spans="1:20" ht="30" customHeight="1" x14ac:dyDescent="0.25">
      <c r="A6" s="263"/>
      <c r="B6" s="253" t="s">
        <v>18</v>
      </c>
      <c r="C6" s="254" t="s">
        <v>127</v>
      </c>
      <c r="D6" s="255" t="s">
        <v>128</v>
      </c>
      <c r="E6" s="256" t="s">
        <v>129</v>
      </c>
      <c r="F6" s="257" t="s">
        <v>18</v>
      </c>
      <c r="G6" s="254" t="s">
        <v>130</v>
      </c>
      <c r="H6" s="258" t="s">
        <v>128</v>
      </c>
      <c r="I6" s="256" t="s">
        <v>131</v>
      </c>
      <c r="J6" s="250"/>
      <c r="K6" s="245"/>
      <c r="L6" s="259" t="s">
        <v>18</v>
      </c>
      <c r="M6" s="254" t="s">
        <v>132</v>
      </c>
      <c r="N6" s="260" t="s">
        <v>128</v>
      </c>
      <c r="O6" s="256" t="s">
        <v>133</v>
      </c>
      <c r="P6" s="261" t="s">
        <v>18</v>
      </c>
      <c r="Q6" s="254" t="s">
        <v>134</v>
      </c>
      <c r="R6" s="262" t="s">
        <v>128</v>
      </c>
      <c r="S6" s="256" t="s">
        <v>135</v>
      </c>
      <c r="T6" s="250"/>
    </row>
    <row r="7" spans="1:20" ht="23.25" x14ac:dyDescent="0.25">
      <c r="B7" s="253" t="s">
        <v>84</v>
      </c>
      <c r="C7" s="254" t="s">
        <v>136</v>
      </c>
      <c r="D7" s="255" t="s">
        <v>137</v>
      </c>
      <c r="E7" s="256" t="s">
        <v>138</v>
      </c>
      <c r="F7" s="257" t="s">
        <v>84</v>
      </c>
      <c r="G7" s="254" t="s">
        <v>139</v>
      </c>
      <c r="H7" s="258" t="s">
        <v>137</v>
      </c>
      <c r="I7" s="256" t="s">
        <v>140</v>
      </c>
      <c r="J7" s="250"/>
      <c r="K7" s="245"/>
      <c r="L7" s="259" t="s">
        <v>84</v>
      </c>
      <c r="M7" s="254" t="s">
        <v>141</v>
      </c>
      <c r="N7" s="260" t="s">
        <v>137</v>
      </c>
      <c r="O7" s="256" t="s">
        <v>142</v>
      </c>
      <c r="P7" s="261" t="s">
        <v>84</v>
      </c>
      <c r="Q7" s="254" t="s">
        <v>143</v>
      </c>
      <c r="R7" s="262" t="s">
        <v>137</v>
      </c>
      <c r="S7" s="256" t="s">
        <v>144</v>
      </c>
      <c r="T7" s="250"/>
    </row>
    <row r="8" spans="1:20" ht="46.5" customHeight="1" x14ac:dyDescent="0.25">
      <c r="B8" s="253" t="s">
        <v>13</v>
      </c>
      <c r="C8" s="254" t="s">
        <v>145</v>
      </c>
      <c r="D8" s="255" t="s">
        <v>146</v>
      </c>
      <c r="E8" s="256" t="s">
        <v>138</v>
      </c>
      <c r="F8" s="257" t="s">
        <v>13</v>
      </c>
      <c r="G8" s="254" t="s">
        <v>147</v>
      </c>
      <c r="H8" s="258" t="s">
        <v>146</v>
      </c>
      <c r="I8" s="256" t="s">
        <v>148</v>
      </c>
      <c r="J8" s="250"/>
      <c r="K8" s="245"/>
      <c r="L8" s="259" t="s">
        <v>13</v>
      </c>
      <c r="M8" s="254" t="s">
        <v>149</v>
      </c>
      <c r="N8" s="260" t="s">
        <v>146</v>
      </c>
      <c r="O8" s="256" t="s">
        <v>150</v>
      </c>
      <c r="P8" s="264"/>
      <c r="Q8" s="251" t="s">
        <v>151</v>
      </c>
      <c r="R8" s="262" t="s">
        <v>146</v>
      </c>
      <c r="S8" s="256" t="s">
        <v>152</v>
      </c>
      <c r="T8" s="250"/>
    </row>
    <row r="9" spans="1:20" ht="27" customHeight="1" x14ac:dyDescent="0.25">
      <c r="B9" s="253" t="s">
        <v>14</v>
      </c>
      <c r="C9" s="254" t="s">
        <v>153</v>
      </c>
      <c r="D9" s="255" t="s">
        <v>154</v>
      </c>
      <c r="E9" s="256" t="s">
        <v>155</v>
      </c>
      <c r="F9" s="257" t="s">
        <v>14</v>
      </c>
      <c r="G9" s="254" t="s">
        <v>156</v>
      </c>
      <c r="H9" s="265"/>
      <c r="I9" s="266" t="s">
        <v>157</v>
      </c>
      <c r="J9" s="250"/>
      <c r="K9" s="245"/>
      <c r="L9" s="267"/>
      <c r="M9" s="251" t="s">
        <v>158</v>
      </c>
      <c r="N9" s="260" t="s">
        <v>154</v>
      </c>
      <c r="O9" s="256" t="s">
        <v>159</v>
      </c>
      <c r="P9" s="261" t="s">
        <v>19</v>
      </c>
      <c r="Q9" s="254" t="s">
        <v>160</v>
      </c>
      <c r="R9" s="262" t="s">
        <v>154</v>
      </c>
      <c r="S9" s="256" t="s">
        <v>161</v>
      </c>
      <c r="T9" s="250"/>
    </row>
    <row r="10" spans="1:20" ht="27" customHeight="1" x14ac:dyDescent="0.25">
      <c r="B10" s="253" t="s">
        <v>27</v>
      </c>
      <c r="C10" s="254" t="s">
        <v>162</v>
      </c>
      <c r="D10" s="248"/>
      <c r="E10" s="266" t="s">
        <v>163</v>
      </c>
      <c r="F10" s="257" t="s">
        <v>27</v>
      </c>
      <c r="G10" s="254" t="s">
        <v>164</v>
      </c>
      <c r="H10" s="258" t="s">
        <v>119</v>
      </c>
      <c r="I10" s="256" t="s">
        <v>165</v>
      </c>
      <c r="J10" s="250"/>
      <c r="K10" s="245"/>
      <c r="L10" s="259" t="s">
        <v>19</v>
      </c>
      <c r="M10" s="254" t="s">
        <v>166</v>
      </c>
      <c r="N10" s="260" t="s">
        <v>167</v>
      </c>
      <c r="O10" s="256" t="s">
        <v>168</v>
      </c>
      <c r="P10" s="264"/>
      <c r="Q10" s="251" t="s">
        <v>43</v>
      </c>
      <c r="R10" s="262" t="s">
        <v>167</v>
      </c>
      <c r="S10" s="256" t="s">
        <v>169</v>
      </c>
      <c r="T10" s="250"/>
    </row>
    <row r="11" spans="1:20" ht="23.25" customHeight="1" x14ac:dyDescent="0.25">
      <c r="B11" s="253" t="s">
        <v>170</v>
      </c>
      <c r="C11" s="254" t="s">
        <v>171</v>
      </c>
      <c r="D11" s="255" t="s">
        <v>119</v>
      </c>
      <c r="E11" s="256" t="s">
        <v>172</v>
      </c>
      <c r="F11" s="257" t="s">
        <v>170</v>
      </c>
      <c r="G11" s="254" t="s">
        <v>173</v>
      </c>
      <c r="H11" s="258" t="s">
        <v>128</v>
      </c>
      <c r="I11" s="256" t="s">
        <v>174</v>
      </c>
      <c r="J11" s="250"/>
      <c r="K11" s="245"/>
      <c r="L11" s="259" t="s">
        <v>18</v>
      </c>
      <c r="M11" s="254" t="s">
        <v>175</v>
      </c>
      <c r="N11" s="260" t="s">
        <v>176</v>
      </c>
      <c r="O11" s="256" t="s">
        <v>177</v>
      </c>
      <c r="P11" s="261" t="s">
        <v>19</v>
      </c>
      <c r="Q11" s="254" t="s">
        <v>178</v>
      </c>
      <c r="R11" s="262" t="s">
        <v>176</v>
      </c>
      <c r="S11" s="256" t="s">
        <v>179</v>
      </c>
      <c r="T11" s="250"/>
    </row>
    <row r="12" spans="1:20" ht="23.25" customHeight="1" x14ac:dyDescent="0.25">
      <c r="B12" s="248"/>
      <c r="C12" s="266" t="s">
        <v>158</v>
      </c>
      <c r="D12" s="248"/>
      <c r="E12" s="266" t="s">
        <v>180</v>
      </c>
      <c r="F12" s="257" t="s">
        <v>181</v>
      </c>
      <c r="G12" s="254" t="s">
        <v>182</v>
      </c>
      <c r="H12" s="258" t="s">
        <v>137</v>
      </c>
      <c r="I12" s="256" t="s">
        <v>183</v>
      </c>
      <c r="J12" s="250"/>
      <c r="K12" s="245"/>
      <c r="L12" s="259" t="s">
        <v>84</v>
      </c>
      <c r="M12" s="254" t="s">
        <v>184</v>
      </c>
      <c r="N12" s="267"/>
      <c r="O12" s="251" t="s">
        <v>113</v>
      </c>
      <c r="P12" s="261" t="s">
        <v>18</v>
      </c>
      <c r="Q12" s="254" t="s">
        <v>185</v>
      </c>
      <c r="R12" s="264"/>
      <c r="S12" s="251" t="s">
        <v>157</v>
      </c>
      <c r="T12" s="250"/>
    </row>
    <row r="13" spans="1:20" ht="26.25" customHeight="1" x14ac:dyDescent="0.25">
      <c r="B13" s="253" t="s">
        <v>19</v>
      </c>
      <c r="C13" s="254" t="s">
        <v>186</v>
      </c>
      <c r="D13" s="255" t="s">
        <v>119</v>
      </c>
      <c r="E13" s="256" t="s">
        <v>187</v>
      </c>
      <c r="F13" s="268"/>
      <c r="G13" s="266" t="s">
        <v>115</v>
      </c>
      <c r="H13" s="265"/>
      <c r="I13" s="266" t="s">
        <v>188</v>
      </c>
      <c r="J13" s="250"/>
      <c r="K13" s="245"/>
      <c r="L13" s="259" t="s">
        <v>13</v>
      </c>
      <c r="M13" s="254" t="s">
        <v>189</v>
      </c>
      <c r="N13" s="260" t="s">
        <v>119</v>
      </c>
      <c r="O13" s="256" t="s">
        <v>190</v>
      </c>
      <c r="P13" s="261" t="s">
        <v>84</v>
      </c>
      <c r="Q13" s="254" t="s">
        <v>191</v>
      </c>
      <c r="R13" s="262" t="s">
        <v>119</v>
      </c>
      <c r="S13" s="256" t="s">
        <v>192</v>
      </c>
      <c r="T13" s="250"/>
    </row>
    <row r="14" spans="1:20" ht="22.5" customHeight="1" x14ac:dyDescent="0.25">
      <c r="B14" s="248"/>
      <c r="C14" s="266" t="s">
        <v>73</v>
      </c>
      <c r="D14" s="248"/>
      <c r="E14" s="266" t="s">
        <v>151</v>
      </c>
      <c r="F14" s="257" t="s">
        <v>19</v>
      </c>
      <c r="G14" s="254" t="s">
        <v>193</v>
      </c>
      <c r="H14" s="258" t="s">
        <v>119</v>
      </c>
      <c r="I14" s="256" t="s">
        <v>194</v>
      </c>
      <c r="J14" s="250"/>
      <c r="K14" s="245"/>
      <c r="L14" s="259" t="s">
        <v>14</v>
      </c>
      <c r="M14" s="254" t="s">
        <v>195</v>
      </c>
      <c r="N14" s="260" t="s">
        <v>128</v>
      </c>
      <c r="O14" s="256" t="s">
        <v>196</v>
      </c>
      <c r="P14" s="261" t="s">
        <v>13</v>
      </c>
      <c r="Q14" s="254" t="s">
        <v>197</v>
      </c>
      <c r="R14" s="262" t="s">
        <v>128</v>
      </c>
      <c r="S14" s="256" t="s">
        <v>198</v>
      </c>
      <c r="T14" s="250"/>
    </row>
    <row r="15" spans="1:20" s="244" customFormat="1" ht="26.25" customHeight="1" x14ac:dyDescent="0.2">
      <c r="B15" s="253" t="s">
        <v>19</v>
      </c>
      <c r="C15" s="254" t="s">
        <v>199</v>
      </c>
      <c r="D15" s="255" t="s">
        <v>119</v>
      </c>
      <c r="E15" s="256" t="s">
        <v>200</v>
      </c>
      <c r="F15" s="257" t="s">
        <v>18</v>
      </c>
      <c r="G15" s="254" t="s">
        <v>201</v>
      </c>
      <c r="H15" s="265"/>
      <c r="I15" s="266" t="s">
        <v>202</v>
      </c>
      <c r="J15" s="250"/>
      <c r="K15" s="245"/>
      <c r="L15" s="259" t="s">
        <v>27</v>
      </c>
      <c r="M15" s="254" t="s">
        <v>203</v>
      </c>
      <c r="N15" s="260" t="s">
        <v>137</v>
      </c>
      <c r="O15" s="256" t="s">
        <v>204</v>
      </c>
      <c r="P15" s="264"/>
      <c r="Q15" s="251" t="s">
        <v>205</v>
      </c>
      <c r="R15" s="262" t="s">
        <v>137</v>
      </c>
      <c r="S15" s="256" t="s">
        <v>206</v>
      </c>
      <c r="T15" s="250"/>
    </row>
    <row r="16" spans="1:20" s="244" customFormat="1" ht="23.25" customHeight="1" x14ac:dyDescent="0.2">
      <c r="B16" s="253" t="s">
        <v>18</v>
      </c>
      <c r="C16" s="254" t="s">
        <v>207</v>
      </c>
      <c r="D16" s="255" t="s">
        <v>128</v>
      </c>
      <c r="E16" s="256" t="s">
        <v>208</v>
      </c>
      <c r="F16" s="257" t="s">
        <v>84</v>
      </c>
      <c r="G16" s="254" t="s">
        <v>209</v>
      </c>
      <c r="H16" s="258" t="s">
        <v>119</v>
      </c>
      <c r="I16" s="256" t="s">
        <v>210</v>
      </c>
      <c r="J16" s="250"/>
      <c r="K16" s="245"/>
      <c r="L16" s="259" t="s">
        <v>170</v>
      </c>
      <c r="M16" s="254" t="s">
        <v>211</v>
      </c>
      <c r="N16" s="260" t="s">
        <v>146</v>
      </c>
      <c r="O16" s="256" t="s">
        <v>212</v>
      </c>
      <c r="P16" s="261" t="s">
        <v>19</v>
      </c>
      <c r="Q16" s="254" t="s">
        <v>213</v>
      </c>
      <c r="R16" s="262" t="s">
        <v>146</v>
      </c>
      <c r="S16" s="256" t="s">
        <v>214</v>
      </c>
      <c r="T16" s="250"/>
    </row>
    <row r="17" spans="2:20" s="244" customFormat="1" ht="27" x14ac:dyDescent="0.2">
      <c r="B17" s="253" t="s">
        <v>84</v>
      </c>
      <c r="C17" s="254" t="s">
        <v>215</v>
      </c>
      <c r="D17" s="248"/>
      <c r="E17" s="266" t="s">
        <v>216</v>
      </c>
      <c r="F17" s="257" t="s">
        <v>13</v>
      </c>
      <c r="G17" s="254" t="s">
        <v>217</v>
      </c>
      <c r="H17" s="265"/>
      <c r="I17" s="266" t="s">
        <v>218</v>
      </c>
      <c r="J17" s="250"/>
      <c r="K17" s="245"/>
      <c r="L17" s="267"/>
      <c r="M17" s="251" t="s">
        <v>73</v>
      </c>
      <c r="N17" s="260" t="s">
        <v>154</v>
      </c>
      <c r="O17" s="256" t="s">
        <v>219</v>
      </c>
      <c r="P17" s="261" t="s">
        <v>18</v>
      </c>
      <c r="Q17" s="254" t="s">
        <v>220</v>
      </c>
      <c r="R17" s="262" t="s">
        <v>154</v>
      </c>
      <c r="S17" s="256" t="s">
        <v>221</v>
      </c>
      <c r="T17" s="250"/>
    </row>
    <row r="18" spans="2:20" s="244" customFormat="1" ht="23.25" customHeight="1" x14ac:dyDescent="0.2">
      <c r="B18" s="248"/>
      <c r="C18" s="266" t="s">
        <v>116</v>
      </c>
      <c r="D18" s="255" t="s">
        <v>119</v>
      </c>
      <c r="E18" s="256" t="s">
        <v>222</v>
      </c>
      <c r="F18" s="257" t="s">
        <v>14</v>
      </c>
      <c r="G18" s="254" t="s">
        <v>223</v>
      </c>
      <c r="H18" s="258" t="s">
        <v>119</v>
      </c>
      <c r="I18" s="256" t="s">
        <v>224</v>
      </c>
      <c r="J18" s="250"/>
      <c r="K18" s="245"/>
      <c r="L18" s="259" t="s">
        <v>19</v>
      </c>
      <c r="M18" s="254" t="s">
        <v>225</v>
      </c>
      <c r="N18" s="260" t="s">
        <v>167</v>
      </c>
      <c r="O18" s="256" t="s">
        <v>226</v>
      </c>
      <c r="P18" s="261" t="s">
        <v>84</v>
      </c>
      <c r="Q18" s="254" t="s">
        <v>227</v>
      </c>
      <c r="R18" s="262" t="s">
        <v>167</v>
      </c>
      <c r="S18" s="256" t="s">
        <v>228</v>
      </c>
      <c r="T18" s="250"/>
    </row>
    <row r="19" spans="2:20" s="244" customFormat="1" ht="23.25" customHeight="1" x14ac:dyDescent="0.2">
      <c r="B19" s="253" t="s">
        <v>19</v>
      </c>
      <c r="C19" s="254" t="s">
        <v>229</v>
      </c>
      <c r="D19" s="248"/>
      <c r="E19" s="266" t="s">
        <v>43</v>
      </c>
      <c r="F19" s="257" t="s">
        <v>27</v>
      </c>
      <c r="G19" s="254" t="s">
        <v>230</v>
      </c>
      <c r="H19" s="258" t="s">
        <v>128</v>
      </c>
      <c r="I19" s="256" t="s">
        <v>231</v>
      </c>
      <c r="J19" s="250"/>
      <c r="K19" s="245"/>
      <c r="L19" s="259" t="s">
        <v>18</v>
      </c>
      <c r="M19" s="254" t="s">
        <v>232</v>
      </c>
      <c r="N19" s="260" t="s">
        <v>176</v>
      </c>
      <c r="O19" s="256" t="s">
        <v>233</v>
      </c>
      <c r="P19" s="261" t="s">
        <v>13</v>
      </c>
      <c r="Q19" s="254" t="s">
        <v>234</v>
      </c>
      <c r="R19" s="262" t="s">
        <v>176</v>
      </c>
      <c r="S19" s="256" t="s">
        <v>235</v>
      </c>
      <c r="T19" s="250"/>
    </row>
    <row r="20" spans="2:20" s="244" customFormat="1" ht="27" customHeight="1" x14ac:dyDescent="0.2">
      <c r="B20" s="253" t="s">
        <v>18</v>
      </c>
      <c r="C20" s="254" t="s">
        <v>236</v>
      </c>
      <c r="D20" s="255" t="s">
        <v>119</v>
      </c>
      <c r="E20" s="256" t="s">
        <v>237</v>
      </c>
      <c r="F20" s="257" t="s">
        <v>170</v>
      </c>
      <c r="G20" s="254" t="s">
        <v>238</v>
      </c>
      <c r="H20" s="265"/>
      <c r="I20" s="256"/>
      <c r="J20" s="250"/>
      <c r="K20" s="245"/>
      <c r="L20" s="259" t="s">
        <v>84</v>
      </c>
      <c r="M20" s="254" t="s">
        <v>239</v>
      </c>
      <c r="N20" s="260" t="s">
        <v>240</v>
      </c>
      <c r="O20" s="256" t="s">
        <v>241</v>
      </c>
      <c r="P20" s="261" t="s">
        <v>14</v>
      </c>
      <c r="Q20" s="254" t="s">
        <v>242</v>
      </c>
      <c r="R20" s="264"/>
      <c r="S20" s="251" t="s">
        <v>188</v>
      </c>
      <c r="T20" s="250"/>
    </row>
    <row r="21" spans="2:20" s="244" customFormat="1" ht="20.25" customHeight="1" x14ac:dyDescent="0.2">
      <c r="B21" s="253" t="s">
        <v>84</v>
      </c>
      <c r="C21" s="254" t="s">
        <v>243</v>
      </c>
      <c r="D21" s="248"/>
      <c r="E21" s="266" t="s">
        <v>205</v>
      </c>
      <c r="F21" s="257" t="s">
        <v>181</v>
      </c>
      <c r="G21" s="254" t="s">
        <v>244</v>
      </c>
      <c r="H21" s="265"/>
      <c r="I21" s="256"/>
      <c r="J21" s="250"/>
      <c r="K21" s="245"/>
      <c r="L21" s="259" t="s">
        <v>13</v>
      </c>
      <c r="M21" s="254" t="s">
        <v>245</v>
      </c>
      <c r="N21" s="260" t="s">
        <v>246</v>
      </c>
      <c r="O21" s="256" t="s">
        <v>247</v>
      </c>
      <c r="P21" s="261" t="s">
        <v>27</v>
      </c>
      <c r="Q21" s="254" t="s">
        <v>248</v>
      </c>
      <c r="R21" s="262" t="s">
        <v>119</v>
      </c>
      <c r="S21" s="256" t="s">
        <v>249</v>
      </c>
      <c r="T21" s="250"/>
    </row>
    <row r="22" spans="2:20" s="244" customFormat="1" ht="23.25" customHeight="1" x14ac:dyDescent="0.2">
      <c r="B22" s="253" t="s">
        <v>13</v>
      </c>
      <c r="C22" s="254" t="s">
        <v>250</v>
      </c>
      <c r="D22" s="255" t="s">
        <v>119</v>
      </c>
      <c r="E22" s="256" t="s">
        <v>251</v>
      </c>
      <c r="F22" s="257" t="s">
        <v>252</v>
      </c>
      <c r="G22" s="254" t="s">
        <v>253</v>
      </c>
      <c r="H22" s="265"/>
      <c r="I22" s="269"/>
      <c r="J22" s="250"/>
      <c r="K22" s="245"/>
      <c r="L22" s="259" t="s">
        <v>14</v>
      </c>
      <c r="M22" s="254" t="s">
        <v>254</v>
      </c>
      <c r="N22" s="260" t="s">
        <v>255</v>
      </c>
      <c r="O22" s="256" t="s">
        <v>256</v>
      </c>
      <c r="P22" s="261" t="s">
        <v>170</v>
      </c>
      <c r="Q22" s="254" t="s">
        <v>257</v>
      </c>
      <c r="R22" s="262" t="s">
        <v>128</v>
      </c>
      <c r="S22" s="256" t="s">
        <v>258</v>
      </c>
      <c r="T22" s="250"/>
    </row>
    <row r="23" spans="2:20" s="244" customFormat="1" ht="23.25" customHeight="1" x14ac:dyDescent="0.2">
      <c r="B23" s="253"/>
      <c r="C23" s="254"/>
      <c r="D23" s="255" t="s">
        <v>128</v>
      </c>
      <c r="E23" s="256" t="s">
        <v>259</v>
      </c>
      <c r="F23" s="257" t="s">
        <v>260</v>
      </c>
      <c r="G23" s="254" t="s">
        <v>261</v>
      </c>
      <c r="H23" s="265"/>
      <c r="I23" s="269"/>
      <c r="J23" s="250"/>
      <c r="K23" s="245"/>
      <c r="L23" s="259" t="s">
        <v>27</v>
      </c>
      <c r="M23" s="254" t="s">
        <v>262</v>
      </c>
      <c r="N23" s="260" t="s">
        <v>263</v>
      </c>
      <c r="O23" s="256" t="s">
        <v>264</v>
      </c>
      <c r="P23" s="261" t="s">
        <v>181</v>
      </c>
      <c r="Q23" s="254" t="s">
        <v>265</v>
      </c>
      <c r="R23" s="262" t="s">
        <v>137</v>
      </c>
      <c r="S23" s="256" t="s">
        <v>266</v>
      </c>
      <c r="T23" s="250"/>
    </row>
    <row r="24" spans="2:20" s="244" customFormat="1" ht="27" x14ac:dyDescent="0.2">
      <c r="B24" s="253"/>
      <c r="C24" s="254"/>
      <c r="D24" s="255" t="s">
        <v>137</v>
      </c>
      <c r="E24" s="256" t="s">
        <v>267</v>
      </c>
      <c r="F24" s="257" t="s">
        <v>268</v>
      </c>
      <c r="G24" s="254" t="s">
        <v>269</v>
      </c>
      <c r="H24" s="265"/>
      <c r="I24" s="269"/>
      <c r="J24" s="250"/>
      <c r="K24" s="245"/>
      <c r="L24" s="259" t="s">
        <v>170</v>
      </c>
      <c r="M24" s="254" t="s">
        <v>270</v>
      </c>
      <c r="N24" s="260" t="s">
        <v>271</v>
      </c>
      <c r="O24" s="256" t="s">
        <v>120</v>
      </c>
      <c r="P24" s="261" t="s">
        <v>252</v>
      </c>
      <c r="Q24" s="254" t="s">
        <v>272</v>
      </c>
      <c r="R24" s="262" t="s">
        <v>146</v>
      </c>
      <c r="S24" s="256" t="s">
        <v>273</v>
      </c>
      <c r="T24" s="250"/>
    </row>
    <row r="25" spans="2:20" s="244" customFormat="1" ht="27" x14ac:dyDescent="0.2">
      <c r="B25" s="253"/>
      <c r="C25" s="254"/>
      <c r="D25" s="255" t="s">
        <v>146</v>
      </c>
      <c r="E25" s="256" t="s">
        <v>274</v>
      </c>
      <c r="F25" s="268"/>
      <c r="G25" s="269"/>
      <c r="H25" s="265"/>
      <c r="I25" s="269"/>
      <c r="J25" s="250"/>
      <c r="K25" s="245"/>
      <c r="L25" s="259" t="s">
        <v>181</v>
      </c>
      <c r="M25" s="254" t="s">
        <v>275</v>
      </c>
      <c r="N25" s="260" t="s">
        <v>276</v>
      </c>
      <c r="O25" s="256" t="s">
        <v>277</v>
      </c>
      <c r="P25" s="261" t="s">
        <v>260</v>
      </c>
      <c r="Q25" s="254" t="s">
        <v>278</v>
      </c>
      <c r="R25" s="262" t="s">
        <v>154</v>
      </c>
      <c r="S25" s="256" t="s">
        <v>279</v>
      </c>
      <c r="T25" s="250"/>
    </row>
    <row r="26" spans="2:20" s="244" customFormat="1" ht="27" x14ac:dyDescent="0.2">
      <c r="B26" s="253"/>
      <c r="C26" s="254"/>
      <c r="D26" s="255" t="s">
        <v>154</v>
      </c>
      <c r="E26" s="256" t="s">
        <v>280</v>
      </c>
      <c r="F26" s="248"/>
      <c r="G26" s="269"/>
      <c r="H26" s="265"/>
      <c r="I26" s="269"/>
      <c r="J26" s="250"/>
      <c r="K26" s="245"/>
      <c r="L26" s="259" t="s">
        <v>252</v>
      </c>
      <c r="M26" s="254" t="s">
        <v>281</v>
      </c>
      <c r="N26" s="260" t="s">
        <v>282</v>
      </c>
      <c r="O26" s="256" t="s">
        <v>283</v>
      </c>
      <c r="P26" s="261" t="s">
        <v>268</v>
      </c>
      <c r="Q26" s="254" t="s">
        <v>284</v>
      </c>
      <c r="R26" s="262" t="s">
        <v>167</v>
      </c>
      <c r="S26" s="256" t="s">
        <v>285</v>
      </c>
      <c r="T26" s="250"/>
    </row>
    <row r="27" spans="2:20" s="244" customFormat="1" ht="24" thickBot="1" x14ac:dyDescent="0.25">
      <c r="B27" s="270"/>
      <c r="C27" s="271"/>
      <c r="D27" s="271"/>
      <c r="E27" s="271"/>
      <c r="F27" s="271"/>
      <c r="G27" s="271"/>
      <c r="H27" s="272"/>
      <c r="I27" s="271"/>
      <c r="J27" s="273"/>
      <c r="K27" s="245"/>
      <c r="L27" s="259" t="s">
        <v>260</v>
      </c>
      <c r="M27" s="254" t="s">
        <v>286</v>
      </c>
      <c r="N27" s="260" t="s">
        <v>287</v>
      </c>
      <c r="O27" s="256" t="s">
        <v>288</v>
      </c>
      <c r="P27" s="261" t="s">
        <v>289</v>
      </c>
      <c r="Q27" s="254" t="s">
        <v>290</v>
      </c>
      <c r="R27" s="262" t="s">
        <v>176</v>
      </c>
      <c r="S27" s="256" t="s">
        <v>291</v>
      </c>
      <c r="T27" s="250"/>
    </row>
    <row r="28" spans="2:20" s="244" customFormat="1" ht="29.25" customHeight="1" x14ac:dyDescent="0.2">
      <c r="B28" s="245"/>
      <c r="C28" s="245"/>
      <c r="D28" s="245"/>
      <c r="E28" s="245"/>
      <c r="F28" s="245"/>
      <c r="G28" s="245"/>
      <c r="H28" s="245"/>
      <c r="I28" s="245"/>
      <c r="J28" s="245"/>
      <c r="K28" s="245"/>
      <c r="L28" s="259" t="s">
        <v>268</v>
      </c>
      <c r="M28" s="254" t="s">
        <v>292</v>
      </c>
      <c r="N28" s="260" t="s">
        <v>293</v>
      </c>
      <c r="O28" s="256" t="s">
        <v>294</v>
      </c>
      <c r="P28" s="264"/>
      <c r="Q28" s="251" t="s">
        <v>295</v>
      </c>
      <c r="R28" s="262" t="s">
        <v>240</v>
      </c>
      <c r="S28" s="256" t="s">
        <v>296</v>
      </c>
      <c r="T28" s="250"/>
    </row>
    <row r="29" spans="2:20" s="244" customFormat="1" ht="23.25" x14ac:dyDescent="0.2">
      <c r="B29" s="245"/>
      <c r="C29" s="245"/>
      <c r="D29" s="245"/>
      <c r="E29" s="245"/>
      <c r="F29" s="253"/>
      <c r="G29" s="254"/>
      <c r="H29" s="245"/>
      <c r="I29" s="245"/>
      <c r="J29" s="245"/>
      <c r="K29" s="245"/>
      <c r="L29" s="259" t="s">
        <v>289</v>
      </c>
      <c r="M29" s="254" t="s">
        <v>297</v>
      </c>
      <c r="N29" s="260" t="s">
        <v>298</v>
      </c>
      <c r="O29" s="256" t="s">
        <v>299</v>
      </c>
      <c r="P29" s="261" t="s">
        <v>19</v>
      </c>
      <c r="Q29" s="254" t="s">
        <v>300</v>
      </c>
      <c r="R29" s="262" t="s">
        <v>246</v>
      </c>
      <c r="S29" s="256" t="s">
        <v>301</v>
      </c>
      <c r="T29" s="250"/>
    </row>
    <row r="30" spans="2:20" s="244" customFormat="1" ht="23.25" x14ac:dyDescent="0.2">
      <c r="B30" s="245"/>
      <c r="C30" s="245"/>
      <c r="D30" s="245"/>
      <c r="E30" s="245"/>
      <c r="F30" s="245"/>
      <c r="G30" s="245"/>
      <c r="H30" s="245"/>
      <c r="I30" s="245"/>
      <c r="J30" s="245"/>
      <c r="K30" s="245"/>
      <c r="L30" s="259" t="s">
        <v>302</v>
      </c>
      <c r="M30" s="254" t="s">
        <v>303</v>
      </c>
      <c r="N30" s="260" t="s">
        <v>304</v>
      </c>
      <c r="O30" s="256" t="s">
        <v>305</v>
      </c>
      <c r="P30" s="261" t="s">
        <v>18</v>
      </c>
      <c r="Q30" s="254" t="s">
        <v>306</v>
      </c>
      <c r="R30" s="262" t="s">
        <v>255</v>
      </c>
      <c r="S30" s="256" t="s">
        <v>307</v>
      </c>
      <c r="T30" s="250"/>
    </row>
    <row r="31" spans="2:20" s="244" customFormat="1" ht="23.25" x14ac:dyDescent="0.2">
      <c r="B31" s="245"/>
      <c r="C31" s="245"/>
      <c r="D31" s="245"/>
      <c r="E31" s="245"/>
      <c r="F31" s="245"/>
      <c r="G31" s="245"/>
      <c r="H31" s="245"/>
      <c r="I31" s="245"/>
      <c r="J31" s="245"/>
      <c r="K31" s="245"/>
      <c r="L31" s="259" t="s">
        <v>308</v>
      </c>
      <c r="M31" s="254" t="s">
        <v>309</v>
      </c>
      <c r="N31" s="260" t="s">
        <v>310</v>
      </c>
      <c r="O31" s="256" t="s">
        <v>311</v>
      </c>
      <c r="P31" s="261"/>
      <c r="Q31" s="254"/>
      <c r="R31" s="262" t="s">
        <v>263</v>
      </c>
      <c r="S31" s="256" t="s">
        <v>312</v>
      </c>
      <c r="T31" s="250"/>
    </row>
    <row r="32" spans="2:20" s="244" customFormat="1" ht="23.25" customHeight="1" x14ac:dyDescent="0.2">
      <c r="B32" s="245"/>
      <c r="C32" s="245"/>
      <c r="D32" s="245"/>
      <c r="E32" s="245"/>
      <c r="F32" s="245"/>
      <c r="G32" s="245"/>
      <c r="H32" s="245"/>
      <c r="I32" s="245"/>
      <c r="J32" s="245"/>
      <c r="K32" s="245"/>
      <c r="L32" s="259" t="s">
        <v>313</v>
      </c>
      <c r="M32" s="254" t="s">
        <v>314</v>
      </c>
      <c r="N32" s="267"/>
      <c r="O32" s="251" t="s">
        <v>163</v>
      </c>
      <c r="P32" s="264"/>
      <c r="Q32" s="251" t="s">
        <v>114</v>
      </c>
      <c r="R32" s="274"/>
      <c r="S32" s="275"/>
      <c r="T32" s="250"/>
    </row>
    <row r="33" spans="2:20" s="244" customFormat="1" ht="27" x14ac:dyDescent="0.2">
      <c r="B33" s="245"/>
      <c r="C33" s="245"/>
      <c r="D33" s="245"/>
      <c r="E33" s="245"/>
      <c r="F33" s="245"/>
      <c r="G33" s="245"/>
      <c r="H33" s="245"/>
      <c r="I33" s="245"/>
      <c r="J33" s="245"/>
      <c r="K33" s="245"/>
      <c r="L33" s="259" t="s">
        <v>315</v>
      </c>
      <c r="M33" s="254" t="s">
        <v>316</v>
      </c>
      <c r="N33" s="260" t="s">
        <v>119</v>
      </c>
      <c r="O33" s="256" t="s">
        <v>317</v>
      </c>
      <c r="P33" s="261" t="s">
        <v>19</v>
      </c>
      <c r="Q33" s="254" t="s">
        <v>318</v>
      </c>
      <c r="R33" s="264"/>
      <c r="S33" s="251" t="s">
        <v>218</v>
      </c>
      <c r="T33" s="250"/>
    </row>
    <row r="34" spans="2:20" s="244" customFormat="1" ht="23.25" x14ac:dyDescent="0.2">
      <c r="B34" s="245"/>
      <c r="C34" s="245"/>
      <c r="D34" s="245"/>
      <c r="E34" s="245"/>
      <c r="F34" s="245"/>
      <c r="G34" s="245"/>
      <c r="H34" s="245"/>
      <c r="I34" s="245"/>
      <c r="J34" s="245"/>
      <c r="K34" s="245"/>
      <c r="L34" s="259" t="s">
        <v>319</v>
      </c>
      <c r="M34" s="254" t="s">
        <v>320</v>
      </c>
      <c r="N34" s="260" t="s">
        <v>128</v>
      </c>
      <c r="O34" s="256" t="s">
        <v>321</v>
      </c>
      <c r="P34" s="261" t="s">
        <v>18</v>
      </c>
      <c r="Q34" s="254" t="s">
        <v>322</v>
      </c>
      <c r="R34" s="262" t="s">
        <v>119</v>
      </c>
      <c r="S34" s="256" t="s">
        <v>323</v>
      </c>
      <c r="T34" s="250"/>
    </row>
    <row r="35" spans="2:20" s="244" customFormat="1" ht="23.25" x14ac:dyDescent="0.2">
      <c r="B35" s="245"/>
      <c r="C35" s="245"/>
      <c r="D35" s="245"/>
      <c r="E35" s="245"/>
      <c r="F35" s="245"/>
      <c r="G35" s="245"/>
      <c r="H35" s="245"/>
      <c r="I35" s="245"/>
      <c r="J35" s="245"/>
      <c r="K35" s="245"/>
      <c r="L35" s="259" t="s">
        <v>324</v>
      </c>
      <c r="M35" s="254" t="s">
        <v>320</v>
      </c>
      <c r="N35" s="260" t="s">
        <v>137</v>
      </c>
      <c r="O35" s="256" t="s">
        <v>325</v>
      </c>
      <c r="P35" s="261" t="s">
        <v>84</v>
      </c>
      <c r="Q35" s="254" t="s">
        <v>326</v>
      </c>
      <c r="R35" s="262" t="s">
        <v>128</v>
      </c>
      <c r="S35" s="256" t="s">
        <v>327</v>
      </c>
      <c r="T35" s="250"/>
    </row>
    <row r="36" spans="2:20" s="244" customFormat="1" ht="23.25" customHeight="1" x14ac:dyDescent="0.2">
      <c r="B36" s="245"/>
      <c r="C36" s="245"/>
      <c r="D36" s="245"/>
      <c r="E36" s="245"/>
      <c r="F36" s="245"/>
      <c r="G36" s="245"/>
      <c r="H36" s="245"/>
      <c r="I36" s="245"/>
      <c r="J36" s="245"/>
      <c r="K36" s="245"/>
      <c r="L36" s="259" t="s">
        <v>328</v>
      </c>
      <c r="M36" s="254" t="s">
        <v>329</v>
      </c>
      <c r="N36" s="260" t="s">
        <v>146</v>
      </c>
      <c r="O36" s="256" t="s">
        <v>330</v>
      </c>
      <c r="P36" s="261" t="s">
        <v>13</v>
      </c>
      <c r="Q36" s="254" t="s">
        <v>331</v>
      </c>
      <c r="R36" s="262" t="s">
        <v>137</v>
      </c>
      <c r="S36" s="256" t="s">
        <v>332</v>
      </c>
      <c r="T36" s="250"/>
    </row>
    <row r="37" spans="2:20" s="244" customFormat="1" ht="23.25" x14ac:dyDescent="0.2"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59" t="s">
        <v>333</v>
      </c>
      <c r="M37" s="254" t="s">
        <v>334</v>
      </c>
      <c r="N37" s="260" t="s">
        <v>154</v>
      </c>
      <c r="O37" s="256" t="s">
        <v>335</v>
      </c>
      <c r="P37" s="261" t="s">
        <v>14</v>
      </c>
      <c r="Q37" s="254" t="s">
        <v>336</v>
      </c>
      <c r="R37" s="276"/>
      <c r="S37" s="277"/>
      <c r="T37" s="250"/>
    </row>
    <row r="38" spans="2:20" s="244" customFormat="1" ht="27" x14ac:dyDescent="0.2">
      <c r="B38" s="245"/>
      <c r="C38" s="245"/>
      <c r="D38" s="245"/>
      <c r="E38" s="245"/>
      <c r="F38" s="245"/>
      <c r="G38" s="245"/>
      <c r="H38" s="245"/>
      <c r="I38" s="245"/>
      <c r="J38" s="245"/>
      <c r="K38" s="245"/>
      <c r="L38" s="259">
        <v>21</v>
      </c>
      <c r="M38" s="254" t="s">
        <v>337</v>
      </c>
      <c r="N38" s="260" t="s">
        <v>167</v>
      </c>
      <c r="O38" s="256" t="s">
        <v>338</v>
      </c>
      <c r="P38" s="261" t="s">
        <v>27</v>
      </c>
      <c r="Q38" s="254" t="s">
        <v>339</v>
      </c>
      <c r="R38" s="264"/>
      <c r="S38" s="251" t="s">
        <v>340</v>
      </c>
      <c r="T38" s="250"/>
    </row>
    <row r="39" spans="2:20" s="244" customFormat="1" ht="23.25" customHeight="1" x14ac:dyDescent="0.2">
      <c r="B39" s="245"/>
      <c r="C39" s="245"/>
      <c r="D39" s="245"/>
      <c r="E39" s="245"/>
      <c r="F39" s="245"/>
      <c r="G39" s="245"/>
      <c r="H39" s="245"/>
      <c r="I39" s="245"/>
      <c r="J39" s="245"/>
      <c r="K39" s="245"/>
      <c r="L39" s="267"/>
      <c r="M39" s="251" t="s">
        <v>116</v>
      </c>
      <c r="N39" s="260" t="s">
        <v>176</v>
      </c>
      <c r="O39" s="256" t="s">
        <v>341</v>
      </c>
      <c r="P39" s="261" t="s">
        <v>170</v>
      </c>
      <c r="Q39" s="254" t="s">
        <v>342</v>
      </c>
      <c r="R39" s="262" t="s">
        <v>119</v>
      </c>
      <c r="S39" s="256" t="s">
        <v>343</v>
      </c>
      <c r="T39" s="250"/>
    </row>
    <row r="40" spans="2:20" s="244" customFormat="1" ht="27" x14ac:dyDescent="0.2">
      <c r="B40" s="245"/>
      <c r="C40" s="245"/>
      <c r="D40" s="245"/>
      <c r="E40" s="245"/>
      <c r="F40" s="245"/>
      <c r="G40" s="245"/>
      <c r="H40" s="245"/>
      <c r="I40" s="245"/>
      <c r="J40" s="245"/>
      <c r="K40" s="245"/>
      <c r="L40" s="259" t="s">
        <v>19</v>
      </c>
      <c r="M40" s="254" t="s">
        <v>344</v>
      </c>
      <c r="N40" s="260" t="s">
        <v>240</v>
      </c>
      <c r="O40" s="256" t="s">
        <v>345</v>
      </c>
      <c r="P40" s="261" t="s">
        <v>181</v>
      </c>
      <c r="Q40" s="254" t="s">
        <v>346</v>
      </c>
      <c r="R40" s="264"/>
      <c r="S40" s="256"/>
      <c r="T40" s="250"/>
    </row>
    <row r="41" spans="2:20" s="244" customFormat="1" ht="27" x14ac:dyDescent="0.2">
      <c r="B41" s="245"/>
      <c r="C41" s="245"/>
      <c r="D41" s="245"/>
      <c r="E41" s="245"/>
      <c r="F41" s="245"/>
      <c r="G41" s="245"/>
      <c r="H41" s="245"/>
      <c r="I41" s="245"/>
      <c r="J41" s="245"/>
      <c r="K41" s="245"/>
      <c r="L41" s="259" t="s">
        <v>18</v>
      </c>
      <c r="M41" s="254" t="s">
        <v>347</v>
      </c>
      <c r="N41" s="260" t="s">
        <v>246</v>
      </c>
      <c r="O41" s="256" t="s">
        <v>348</v>
      </c>
      <c r="P41" s="261" t="s">
        <v>252</v>
      </c>
      <c r="Q41" s="254" t="s">
        <v>349</v>
      </c>
      <c r="R41" s="248"/>
      <c r="S41" s="256"/>
      <c r="T41" s="250"/>
    </row>
    <row r="42" spans="2:20" s="244" customFormat="1" ht="46.5" customHeight="1" x14ac:dyDescent="0.2">
      <c r="B42" s="245"/>
      <c r="C42" s="245"/>
      <c r="D42" s="245"/>
      <c r="E42" s="245"/>
      <c r="F42" s="245"/>
      <c r="G42" s="245"/>
      <c r="H42" s="245"/>
      <c r="I42" s="245"/>
      <c r="J42" s="245"/>
      <c r="K42" s="245"/>
      <c r="L42" s="259" t="s">
        <v>84</v>
      </c>
      <c r="M42" s="254" t="s">
        <v>350</v>
      </c>
      <c r="N42" s="260" t="s">
        <v>255</v>
      </c>
      <c r="O42" s="256" t="s">
        <v>351</v>
      </c>
      <c r="P42" s="261" t="s">
        <v>260</v>
      </c>
      <c r="Q42" s="254" t="s">
        <v>352</v>
      </c>
      <c r="R42" s="248"/>
      <c r="S42" s="256"/>
      <c r="T42" s="250"/>
    </row>
    <row r="43" spans="2:20" s="244" customFormat="1" ht="27" x14ac:dyDescent="0.2">
      <c r="B43" s="245"/>
      <c r="C43" s="245"/>
      <c r="D43" s="245"/>
      <c r="E43" s="245"/>
      <c r="F43" s="245"/>
      <c r="G43" s="245"/>
      <c r="H43" s="245"/>
      <c r="I43" s="245"/>
      <c r="J43" s="245"/>
      <c r="K43" s="245"/>
      <c r="L43" s="259" t="s">
        <v>13</v>
      </c>
      <c r="M43" s="254" t="s">
        <v>353</v>
      </c>
      <c r="N43" s="260" t="s">
        <v>263</v>
      </c>
      <c r="O43" s="256" t="s">
        <v>354</v>
      </c>
      <c r="P43" s="261" t="s">
        <v>268</v>
      </c>
      <c r="Q43" s="254" t="s">
        <v>355</v>
      </c>
      <c r="R43" s="248"/>
      <c r="S43" s="256"/>
      <c r="T43" s="250"/>
    </row>
    <row r="44" spans="2:20" s="244" customFormat="1" ht="23.25" customHeight="1" x14ac:dyDescent="0.2">
      <c r="B44" s="245"/>
      <c r="C44" s="245"/>
      <c r="D44" s="245"/>
      <c r="E44" s="245"/>
      <c r="F44" s="245"/>
      <c r="G44" s="245"/>
      <c r="H44" s="245"/>
      <c r="I44" s="245"/>
      <c r="J44" s="245"/>
      <c r="K44" s="245"/>
      <c r="L44" s="259" t="s">
        <v>14</v>
      </c>
      <c r="M44" s="254" t="s">
        <v>356</v>
      </c>
      <c r="N44" s="260" t="s">
        <v>271</v>
      </c>
      <c r="O44" s="256" t="s">
        <v>357</v>
      </c>
      <c r="P44" s="264"/>
      <c r="Q44" s="251" t="s">
        <v>358</v>
      </c>
      <c r="R44" s="248"/>
      <c r="S44" s="256"/>
      <c r="T44" s="250"/>
    </row>
    <row r="45" spans="2:20" s="244" customFormat="1" ht="27" x14ac:dyDescent="0.2">
      <c r="B45" s="245"/>
      <c r="C45" s="245"/>
      <c r="D45" s="245"/>
      <c r="E45" s="245"/>
      <c r="F45" s="245"/>
      <c r="G45" s="245"/>
      <c r="H45" s="245"/>
      <c r="I45" s="245"/>
      <c r="J45" s="245"/>
      <c r="K45" s="245"/>
      <c r="L45" s="259" t="s">
        <v>27</v>
      </c>
      <c r="M45" s="254" t="s">
        <v>359</v>
      </c>
      <c r="N45" s="260" t="s">
        <v>276</v>
      </c>
      <c r="O45" s="256" t="s">
        <v>360</v>
      </c>
      <c r="P45" s="261" t="s">
        <v>19</v>
      </c>
      <c r="Q45" s="254" t="s">
        <v>361</v>
      </c>
      <c r="R45" s="248"/>
      <c r="S45" s="256"/>
      <c r="T45" s="250"/>
    </row>
    <row r="46" spans="2:20" s="244" customFormat="1" ht="27" customHeight="1" x14ac:dyDescent="0.2">
      <c r="B46" s="245"/>
      <c r="C46" s="245"/>
      <c r="D46" s="245"/>
      <c r="E46" s="245"/>
      <c r="F46" s="245"/>
      <c r="G46" s="245"/>
      <c r="H46" s="245"/>
      <c r="I46" s="245"/>
      <c r="J46" s="245"/>
      <c r="K46" s="245"/>
      <c r="L46" s="259" t="s">
        <v>170</v>
      </c>
      <c r="M46" s="254" t="s">
        <v>362</v>
      </c>
      <c r="N46" s="260" t="s">
        <v>282</v>
      </c>
      <c r="O46" s="256" t="s">
        <v>363</v>
      </c>
      <c r="P46" s="261"/>
      <c r="Q46" s="254"/>
      <c r="R46" s="248"/>
      <c r="S46" s="256"/>
      <c r="T46" s="250"/>
    </row>
    <row r="47" spans="2:20" ht="27" x14ac:dyDescent="0.25">
      <c r="B47" s="245"/>
      <c r="C47" s="245"/>
      <c r="D47" s="245"/>
      <c r="E47" s="245"/>
      <c r="F47" s="245"/>
      <c r="G47" s="245"/>
      <c r="H47" s="245"/>
      <c r="I47" s="245"/>
      <c r="J47" s="245"/>
      <c r="K47" s="245"/>
      <c r="L47" s="259" t="s">
        <v>181</v>
      </c>
      <c r="M47" s="254" t="s">
        <v>364</v>
      </c>
      <c r="N47" s="267"/>
      <c r="O47" s="251" t="s">
        <v>180</v>
      </c>
      <c r="P47" s="264"/>
      <c r="Q47" s="251" t="s">
        <v>115</v>
      </c>
      <c r="R47" s="248"/>
      <c r="S47" s="256"/>
      <c r="T47" s="250"/>
    </row>
    <row r="48" spans="2:20" ht="27" customHeight="1" x14ac:dyDescent="0.25">
      <c r="B48" s="245"/>
      <c r="C48" s="245"/>
      <c r="D48" s="245"/>
      <c r="E48" s="245"/>
      <c r="F48" s="245"/>
      <c r="G48" s="245"/>
      <c r="H48" s="245"/>
      <c r="I48" s="245"/>
      <c r="J48" s="245"/>
      <c r="K48" s="245"/>
      <c r="L48" s="259" t="s">
        <v>252</v>
      </c>
      <c r="M48" s="254" t="s">
        <v>365</v>
      </c>
      <c r="N48" s="260" t="s">
        <v>119</v>
      </c>
      <c r="O48" s="256" t="s">
        <v>366</v>
      </c>
      <c r="P48" s="261" t="s">
        <v>19</v>
      </c>
      <c r="Q48" s="254" t="s">
        <v>367</v>
      </c>
      <c r="R48" s="248"/>
      <c r="S48" s="256"/>
      <c r="T48" s="250"/>
    </row>
    <row r="49" spans="2:20" ht="27" x14ac:dyDescent="0.25">
      <c r="B49" s="245"/>
      <c r="C49" s="245"/>
      <c r="D49" s="245"/>
      <c r="E49" s="245"/>
      <c r="F49" s="245"/>
      <c r="G49" s="245"/>
      <c r="H49" s="245"/>
      <c r="I49" s="245"/>
      <c r="J49" s="245"/>
      <c r="K49" s="245"/>
      <c r="L49" s="259" t="s">
        <v>260</v>
      </c>
      <c r="M49" s="254" t="s">
        <v>368</v>
      </c>
      <c r="N49" s="260" t="s">
        <v>128</v>
      </c>
      <c r="O49" s="256" t="s">
        <v>369</v>
      </c>
      <c r="P49" s="261" t="s">
        <v>18</v>
      </c>
      <c r="Q49" s="254" t="s">
        <v>370</v>
      </c>
      <c r="R49" s="248"/>
      <c r="S49" s="256"/>
      <c r="T49" s="250"/>
    </row>
    <row r="50" spans="2:20" ht="27" x14ac:dyDescent="0.25">
      <c r="B50" s="245"/>
      <c r="C50" s="245"/>
      <c r="D50" s="245"/>
      <c r="E50" s="245"/>
      <c r="F50" s="245"/>
      <c r="G50" s="245"/>
      <c r="H50" s="245"/>
      <c r="I50" s="245"/>
      <c r="J50" s="245"/>
      <c r="K50" s="245"/>
      <c r="L50" s="259" t="s">
        <v>268</v>
      </c>
      <c r="M50" s="254" t="s">
        <v>371</v>
      </c>
      <c r="N50" s="260" t="s">
        <v>137</v>
      </c>
      <c r="O50" s="256" t="s">
        <v>372</v>
      </c>
      <c r="P50" s="261" t="s">
        <v>84</v>
      </c>
      <c r="Q50" s="254" t="s">
        <v>373</v>
      </c>
      <c r="R50" s="248"/>
      <c r="S50" s="256"/>
      <c r="T50" s="250"/>
    </row>
    <row r="51" spans="2:20" ht="116.25" customHeight="1" x14ac:dyDescent="0.25">
      <c r="B51" s="245"/>
      <c r="C51" s="245"/>
      <c r="D51" s="245"/>
      <c r="E51" s="245"/>
      <c r="F51" s="245"/>
      <c r="G51" s="245"/>
      <c r="H51" s="245"/>
      <c r="I51" s="245"/>
      <c r="J51" s="245"/>
      <c r="K51" s="245"/>
      <c r="L51" s="259" t="s">
        <v>289</v>
      </c>
      <c r="M51" s="254" t="s">
        <v>374</v>
      </c>
      <c r="N51" s="260" t="s">
        <v>146</v>
      </c>
      <c r="O51" s="256" t="s">
        <v>375</v>
      </c>
      <c r="P51" s="261" t="s">
        <v>13</v>
      </c>
      <c r="Q51" s="254" t="s">
        <v>376</v>
      </c>
      <c r="R51" s="248"/>
      <c r="S51" s="256"/>
      <c r="T51" s="250"/>
    </row>
    <row r="52" spans="2:20" ht="27" x14ac:dyDescent="0.25">
      <c r="B52" s="245"/>
      <c r="C52" s="245"/>
      <c r="D52" s="245"/>
      <c r="E52" s="245"/>
      <c r="F52" s="245"/>
      <c r="G52" s="245"/>
      <c r="H52" s="245"/>
      <c r="I52" s="245"/>
      <c r="J52" s="245"/>
      <c r="K52" s="245"/>
      <c r="L52" s="259" t="s">
        <v>302</v>
      </c>
      <c r="M52" s="254" t="s">
        <v>377</v>
      </c>
      <c r="N52" s="260" t="s">
        <v>154</v>
      </c>
      <c r="O52" s="256" t="s">
        <v>378</v>
      </c>
      <c r="P52" s="261" t="s">
        <v>14</v>
      </c>
      <c r="Q52" s="254" t="s">
        <v>379</v>
      </c>
      <c r="R52" s="248"/>
      <c r="S52" s="256"/>
      <c r="T52" s="250"/>
    </row>
    <row r="53" spans="2:20" ht="13.5" thickBot="1" x14ac:dyDescent="0.3">
      <c r="B53" s="245"/>
      <c r="C53" s="245"/>
      <c r="D53" s="245"/>
      <c r="E53" s="245"/>
      <c r="F53" s="245"/>
      <c r="G53" s="245"/>
      <c r="H53" s="245"/>
      <c r="I53" s="245"/>
      <c r="J53" s="245"/>
      <c r="K53" s="245"/>
      <c r="L53" s="278"/>
      <c r="M53" s="279"/>
      <c r="N53" s="279"/>
      <c r="O53" s="279"/>
      <c r="P53" s="279"/>
      <c r="Q53" s="280"/>
      <c r="R53" s="281"/>
      <c r="S53" s="281"/>
      <c r="T53" s="282"/>
    </row>
    <row r="54" spans="2:20" x14ac:dyDescent="0.25">
      <c r="B54" s="245"/>
      <c r="C54" s="245"/>
      <c r="D54" s="245"/>
      <c r="E54" s="245"/>
      <c r="F54" s="245"/>
      <c r="G54" s="245"/>
      <c r="H54" s="245"/>
      <c r="I54" s="245"/>
      <c r="J54" s="245"/>
      <c r="K54" s="245"/>
      <c r="L54" s="245"/>
      <c r="M54" s="245"/>
      <c r="N54" s="245"/>
      <c r="O54" s="245"/>
      <c r="P54" s="245"/>
      <c r="Q54" s="245"/>
      <c r="R54" s="245"/>
      <c r="S54" s="245"/>
      <c r="T54" s="245"/>
    </row>
    <row r="55" spans="2:20" x14ac:dyDescent="0.25">
      <c r="B55" s="245"/>
      <c r="C55" s="245"/>
      <c r="D55" s="245"/>
      <c r="E55" s="245"/>
      <c r="F55" s="245"/>
      <c r="G55" s="245"/>
      <c r="H55" s="245"/>
      <c r="I55" s="245"/>
      <c r="J55" s="245"/>
      <c r="K55" s="245"/>
      <c r="L55" s="245"/>
      <c r="M55" s="245"/>
      <c r="N55" s="245"/>
      <c r="O55" s="245"/>
      <c r="P55" s="245"/>
      <c r="Q55" s="245"/>
      <c r="R55" s="245"/>
      <c r="S55" s="245"/>
      <c r="T55" s="245"/>
    </row>
    <row r="56" spans="2:20" ht="20.25" customHeight="1" x14ac:dyDescent="0.25">
      <c r="B56" s="245"/>
      <c r="C56" s="245"/>
      <c r="D56" s="245"/>
      <c r="E56" s="245"/>
      <c r="F56" s="245"/>
      <c r="G56" s="245"/>
      <c r="H56" s="245"/>
      <c r="I56" s="245"/>
      <c r="J56" s="245"/>
      <c r="K56" s="245"/>
      <c r="L56" s="245"/>
      <c r="M56" s="245"/>
      <c r="N56" s="245"/>
      <c r="O56" s="245"/>
      <c r="P56" s="245"/>
      <c r="Q56" s="245"/>
      <c r="R56" s="245"/>
      <c r="S56" s="245"/>
      <c r="T56" s="245"/>
    </row>
    <row r="57" spans="2:20" ht="20.25" customHeight="1" x14ac:dyDescent="0.25">
      <c r="B57" s="245"/>
      <c r="C57" s="245"/>
      <c r="D57" s="245"/>
      <c r="E57" s="245"/>
      <c r="F57" s="245"/>
      <c r="G57" s="245"/>
      <c r="H57" s="245"/>
      <c r="I57" s="245"/>
      <c r="J57" s="245"/>
      <c r="K57" s="245"/>
      <c r="L57" s="245"/>
      <c r="M57" s="245"/>
      <c r="N57" s="245"/>
      <c r="O57" s="245"/>
      <c r="P57" s="245"/>
      <c r="Q57" s="245"/>
      <c r="R57" s="245"/>
      <c r="S57" s="245"/>
      <c r="T57" s="245"/>
    </row>
    <row r="58" spans="2:20" ht="21" customHeight="1" x14ac:dyDescent="0.25">
      <c r="B58" s="245"/>
      <c r="C58" s="245"/>
      <c r="D58" s="245"/>
      <c r="E58" s="245"/>
      <c r="F58" s="245"/>
      <c r="G58" s="245"/>
      <c r="H58" s="245"/>
      <c r="I58" s="245"/>
      <c r="J58" s="245"/>
      <c r="K58" s="245"/>
      <c r="L58" s="245"/>
      <c r="M58" s="245"/>
      <c r="N58" s="245"/>
      <c r="O58" s="245"/>
      <c r="P58" s="245"/>
      <c r="Q58" s="245"/>
      <c r="R58" s="245"/>
      <c r="S58" s="245"/>
      <c r="T58" s="245"/>
    </row>
    <row r="59" spans="2:20" ht="24" customHeight="1" x14ac:dyDescent="0.2"/>
    <row r="60" spans="2:20" ht="24" customHeight="1" x14ac:dyDescent="0.2"/>
    <row r="61" spans="2:20" ht="20.25" customHeight="1" x14ac:dyDescent="0.2"/>
    <row r="62" spans="2:20" ht="20.25" customHeight="1" x14ac:dyDescent="0.2"/>
    <row r="63" spans="2:20" ht="20.25" customHeight="1" x14ac:dyDescent="0.2"/>
    <row r="64" spans="2:20" ht="20.25" customHeight="1" x14ac:dyDescent="0.2"/>
    <row r="65" ht="20.25" customHeight="1" x14ac:dyDescent="0.2"/>
    <row r="66" ht="20.25" customHeight="1" x14ac:dyDescent="0.2"/>
    <row r="67" ht="20.25" customHeight="1" x14ac:dyDescent="0.2"/>
    <row r="68" ht="10.5" customHeight="1" x14ac:dyDescent="0.2"/>
  </sheetData>
  <mergeCells count="2">
    <mergeCell ref="B3:J3"/>
    <mergeCell ref="L3:T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Mode d'emploi</vt:lpstr>
      <vt:lpstr>Modèle"Postit" à dupliquer</vt:lpstr>
      <vt:lpstr>Modèle en ligne à dupliquer</vt:lpstr>
      <vt:lpstr>Vocabulaire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Leboucher</dc:creator>
  <cp:lastModifiedBy>Joel Leboucher</cp:lastModifiedBy>
  <dcterms:created xsi:type="dcterms:W3CDTF">2017-10-22T15:31:11Z</dcterms:created>
  <dcterms:modified xsi:type="dcterms:W3CDTF">2017-10-22T16:25:38Z</dcterms:modified>
</cp:coreProperties>
</file>