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D55621F5-02CE-4E87-9922-F800459A2B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rier" sheetId="4" r:id="rId1"/>
  </sheets>
  <definedNames>
    <definedName name="_xlnm.Print_Area" localSheetId="0">Calendrier!$C$2:$N$37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4" l="1"/>
  <c r="T4" i="4" s="1"/>
  <c r="Y4" i="4"/>
  <c r="Z4" i="4" s="1"/>
  <c r="Y6" i="4" s="1" a="1"/>
  <c r="Y6" i="4" s="1"/>
  <c r="R6" i="4"/>
  <c r="S6" i="4"/>
  <c r="R7" i="4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D7" i="4"/>
  <c r="E7" i="4"/>
  <c r="E8" i="4" s="1"/>
  <c r="F7" i="4"/>
  <c r="F8" i="4" s="1"/>
  <c r="G7" i="4"/>
  <c r="G34" i="4" s="1"/>
  <c r="H7" i="4"/>
  <c r="H37" i="4" s="1"/>
  <c r="I7" i="4"/>
  <c r="I8" i="4" s="1"/>
  <c r="J7" i="4"/>
  <c r="J8" i="4" s="1"/>
  <c r="K7" i="4"/>
  <c r="K35" i="4" s="1"/>
  <c r="L7" i="4"/>
  <c r="L37" i="4" s="1"/>
  <c r="M7" i="4"/>
  <c r="M8" i="4" s="1"/>
  <c r="N7" i="4"/>
  <c r="N8" i="4" s="1"/>
  <c r="C7" i="4"/>
  <c r="C37" i="4" s="1"/>
  <c r="D6" i="4"/>
  <c r="E6" i="4"/>
  <c r="F6" i="4"/>
  <c r="G6" i="4"/>
  <c r="H6" i="4"/>
  <c r="I6" i="4"/>
  <c r="J6" i="4"/>
  <c r="K6" i="4"/>
  <c r="L6" i="4"/>
  <c r="M6" i="4"/>
  <c r="N6" i="4"/>
  <c r="C6" i="4"/>
  <c r="E2" i="4"/>
  <c r="T6" i="4" l="1"/>
  <c r="T7" i="4"/>
  <c r="T8" i="4"/>
  <c r="T9" i="4"/>
  <c r="T10" i="4"/>
  <c r="T11" i="4"/>
  <c r="T12" i="4"/>
  <c r="T13" i="4"/>
  <c r="T14" i="4"/>
  <c r="T15" i="4"/>
  <c r="T16" i="4"/>
  <c r="U4" i="4"/>
  <c r="Y16" i="4" a="1"/>
  <c r="Y16" i="4" s="1"/>
  <c r="Y15" i="4" a="1"/>
  <c r="Y15" i="4" s="1"/>
  <c r="Y14" i="4" a="1"/>
  <c r="Y14" i="4" s="1"/>
  <c r="Y13" i="4" a="1"/>
  <c r="Y13" i="4" s="1"/>
  <c r="Y12" i="4" a="1"/>
  <c r="Y12" i="4" s="1"/>
  <c r="Y11" i="4" a="1"/>
  <c r="Y11" i="4" s="1"/>
  <c r="Y10" i="4" a="1"/>
  <c r="Y10" i="4" s="1"/>
  <c r="Y9" i="4" a="1"/>
  <c r="Y9" i="4" s="1"/>
  <c r="Y8" i="4" a="1"/>
  <c r="Y8" i="4" s="1"/>
  <c r="Y7" i="4" a="1"/>
  <c r="Y7" i="4" s="1"/>
  <c r="K36" i="4"/>
  <c r="G35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N37" i="4"/>
  <c r="J37" i="4"/>
  <c r="F37" i="4"/>
  <c r="M36" i="4"/>
  <c r="G36" i="4"/>
  <c r="N35" i="4"/>
  <c r="I35" i="4"/>
  <c r="C35" i="4"/>
  <c r="J34" i="4"/>
  <c r="E34" i="4"/>
  <c r="K33" i="4"/>
  <c r="F33" i="4"/>
  <c r="M32" i="4"/>
  <c r="G32" i="4"/>
  <c r="N31" i="4"/>
  <c r="I31" i="4"/>
  <c r="C31" i="4"/>
  <c r="J30" i="4"/>
  <c r="E30" i="4"/>
  <c r="K29" i="4"/>
  <c r="F29" i="4"/>
  <c r="M28" i="4"/>
  <c r="G28" i="4"/>
  <c r="N27" i="4"/>
  <c r="I27" i="4"/>
  <c r="C27" i="4"/>
  <c r="J26" i="4"/>
  <c r="E26" i="4"/>
  <c r="K25" i="4"/>
  <c r="F25" i="4"/>
  <c r="M24" i="4"/>
  <c r="G24" i="4"/>
  <c r="N23" i="4"/>
  <c r="I23" i="4"/>
  <c r="N22" i="4"/>
  <c r="F22" i="4"/>
  <c r="J21" i="4"/>
  <c r="N20" i="4"/>
  <c r="F20" i="4"/>
  <c r="J19" i="4"/>
  <c r="N18" i="4"/>
  <c r="F18" i="4"/>
  <c r="J17" i="4"/>
  <c r="N16" i="4"/>
  <c r="F16" i="4"/>
  <c r="J15" i="4"/>
  <c r="N14" i="4"/>
  <c r="F14" i="4"/>
  <c r="J13" i="4"/>
  <c r="N12" i="4"/>
  <c r="F12" i="4"/>
  <c r="J11" i="4"/>
  <c r="N10" i="4"/>
  <c r="F10" i="4"/>
  <c r="J9" i="4"/>
  <c r="M37" i="4"/>
  <c r="I37" i="4"/>
  <c r="E37" i="4"/>
  <c r="F36" i="4"/>
  <c r="M35" i="4"/>
  <c r="N34" i="4"/>
  <c r="I34" i="4"/>
  <c r="C34" i="4"/>
  <c r="J33" i="4"/>
  <c r="E33" i="4"/>
  <c r="K32" i="4"/>
  <c r="F32" i="4"/>
  <c r="M31" i="4"/>
  <c r="G31" i="4"/>
  <c r="N30" i="4"/>
  <c r="I30" i="4"/>
  <c r="C30" i="4"/>
  <c r="J29" i="4"/>
  <c r="E29" i="4"/>
  <c r="K28" i="4"/>
  <c r="F28" i="4"/>
  <c r="M27" i="4"/>
  <c r="G27" i="4"/>
  <c r="N26" i="4"/>
  <c r="I26" i="4"/>
  <c r="C26" i="4"/>
  <c r="J25" i="4"/>
  <c r="E25" i="4"/>
  <c r="K24" i="4"/>
  <c r="F24" i="4"/>
  <c r="M23" i="4"/>
  <c r="G23" i="4"/>
  <c r="M22" i="4"/>
  <c r="E22" i="4"/>
  <c r="I21" i="4"/>
  <c r="M20" i="4"/>
  <c r="E20" i="4"/>
  <c r="I19" i="4"/>
  <c r="M18" i="4"/>
  <c r="E18" i="4"/>
  <c r="I17" i="4"/>
  <c r="M16" i="4"/>
  <c r="E16" i="4"/>
  <c r="I15" i="4"/>
  <c r="M14" i="4"/>
  <c r="E14" i="4"/>
  <c r="I13" i="4"/>
  <c r="M12" i="4"/>
  <c r="E12" i="4"/>
  <c r="I11" i="4"/>
  <c r="M10" i="4"/>
  <c r="E10" i="4"/>
  <c r="I9" i="4"/>
  <c r="J36" i="4"/>
  <c r="E36" i="4"/>
  <c r="F35" i="4"/>
  <c r="M34" i="4"/>
  <c r="N33" i="4"/>
  <c r="I33" i="4"/>
  <c r="C33" i="4"/>
  <c r="J32" i="4"/>
  <c r="E32" i="4"/>
  <c r="K31" i="4"/>
  <c r="F31" i="4"/>
  <c r="M30" i="4"/>
  <c r="G30" i="4"/>
  <c r="N29" i="4"/>
  <c r="I29" i="4"/>
  <c r="C29" i="4"/>
  <c r="J28" i="4"/>
  <c r="E28" i="4"/>
  <c r="K27" i="4"/>
  <c r="F27" i="4"/>
  <c r="M26" i="4"/>
  <c r="G26" i="4"/>
  <c r="N25" i="4"/>
  <c r="I25" i="4"/>
  <c r="C25" i="4"/>
  <c r="J24" i="4"/>
  <c r="E24" i="4"/>
  <c r="K23" i="4"/>
  <c r="F23" i="4"/>
  <c r="J22" i="4"/>
  <c r="N21" i="4"/>
  <c r="F21" i="4"/>
  <c r="J20" i="4"/>
  <c r="N19" i="4"/>
  <c r="F19" i="4"/>
  <c r="J18" i="4"/>
  <c r="N17" i="4"/>
  <c r="F17" i="4"/>
  <c r="J16" i="4"/>
  <c r="N15" i="4"/>
  <c r="F15" i="4"/>
  <c r="J14" i="4"/>
  <c r="N13" i="4"/>
  <c r="F13" i="4"/>
  <c r="J12" i="4"/>
  <c r="N11" i="4"/>
  <c r="F11" i="4"/>
  <c r="J10" i="4"/>
  <c r="N9" i="4"/>
  <c r="F9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K37" i="4"/>
  <c r="G37" i="4"/>
  <c r="N36" i="4"/>
  <c r="I36" i="4"/>
  <c r="C36" i="4"/>
  <c r="J35" i="4"/>
  <c r="E35" i="4"/>
  <c r="K34" i="4"/>
  <c r="F34" i="4"/>
  <c r="M33" i="4"/>
  <c r="G33" i="4"/>
  <c r="N32" i="4"/>
  <c r="I32" i="4"/>
  <c r="C32" i="4"/>
  <c r="J31" i="4"/>
  <c r="E31" i="4"/>
  <c r="K30" i="4"/>
  <c r="F30" i="4"/>
  <c r="M29" i="4"/>
  <c r="G29" i="4"/>
  <c r="N28" i="4"/>
  <c r="I28" i="4"/>
  <c r="C28" i="4"/>
  <c r="J27" i="4"/>
  <c r="E27" i="4"/>
  <c r="K26" i="4"/>
  <c r="F26" i="4"/>
  <c r="M25" i="4"/>
  <c r="G25" i="4"/>
  <c r="N24" i="4"/>
  <c r="I24" i="4"/>
  <c r="C24" i="4"/>
  <c r="J23" i="4"/>
  <c r="E23" i="4"/>
  <c r="I22" i="4"/>
  <c r="M21" i="4"/>
  <c r="E21" i="4"/>
  <c r="I20" i="4"/>
  <c r="M19" i="4"/>
  <c r="E19" i="4"/>
  <c r="I18" i="4"/>
  <c r="M17" i="4"/>
  <c r="E17" i="4"/>
  <c r="I16" i="4"/>
  <c r="M15" i="4"/>
  <c r="E15" i="4"/>
  <c r="I14" i="4"/>
  <c r="M13" i="4"/>
  <c r="E13" i="4"/>
  <c r="I12" i="4"/>
  <c r="M11" i="4"/>
  <c r="E11" i="4"/>
  <c r="I10" i="4"/>
  <c r="M9" i="4"/>
  <c r="E9" i="4"/>
  <c r="U6" i="4" l="1"/>
  <c r="U7" i="4"/>
  <c r="U8" i="4"/>
  <c r="U9" i="4"/>
  <c r="U10" i="4"/>
  <c r="U11" i="4"/>
  <c r="U12" i="4"/>
  <c r="U13" i="4"/>
  <c r="U14" i="4"/>
  <c r="U15" i="4"/>
  <c r="U16" i="4"/>
  <c r="V4" i="4"/>
  <c r="W4" i="4" l="1"/>
  <c r="V6" i="4"/>
  <c r="V7" i="4"/>
  <c r="V8" i="4"/>
  <c r="V9" i="4"/>
  <c r="V10" i="4"/>
  <c r="V11" i="4"/>
  <c r="V12" i="4"/>
  <c r="V13" i="4"/>
  <c r="V14" i="4"/>
  <c r="V15" i="4"/>
  <c r="V16" i="4"/>
  <c r="W6" i="4" l="1"/>
  <c r="W7" i="4"/>
  <c r="W8" i="4"/>
  <c r="W9" i="4"/>
  <c r="W10" i="4"/>
  <c r="W11" i="4"/>
  <c r="W12" i="4"/>
  <c r="W13" i="4"/>
  <c r="W14" i="4"/>
  <c r="W15" i="4"/>
  <c r="W16" i="4"/>
  <c r="R17" i="4"/>
  <c r="S17" i="4" l="1"/>
  <c r="R19" i="4"/>
  <c r="R21" i="4"/>
  <c r="R23" i="4"/>
  <c r="R25" i="4"/>
  <c r="R27" i="4"/>
  <c r="R29" i="4"/>
  <c r="R20" i="4"/>
  <c r="R22" i="4"/>
  <c r="R24" i="4"/>
  <c r="R26" i="4"/>
  <c r="R28" i="4"/>
  <c r="S20" i="4" l="1"/>
  <c r="S22" i="4"/>
  <c r="S24" i="4"/>
  <c r="S26" i="4"/>
  <c r="S28" i="4"/>
  <c r="S27" i="4"/>
  <c r="T17" i="4"/>
  <c r="S19" i="4"/>
  <c r="S21" i="4"/>
  <c r="S23" i="4"/>
  <c r="S25" i="4"/>
  <c r="S29" i="4"/>
  <c r="T20" i="4" l="1"/>
  <c r="T22" i="4"/>
  <c r="T24" i="4"/>
  <c r="T26" i="4"/>
  <c r="T28" i="4"/>
  <c r="U17" i="4"/>
  <c r="T19" i="4"/>
  <c r="T21" i="4"/>
  <c r="T23" i="4"/>
  <c r="T25" i="4"/>
  <c r="T27" i="4"/>
  <c r="T29" i="4"/>
  <c r="U19" i="4" l="1"/>
  <c r="U21" i="4"/>
  <c r="U23" i="4"/>
  <c r="U25" i="4"/>
  <c r="U27" i="4"/>
  <c r="U29" i="4"/>
  <c r="U20" i="4"/>
  <c r="U22" i="4"/>
  <c r="U24" i="4"/>
  <c r="U26" i="4"/>
  <c r="U28" i="4"/>
  <c r="V17" i="4"/>
  <c r="W17" i="4" l="1"/>
  <c r="V19" i="4"/>
  <c r="V21" i="4"/>
  <c r="V23" i="4"/>
  <c r="V25" i="4"/>
  <c r="V27" i="4"/>
  <c r="V29" i="4"/>
  <c r="V20" i="4"/>
  <c r="V22" i="4"/>
  <c r="V24" i="4"/>
  <c r="V26" i="4"/>
  <c r="V28" i="4"/>
  <c r="W20" i="4" l="1"/>
  <c r="W22" i="4"/>
  <c r="W24" i="4"/>
  <c r="W26" i="4"/>
  <c r="W28" i="4"/>
  <c r="W21" i="4"/>
  <c r="W19" i="4"/>
  <c r="W23" i="4"/>
  <c r="W25" i="4"/>
  <c r="W27" i="4"/>
  <c r="W29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<sst xmlns="http://schemas.openxmlformats.org/spreadsheetml/2006/main" count="29" uniqueCount="26">
  <si>
    <t>Jour de l'an</t>
  </si>
  <si>
    <t>Lundi de Pâques</t>
  </si>
  <si>
    <t>Fête du Travail</t>
  </si>
  <si>
    <t>Jeudi de l'Ascension</t>
  </si>
  <si>
    <t>Lundi de Pentecôte</t>
  </si>
  <si>
    <t>Fête Nationale</t>
  </si>
  <si>
    <t>Assomption</t>
  </si>
  <si>
    <t>La Toussaint</t>
  </si>
  <si>
    <t>Armistice</t>
  </si>
  <si>
    <t>Noël</t>
  </si>
  <si>
    <t>Jour fériés en France</t>
  </si>
  <si>
    <t>8 Mai</t>
  </si>
  <si>
    <t>Choix de
l'année :</t>
  </si>
  <si>
    <t>Jour de l'An</t>
  </si>
  <si>
    <t>Lundi Pâques</t>
  </si>
  <si>
    <t>1er Mai</t>
  </si>
  <si>
    <t>Armistice 39-45</t>
  </si>
  <si>
    <t>Jeudi Ascencion</t>
  </si>
  <si>
    <t>Lundi Pentecôte</t>
  </si>
  <si>
    <t>Toussaint</t>
  </si>
  <si>
    <t>Armistice 14-18</t>
  </si>
  <si>
    <t>Calendriers et utilitaires pour la construction de calendriers</t>
  </si>
  <si>
    <t>Document extrait de la liste de Frédéric Sigonneau….je l'en remercie</t>
  </si>
  <si>
    <t>http://frederic.sigonneau.free.fr/Calendriers.htm</t>
  </si>
  <si>
    <t>Calendrier annuel et perpétuel avec Excel</t>
  </si>
  <si>
    <t>https://www.youtube.com/watch?v=O0dM4SayB_A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</si>
</sst>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"/>
    <numFmt numFmtId="165" formatCode="ddd\-dd\-mmm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hair">
        <color rgb="FF7030A0"/>
      </bottom>
      <diagonal/>
    </border>
    <border>
      <left style="medium">
        <color rgb="FF7030A0"/>
      </left>
      <right style="thin">
        <color rgb="FF7030A0"/>
      </right>
      <top style="hair">
        <color rgb="FF7030A0"/>
      </top>
      <bottom style="hair">
        <color rgb="FF7030A0"/>
      </bottom>
      <diagonal/>
    </border>
    <border>
      <left style="medium">
        <color rgb="FF7030A0"/>
      </left>
      <right style="thin">
        <color rgb="FF7030A0"/>
      </right>
      <top style="hair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hair">
        <color rgb="FF7030A0"/>
      </top>
      <bottom style="hair">
        <color rgb="FF7030A0"/>
      </bottom>
      <diagonal/>
    </border>
    <border>
      <left style="thin">
        <color rgb="FF7030A0"/>
      </left>
      <right style="thin">
        <color rgb="FF7030A0"/>
      </right>
      <top style="hair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hair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hair">
        <color rgb="FF7030A0"/>
      </bottom>
      <diagonal/>
    </border>
    <border>
      <left style="thin">
        <color rgb="FF7030A0"/>
      </left>
      <right style="medium">
        <color rgb="FF7030A0"/>
      </right>
      <top style="hair">
        <color rgb="FF7030A0"/>
      </top>
      <bottom style="hair">
        <color rgb="FF7030A0"/>
      </bottom>
      <diagonal/>
    </border>
    <border>
      <left style="thin">
        <color rgb="FF7030A0"/>
      </left>
      <right style="medium">
        <color rgb="FF7030A0"/>
      </right>
      <top style="hair">
        <color rgb="FF7030A0"/>
      </top>
      <bottom style="medium">
        <color rgb="FF7030A0"/>
      </bottom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rgb="FF7030A0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rgb="FF7030A0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rgb="FF7030A0"/>
      </top>
      <bottom style="thin">
        <color theme="9" tint="-0.24994659260841701"/>
      </bottom>
      <diagonal/>
    </border>
    <border>
      <left style="thin">
        <color rgb="FF7030A0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wrapText="1" indent="1"/>
    </xf>
    <xf numFmtId="0" fontId="0" fillId="3" borderId="0" xfId="0" applyFill="1"/>
    <xf numFmtId="0" fontId="3" fillId="3" borderId="1" xfId="0" applyFont="1" applyFill="1" applyBorder="1" applyAlignment="1">
      <alignment horizontal="center"/>
    </xf>
    <xf numFmtId="0" fontId="1" fillId="0" borderId="0" xfId="0" applyFont="1"/>
    <xf numFmtId="0" fontId="1" fillId="5" borderId="0" xfId="0" applyFont="1" applyFill="1"/>
    <xf numFmtId="0" fontId="10" fillId="5" borderId="0" xfId="0" applyFont="1" applyFill="1"/>
    <xf numFmtId="0" fontId="11" fillId="5" borderId="0" xfId="0" applyFont="1" applyFill="1"/>
    <xf numFmtId="0" fontId="1" fillId="6" borderId="0" xfId="0" applyFont="1" applyFill="1"/>
    <xf numFmtId="0" fontId="12" fillId="6" borderId="0" xfId="1" applyFont="1" applyFill="1"/>
    <xf numFmtId="0" fontId="3" fillId="5" borderId="0" xfId="0" applyFont="1" applyFill="1" applyAlignment="1">
      <alignment horizontal="left" vertical="center" indent="1"/>
    </xf>
    <xf numFmtId="0" fontId="0" fillId="0" borderId="0" xfId="0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165" fontId="0" fillId="0" borderId="10" xfId="0" applyNumberFormat="1" applyBorder="1" applyAlignment="1">
      <alignment horizontal="right" vertical="center" indent="1"/>
    </xf>
    <xf numFmtId="165" fontId="0" fillId="0" borderId="11" xfId="0" applyNumberFormat="1" applyBorder="1" applyAlignment="1">
      <alignment horizontal="right" vertical="center" indent="1"/>
    </xf>
    <xf numFmtId="0" fontId="3" fillId="2" borderId="7" xfId="0" applyFont="1" applyFill="1" applyBorder="1" applyAlignment="1">
      <alignment horizontal="left" vertical="center" indent="1"/>
    </xf>
    <xf numFmtId="165" fontId="0" fillId="0" borderId="12" xfId="0" applyNumberFormat="1" applyBorder="1" applyAlignment="1">
      <alignment horizontal="right" vertical="center" indent="1"/>
    </xf>
    <xf numFmtId="0" fontId="3" fillId="2" borderId="8" xfId="0" applyFont="1" applyFill="1" applyBorder="1" applyAlignment="1">
      <alignment horizontal="left" vertical="center" indent="1"/>
    </xf>
    <xf numFmtId="15" fontId="3" fillId="2" borderId="8" xfId="0" quotePrefix="1" applyNumberFormat="1" applyFont="1" applyFill="1" applyBorder="1" applyAlignment="1">
      <alignment horizontal="left" vertical="center" indent="1"/>
    </xf>
    <xf numFmtId="0" fontId="3" fillId="2" borderId="9" xfId="0" applyFont="1" applyFill="1" applyBorder="1" applyAlignment="1">
      <alignment horizontal="left" vertical="center" indent="1"/>
    </xf>
    <xf numFmtId="165" fontId="0" fillId="0" borderId="13" xfId="0" applyNumberFormat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7" fillId="7" borderId="16" xfId="0" applyFont="1" applyFill="1" applyBorder="1" applyAlignment="1">
      <alignment horizontal="left" vertical="center" indent="1"/>
    </xf>
    <xf numFmtId="165" fontId="0" fillId="0" borderId="17" xfId="0" applyNumberFormat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7" fillId="7" borderId="19" xfId="0" applyFont="1" applyFill="1" applyBorder="1" applyAlignment="1">
      <alignment horizontal="left" vertical="center" indent="1"/>
    </xf>
    <xf numFmtId="165" fontId="0" fillId="0" borderId="20" xfId="0" applyNumberFormat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15" fontId="7" fillId="7" borderId="19" xfId="0" quotePrefix="1" applyNumberFormat="1" applyFont="1" applyFill="1" applyBorder="1" applyAlignment="1">
      <alignment horizontal="left" vertical="center" indent="1"/>
    </xf>
    <xf numFmtId="0" fontId="7" fillId="7" borderId="22" xfId="0" applyFont="1" applyFill="1" applyBorder="1" applyAlignment="1">
      <alignment horizontal="left" vertical="center" indent="1"/>
    </xf>
    <xf numFmtId="165" fontId="0" fillId="0" borderId="23" xfId="0" applyNumberFormat="1" applyBorder="1" applyAlignment="1">
      <alignment horizontal="right" vertical="center" indent="1"/>
    </xf>
    <xf numFmtId="165" fontId="0" fillId="0" borderId="24" xfId="0" applyNumberFormat="1" applyBorder="1" applyAlignment="1">
      <alignment horizontal="right" vertical="center" indent="1"/>
    </xf>
    <xf numFmtId="0" fontId="3" fillId="2" borderId="6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6" fontId="0" fillId="0" borderId="0" xfId="0" applyNumberFormat="1" applyAlignment="1">
      <alignment horizontal="right" vertical="center" indent="1"/>
    </xf>
    <xf numFmtId="0" fontId="6" fillId="3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6">
    <dxf>
      <font>
        <b/>
        <i val="0"/>
        <color rgb="FF7030A0"/>
      </font>
      <fill>
        <patternFill>
          <bgColor rgb="FFCCCCFF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ont>
        <b/>
        <i val="0"/>
        <color theme="0"/>
      </font>
      <fill>
        <patternFill>
          <bgColor rgb="FFFF3399"/>
        </patternFill>
      </fill>
    </dxf>
    <dxf>
      <font>
        <b/>
        <i val="0"/>
        <color theme="0" tint="-4.9989318521683403E-2"/>
      </font>
      <fill>
        <patternFill>
          <bgColor theme="8" tint="0.39994506668294322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 patternType="lightDown">
          <fgColor rgb="FFCCCCFF"/>
        </patternFill>
      </fill>
    </dxf>
    <dxf>
      <font>
        <b/>
        <i val="0"/>
        <color rgb="FF7030A0"/>
      </font>
      <fill>
        <patternFill>
          <bgColor rgb="FFCCCCFF"/>
        </patternFill>
      </fill>
    </dxf>
  </dxfs>
  <tableStyles count="0" defaultTableStyle="TableStyleMedium2" defaultPivotStyle="PivotStyleLight16"/>
  <colors>
    <mruColors>
      <color rgb="FFFF33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watch?v=O0dM4SayB_A" TargetMode="External"/><Relationship Id="rId1" Type="http://schemas.openxmlformats.org/officeDocument/2006/relationships/hyperlink" Target="http://frederic.sigonneau.free.fr/Calendrier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C6714-4F3F-4723-8075-9CE582F88DBF}">
  <sheetPr>
    <pageSetUpPr fitToPage="1"/>
  </sheetPr>
  <dimension ref="A1:Z45"/>
  <sheetViews>
    <sheetView tabSelected="1" zoomScaleNormal="100" workbookViewId="0">
      <selection activeCell="O5" sqref="O5"/>
    </sheetView>
  </sheetViews>
  <sheetFormatPr baseColWidth="10" defaultColWidth="11" defaultRowHeight="15" x14ac:dyDescent="0.25"/>
  <cols>
    <col min="1" max="1" width="1.28515625" style="3" customWidth="1"/>
    <col min="2" max="2" width="4" style="3" customWidth="1"/>
    <col min="3" max="14" width="12.42578125" style="3" customWidth="1"/>
    <col min="15" max="15" width="11" style="3"/>
    <col min="17" max="17" width="22.42578125" customWidth="1"/>
    <col min="18" max="23" width="13.7109375" customWidth="1"/>
    <col min="24" max="24" width="11.42578125"/>
    <col min="25" max="25" width="13" bestFit="1" customWidth="1"/>
    <col min="27" max="16384" width="11" style="3"/>
  </cols>
  <sheetData>
    <row r="1" spans="2:26" ht="15.75" thickBot="1" x14ac:dyDescent="0.3"/>
    <row r="2" spans="2:26" ht="30.75" thickBot="1" x14ac:dyDescent="0.3">
      <c r="C2" s="2" t="s">
        <v>12</v>
      </c>
      <c r="E2" s="43" t="str">
        <f>IF(C3&lt;&gt;"","Calendrier pour l'année "&amp;C3,"")</f>
        <v>Calendrier pour l'année 2024</v>
      </c>
      <c r="F2" s="43"/>
      <c r="G2" s="43"/>
      <c r="H2" s="43"/>
      <c r="I2" s="43"/>
      <c r="J2" s="43"/>
      <c r="K2" s="43"/>
      <c r="L2" s="43"/>
      <c r="M2" s="43"/>
      <c r="N2" s="43"/>
      <c r="Q2" s="44" t="s">
        <v>10</v>
      </c>
      <c r="R2" s="45"/>
      <c r="S2" s="45"/>
      <c r="T2" s="45"/>
      <c r="U2" s="45"/>
      <c r="V2" s="45"/>
      <c r="W2" s="46"/>
    </row>
    <row r="3" spans="2:26" ht="16.5" thickBot="1" x14ac:dyDescent="0.3">
      <c r="C3" s="4">
        <v>2024</v>
      </c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2:26" ht="15.75" x14ac:dyDescent="0.25">
      <c r="Q4" s="1"/>
      <c r="R4" s="13">
        <v>2024</v>
      </c>
      <c r="S4" s="34">
        <f>R4+1</f>
        <v>2025</v>
      </c>
      <c r="T4" s="34">
        <f>S4+1</f>
        <v>2026</v>
      </c>
      <c r="U4" s="34">
        <f>T4+1</f>
        <v>2027</v>
      </c>
      <c r="V4" s="34">
        <f>U4+1</f>
        <v>2028</v>
      </c>
      <c r="W4" s="34">
        <f>V4+1</f>
        <v>2029</v>
      </c>
      <c r="Y4" s="41">
        <f>Calendrier!C3</f>
        <v>2024</v>
      </c>
      <c r="Z4">
        <f>HLOOKUP(Y4,R4:W5,2,FALSE)</f>
        <v>1</v>
      </c>
    </row>
    <row r="5" spans="2:26" ht="15.75" thickBot="1" x14ac:dyDescent="0.3">
      <c r="C5" s="39">
        <v>43101</v>
      </c>
      <c r="D5" s="39">
        <v>43132</v>
      </c>
      <c r="E5" s="39">
        <v>43160</v>
      </c>
      <c r="F5" s="39">
        <v>43191</v>
      </c>
      <c r="G5" s="39">
        <v>43221</v>
      </c>
      <c r="H5" s="39">
        <v>43252</v>
      </c>
      <c r="I5" s="39">
        <v>43282</v>
      </c>
      <c r="J5" s="39">
        <v>43313</v>
      </c>
      <c r="K5" s="39">
        <v>43344</v>
      </c>
      <c r="L5" s="39">
        <v>43374</v>
      </c>
      <c r="M5" s="39">
        <v>43405</v>
      </c>
      <c r="N5" s="39">
        <v>43435</v>
      </c>
      <c r="R5" s="12">
        <v>1</v>
      </c>
      <c r="S5" s="12">
        <v>2</v>
      </c>
      <c r="T5" s="12">
        <v>3</v>
      </c>
      <c r="U5" s="12">
        <v>4</v>
      </c>
      <c r="V5" s="12">
        <v>5</v>
      </c>
      <c r="W5" s="12">
        <v>6</v>
      </c>
    </row>
    <row r="6" spans="2:26" ht="15.75" x14ac:dyDescent="0.25">
      <c r="C6" s="38" t="str">
        <f>IF($C$3&lt;&gt;"",PROPER(TEXT(C5,"mmmm")),"")</f>
        <v>Janvier</v>
      </c>
      <c r="D6" s="38" t="str">
        <f t="shared" ref="D6:N6" si="0">IF($C$3&lt;&gt;"",PROPER(TEXT(D5,"mmmm")),"")</f>
        <v>Février</v>
      </c>
      <c r="E6" s="38" t="str">
        <f t="shared" si="0"/>
        <v>Mars</v>
      </c>
      <c r="F6" s="38" t="str">
        <f t="shared" si="0"/>
        <v>Avril</v>
      </c>
      <c r="G6" s="38" t="str">
        <f t="shared" si="0"/>
        <v>Mai</v>
      </c>
      <c r="H6" s="38" t="str">
        <f t="shared" si="0"/>
        <v>Juin</v>
      </c>
      <c r="I6" s="38" t="str">
        <f t="shared" si="0"/>
        <v>Juillet</v>
      </c>
      <c r="J6" s="38" t="str">
        <f t="shared" si="0"/>
        <v>Août</v>
      </c>
      <c r="K6" s="38" t="str">
        <f t="shared" si="0"/>
        <v>Septembre</v>
      </c>
      <c r="L6" s="38" t="str">
        <f t="shared" si="0"/>
        <v>Octobre</v>
      </c>
      <c r="M6" s="38" t="str">
        <f t="shared" si="0"/>
        <v>Novembre</v>
      </c>
      <c r="N6" s="38" t="str">
        <f t="shared" si="0"/>
        <v>Décembre</v>
      </c>
      <c r="Q6" s="16" t="s">
        <v>0</v>
      </c>
      <c r="R6" s="17">
        <f t="shared" ref="R6:W6" si="1">DATE(R4,1,1)</f>
        <v>45292</v>
      </c>
      <c r="S6" s="17">
        <f t="shared" si="1"/>
        <v>45658</v>
      </c>
      <c r="T6" s="17">
        <f t="shared" si="1"/>
        <v>46023</v>
      </c>
      <c r="U6" s="17">
        <f t="shared" si="1"/>
        <v>46388</v>
      </c>
      <c r="V6" s="17">
        <f t="shared" si="1"/>
        <v>46753</v>
      </c>
      <c r="W6" s="21">
        <f t="shared" si="1"/>
        <v>47119</v>
      </c>
      <c r="Y6" s="42" cm="1">
        <f t="array" ref="Y6">INDEX($R$6:$W$16,Z6,$Z$4)</f>
        <v>45292</v>
      </c>
      <c r="Z6">
        <v>1</v>
      </c>
    </row>
    <row r="7" spans="2:26" ht="15.75" x14ac:dyDescent="0.25">
      <c r="B7" s="3">
        <v>1</v>
      </c>
      <c r="C7" s="40">
        <f>IF($C$3&lt;&gt;"",DATE($C$3,MONTH(C$5),$B7),"")</f>
        <v>45292</v>
      </c>
      <c r="D7" s="40">
        <f t="shared" ref="D7:N7" si="2">IF($C$3&lt;&gt;"",DATE($C$3,MONTH(D$5),$B7),"")</f>
        <v>45323</v>
      </c>
      <c r="E7" s="40">
        <f t="shared" si="2"/>
        <v>45352</v>
      </c>
      <c r="F7" s="40">
        <f t="shared" si="2"/>
        <v>45383</v>
      </c>
      <c r="G7" s="40">
        <f t="shared" si="2"/>
        <v>45413</v>
      </c>
      <c r="H7" s="40">
        <f t="shared" si="2"/>
        <v>45444</v>
      </c>
      <c r="I7" s="40">
        <f t="shared" si="2"/>
        <v>45474</v>
      </c>
      <c r="J7" s="40">
        <f t="shared" si="2"/>
        <v>45505</v>
      </c>
      <c r="K7" s="40">
        <f t="shared" si="2"/>
        <v>45536</v>
      </c>
      <c r="L7" s="40">
        <f t="shared" si="2"/>
        <v>45566</v>
      </c>
      <c r="M7" s="40">
        <f t="shared" si="2"/>
        <v>45597</v>
      </c>
      <c r="N7" s="40">
        <f t="shared" si="2"/>
        <v>45627</v>
      </c>
      <c r="Q7" s="18" t="s">
        <v>1</v>
      </c>
      <c r="R7" s="14">
        <f t="shared" ref="R7:W7" si="3">DATE(R4,IF((25-MOD((11*MOD(R4-1900,19)+4-INT((7*MOD(R4-1900,19)+1)/19)),29)-MOD(R4-1900+INT((R4-1900)/4)+31-MOD((11*MOD(R4-1900,19)+4-INT((7*MOD(R4-1900,19)+1)/19)),29),7))&gt;0,4,3),IF((25-MOD((11*MOD(R4-1900,19)+4-INT((7*MOD(R4-1900,19)+1)/19)),29)-MOD(R4-1900+INT((R4-1900)/4)+31-MOD((11*MOD(R4-1900,19)+4-INT((7*MOD(R4-1900,19)+1)/19)),29),7))&gt;0,(25-MOD((11*MOD(R4-1900,19)+4-INT((7*MOD(R4-1900,19)+1)/19)),29)-MOD(R4-1900+INT((R4-1900)/4)+31-MOD((11*MOD(R4-1900,19)+4-INT((7*MOD(R4-1900,19)+1)/19)),29),7)),31+(25-MOD((11*MOD(R4-1900,19)+4-INT((7*MOD(R4-1900,19)+1)/19)),29)-MOD(R4-1900+INT((R4-1900)/4)+31-MOD((11*MOD(R4-1900,19)+4-INT((7*MOD(R4-1900,19)+1)/19)),29),7))))+1</f>
        <v>45383</v>
      </c>
      <c r="S7" s="14">
        <f t="shared" si="3"/>
        <v>45768</v>
      </c>
      <c r="T7" s="14">
        <f t="shared" si="3"/>
        <v>46118</v>
      </c>
      <c r="U7" s="14">
        <f t="shared" si="3"/>
        <v>46475</v>
      </c>
      <c r="V7" s="14">
        <f t="shared" si="3"/>
        <v>46860</v>
      </c>
      <c r="W7" s="22">
        <f t="shared" si="3"/>
        <v>47210</v>
      </c>
      <c r="Y7" s="42" cm="1">
        <f t="array" ref="Y7">INDEX($R$6:$W$16,Z7,$Z$4)</f>
        <v>45383</v>
      </c>
      <c r="Z7">
        <v>2</v>
      </c>
    </row>
    <row r="8" spans="2:26" ht="15.75" x14ac:dyDescent="0.25">
      <c r="B8" s="3">
        <v>2</v>
      </c>
      <c r="C8" s="40">
        <f>IF($C$3&lt;&gt;"",IF(MONTH(DATE($C$3,MONTH(C$5),$B8))=MONTH(C$7),DATE($C$3,MONTH(C$5),$B8),""),"")</f>
        <v>45293</v>
      </c>
      <c r="D8" s="40">
        <f t="shared" ref="D8:N23" si="4">IF($C$3&lt;&gt;"",IF(MONTH(DATE($C$3,MONTH(D$5),$B8))=MONTH(D$7),DATE($C$3,MONTH(D$5),$B8),""),"")</f>
        <v>45324</v>
      </c>
      <c r="E8" s="40">
        <f t="shared" si="4"/>
        <v>45353</v>
      </c>
      <c r="F8" s="40">
        <f t="shared" si="4"/>
        <v>45384</v>
      </c>
      <c r="G8" s="40">
        <f t="shared" si="4"/>
        <v>45414</v>
      </c>
      <c r="H8" s="40">
        <f t="shared" si="4"/>
        <v>45445</v>
      </c>
      <c r="I8" s="40">
        <f t="shared" si="4"/>
        <v>45475</v>
      </c>
      <c r="J8" s="40">
        <f t="shared" si="4"/>
        <v>45506</v>
      </c>
      <c r="K8" s="40">
        <f t="shared" si="4"/>
        <v>45537</v>
      </c>
      <c r="L8" s="40">
        <f t="shared" si="4"/>
        <v>45567</v>
      </c>
      <c r="M8" s="40">
        <f t="shared" si="4"/>
        <v>45598</v>
      </c>
      <c r="N8" s="40">
        <f t="shared" si="4"/>
        <v>45628</v>
      </c>
      <c r="Q8" s="18" t="s">
        <v>2</v>
      </c>
      <c r="R8" s="14">
        <f t="shared" ref="R8:W8" si="5">DATE(R4,5,1)</f>
        <v>45413</v>
      </c>
      <c r="S8" s="14">
        <f t="shared" si="5"/>
        <v>45778</v>
      </c>
      <c r="T8" s="14">
        <f t="shared" si="5"/>
        <v>46143</v>
      </c>
      <c r="U8" s="14">
        <f t="shared" si="5"/>
        <v>46508</v>
      </c>
      <c r="V8" s="14">
        <f t="shared" si="5"/>
        <v>46874</v>
      </c>
      <c r="W8" s="22">
        <f t="shared" si="5"/>
        <v>47239</v>
      </c>
      <c r="Y8" s="42" cm="1">
        <f t="array" ref="Y8">INDEX($R$6:$W$16,Z8,$Z$4)</f>
        <v>45413</v>
      </c>
      <c r="Z8">
        <v>3</v>
      </c>
    </row>
    <row r="9" spans="2:26" ht="15.75" x14ac:dyDescent="0.25">
      <c r="B9" s="3">
        <v>3</v>
      </c>
      <c r="C9" s="40">
        <f t="shared" ref="C9:N37" si="6">IF($C$3&lt;&gt;"",IF(MONTH(DATE($C$3,MONTH(C$5),$B9))=MONTH(C$7),DATE($C$3,MONTH(C$5),$B9),""),"")</f>
        <v>45294</v>
      </c>
      <c r="D9" s="40">
        <f t="shared" si="4"/>
        <v>45325</v>
      </c>
      <c r="E9" s="40">
        <f t="shared" si="4"/>
        <v>45354</v>
      </c>
      <c r="F9" s="40">
        <f t="shared" si="4"/>
        <v>45385</v>
      </c>
      <c r="G9" s="40">
        <f t="shared" si="4"/>
        <v>45415</v>
      </c>
      <c r="H9" s="40">
        <f t="shared" si="4"/>
        <v>45446</v>
      </c>
      <c r="I9" s="40">
        <f t="shared" si="4"/>
        <v>45476</v>
      </c>
      <c r="J9" s="40">
        <f t="shared" si="4"/>
        <v>45507</v>
      </c>
      <c r="K9" s="40">
        <f t="shared" si="4"/>
        <v>45538</v>
      </c>
      <c r="L9" s="40">
        <f t="shared" si="4"/>
        <v>45568</v>
      </c>
      <c r="M9" s="40">
        <f t="shared" si="4"/>
        <v>45599</v>
      </c>
      <c r="N9" s="40">
        <f t="shared" si="4"/>
        <v>45629</v>
      </c>
      <c r="Q9" s="19" t="s">
        <v>11</v>
      </c>
      <c r="R9" s="14">
        <f t="shared" ref="R9:W9" si="7">DATE(R4,5,8)</f>
        <v>45420</v>
      </c>
      <c r="S9" s="14">
        <f t="shared" si="7"/>
        <v>45785</v>
      </c>
      <c r="T9" s="14">
        <f t="shared" si="7"/>
        <v>46150</v>
      </c>
      <c r="U9" s="14">
        <f t="shared" si="7"/>
        <v>46515</v>
      </c>
      <c r="V9" s="14">
        <f t="shared" si="7"/>
        <v>46881</v>
      </c>
      <c r="W9" s="22">
        <f t="shared" si="7"/>
        <v>47246</v>
      </c>
      <c r="Y9" s="42" cm="1">
        <f t="array" ref="Y9">INDEX($R$6:$W$16,Z9,$Z$4)</f>
        <v>45420</v>
      </c>
      <c r="Z9">
        <v>4</v>
      </c>
    </row>
    <row r="10" spans="2:26" ht="15.75" x14ac:dyDescent="0.25">
      <c r="B10" s="3">
        <v>4</v>
      </c>
      <c r="C10" s="40">
        <f t="shared" si="6"/>
        <v>45295</v>
      </c>
      <c r="D10" s="40">
        <f t="shared" si="4"/>
        <v>45326</v>
      </c>
      <c r="E10" s="40">
        <f t="shared" si="4"/>
        <v>45355</v>
      </c>
      <c r="F10" s="40">
        <f t="shared" si="4"/>
        <v>45386</v>
      </c>
      <c r="G10" s="40">
        <f t="shared" si="4"/>
        <v>45416</v>
      </c>
      <c r="H10" s="40">
        <f t="shared" si="4"/>
        <v>45447</v>
      </c>
      <c r="I10" s="40">
        <f t="shared" si="4"/>
        <v>45477</v>
      </c>
      <c r="J10" s="40">
        <f t="shared" si="4"/>
        <v>45508</v>
      </c>
      <c r="K10" s="40">
        <f t="shared" si="4"/>
        <v>45539</v>
      </c>
      <c r="L10" s="40">
        <f t="shared" si="4"/>
        <v>45569</v>
      </c>
      <c r="M10" s="40">
        <f t="shared" si="4"/>
        <v>45600</v>
      </c>
      <c r="N10" s="40">
        <f t="shared" si="4"/>
        <v>45630</v>
      </c>
      <c r="Q10" s="18" t="s">
        <v>3</v>
      </c>
      <c r="R10" s="14">
        <f t="shared" ref="R10:W10" si="8">DATE(R4,IF((25-MOD((11*MOD(R4-1900,19)+4-INT((7*MOD(R4-1900,19)+1)/19)),29)-MOD(R4-1900+INT((R4-1900)/4)+31-MOD((11*MOD(R4-1900,19)+4-INT((7*MOD(R4-1900,19)+1)/19)),29),7))&gt;0,4,3),IF((25-MOD((11*MOD(R4-1900,19)+4-INT((7*MOD(R4-1900,19)+1)/19)),29)-MOD(R4-1900+INT((R4-1900)/4)+31-MOD((11*MOD(R4-1900,19)+4-INT((7*MOD(R4-1900,19)+1)/19)),29),7))&gt;0,(25-MOD((11*MOD(R4-1900,19)+4-INT((7*MOD(R4-1900,19)+1)/19)),29)-MOD(R4-1900+INT((R4-1900)/4)+31-MOD((11*MOD(R4-1900,19)+4-INT((7*MOD(R4-1900,19)+1)/19)),29),7)),31+(25-MOD((11*MOD(R4-1900,19)+4-INT((7*MOD(R4-1900,19)+1)/19)),29)-MOD(R4-1900+INT((R4-1900)/4)+31-MOD((11*MOD(R4-1900,19)+4-INT((7*MOD(R4-1900,19)+1)/19)),29),7))))+39</f>
        <v>45421</v>
      </c>
      <c r="S10" s="14">
        <f t="shared" si="8"/>
        <v>45806</v>
      </c>
      <c r="T10" s="14">
        <f t="shared" si="8"/>
        <v>46156</v>
      </c>
      <c r="U10" s="14">
        <f t="shared" si="8"/>
        <v>46513</v>
      </c>
      <c r="V10" s="14">
        <f t="shared" si="8"/>
        <v>46898</v>
      </c>
      <c r="W10" s="22">
        <f t="shared" si="8"/>
        <v>47248</v>
      </c>
      <c r="Y10" s="42" cm="1">
        <f t="array" ref="Y10">INDEX($R$6:$W$16,Z10,$Z$4)</f>
        <v>45421</v>
      </c>
      <c r="Z10">
        <v>5</v>
      </c>
    </row>
    <row r="11" spans="2:26" ht="15.75" x14ac:dyDescent="0.25">
      <c r="B11" s="3">
        <v>5</v>
      </c>
      <c r="C11" s="40">
        <f t="shared" si="6"/>
        <v>45296</v>
      </c>
      <c r="D11" s="40">
        <f t="shared" si="4"/>
        <v>45327</v>
      </c>
      <c r="E11" s="40">
        <f t="shared" si="4"/>
        <v>45356</v>
      </c>
      <c r="F11" s="40">
        <f t="shared" si="4"/>
        <v>45387</v>
      </c>
      <c r="G11" s="40">
        <f t="shared" si="4"/>
        <v>45417</v>
      </c>
      <c r="H11" s="40">
        <f t="shared" si="4"/>
        <v>45448</v>
      </c>
      <c r="I11" s="40">
        <f t="shared" si="4"/>
        <v>45478</v>
      </c>
      <c r="J11" s="40">
        <f t="shared" si="4"/>
        <v>45509</v>
      </c>
      <c r="K11" s="40">
        <f t="shared" si="4"/>
        <v>45540</v>
      </c>
      <c r="L11" s="40">
        <f t="shared" si="4"/>
        <v>45570</v>
      </c>
      <c r="M11" s="40">
        <f t="shared" si="4"/>
        <v>45601</v>
      </c>
      <c r="N11" s="40">
        <f t="shared" si="4"/>
        <v>45631</v>
      </c>
      <c r="Q11" s="18" t="s">
        <v>4</v>
      </c>
      <c r="R11" s="14">
        <f t="shared" ref="R11:W11" si="9">DATE(R4,IF((25-MOD((11*MOD(R4-1900,19)+4-INT((7*MOD(R4-1900,19)+1)/19)),29)-MOD(R4-1900+INT((R4-1900)/4)+31-MOD((11*MOD(R4-1900,19)+4-INT((7*MOD(R4-1900,19)+1)/19)),29),7))&gt;0,4,3),IF((25-MOD((11*MOD(R4-1900,19)+4-INT((7*MOD(R4-1900,19)+1)/19)),29)-MOD(R4-1900+INT((R4-1900)/4)+31-MOD((11*MOD(R4-1900,19)+4-INT((7*MOD(R4-1900,19)+1)/19)),29),7))&gt;0,(25-MOD((11*MOD(R4-1900,19)+4-INT((7*MOD(R4-1900,19)+1)/19)),29)-MOD(R4-1900+INT((R4-1900)/4)+31-MOD((11*MOD(R4-1900,19)+4-INT((7*MOD(R4-1900,19)+1)/19)),29),7)),31+(25-MOD((11*MOD(R4-1900,19)+4-INT((7*MOD(R4-1900,19)+1)/19)),29)-MOD(R4-1900+INT((R4-1900)/4)+31-MOD((11*MOD(R4-1900,19)+4-INT((7*MOD(R4-1900,19)+1)/19)),29),7))))+50</f>
        <v>45432</v>
      </c>
      <c r="S11" s="14">
        <f t="shared" si="9"/>
        <v>45817</v>
      </c>
      <c r="T11" s="14">
        <f t="shared" si="9"/>
        <v>46167</v>
      </c>
      <c r="U11" s="14">
        <f t="shared" si="9"/>
        <v>46524</v>
      </c>
      <c r="V11" s="14">
        <f t="shared" si="9"/>
        <v>46909</v>
      </c>
      <c r="W11" s="22">
        <f t="shared" si="9"/>
        <v>47259</v>
      </c>
      <c r="Y11" s="42" cm="1">
        <f t="array" ref="Y11">INDEX($R$6:$W$16,Z11,$Z$4)</f>
        <v>45432</v>
      </c>
      <c r="Z11">
        <v>6</v>
      </c>
    </row>
    <row r="12" spans="2:26" ht="15.75" x14ac:dyDescent="0.25">
      <c r="B12" s="3">
        <v>6</v>
      </c>
      <c r="C12" s="40">
        <f t="shared" si="6"/>
        <v>45297</v>
      </c>
      <c r="D12" s="40">
        <f t="shared" si="4"/>
        <v>45328</v>
      </c>
      <c r="E12" s="40">
        <f t="shared" si="4"/>
        <v>45357</v>
      </c>
      <c r="F12" s="40">
        <f t="shared" si="4"/>
        <v>45388</v>
      </c>
      <c r="G12" s="40">
        <f t="shared" si="4"/>
        <v>45418</v>
      </c>
      <c r="H12" s="40">
        <f t="shared" si="4"/>
        <v>45449</v>
      </c>
      <c r="I12" s="40">
        <f t="shared" si="4"/>
        <v>45479</v>
      </c>
      <c r="J12" s="40">
        <f t="shared" si="4"/>
        <v>45510</v>
      </c>
      <c r="K12" s="40">
        <f t="shared" si="4"/>
        <v>45541</v>
      </c>
      <c r="L12" s="40">
        <f t="shared" si="4"/>
        <v>45571</v>
      </c>
      <c r="M12" s="40">
        <f t="shared" si="4"/>
        <v>45602</v>
      </c>
      <c r="N12" s="40">
        <f t="shared" si="4"/>
        <v>45632</v>
      </c>
      <c r="Q12" s="18" t="s">
        <v>5</v>
      </c>
      <c r="R12" s="14">
        <f t="shared" ref="R12:W12" si="10">DATE(R4,7,14)</f>
        <v>45487</v>
      </c>
      <c r="S12" s="14">
        <f t="shared" si="10"/>
        <v>45852</v>
      </c>
      <c r="T12" s="14">
        <f t="shared" si="10"/>
        <v>46217</v>
      </c>
      <c r="U12" s="14">
        <f t="shared" si="10"/>
        <v>46582</v>
      </c>
      <c r="V12" s="14">
        <f t="shared" si="10"/>
        <v>46948</v>
      </c>
      <c r="W12" s="22">
        <f t="shared" si="10"/>
        <v>47313</v>
      </c>
      <c r="Y12" s="42" cm="1">
        <f t="array" ref="Y12">INDEX($R$6:$W$16,Z12,$Z$4)</f>
        <v>45487</v>
      </c>
      <c r="Z12">
        <v>7</v>
      </c>
    </row>
    <row r="13" spans="2:26" ht="15.75" x14ac:dyDescent="0.25">
      <c r="B13" s="3">
        <v>7</v>
      </c>
      <c r="C13" s="40">
        <f t="shared" si="6"/>
        <v>45298</v>
      </c>
      <c r="D13" s="40">
        <f t="shared" si="4"/>
        <v>45329</v>
      </c>
      <c r="E13" s="40">
        <f t="shared" si="4"/>
        <v>45358</v>
      </c>
      <c r="F13" s="40">
        <f t="shared" si="4"/>
        <v>45389</v>
      </c>
      <c r="G13" s="40">
        <f t="shared" si="4"/>
        <v>45419</v>
      </c>
      <c r="H13" s="40">
        <f t="shared" si="4"/>
        <v>45450</v>
      </c>
      <c r="I13" s="40">
        <f t="shared" si="4"/>
        <v>45480</v>
      </c>
      <c r="J13" s="40">
        <f t="shared" si="4"/>
        <v>45511</v>
      </c>
      <c r="K13" s="40">
        <f t="shared" si="4"/>
        <v>45542</v>
      </c>
      <c r="L13" s="40">
        <f t="shared" si="4"/>
        <v>45572</v>
      </c>
      <c r="M13" s="40">
        <f t="shared" si="4"/>
        <v>45603</v>
      </c>
      <c r="N13" s="40">
        <f t="shared" si="4"/>
        <v>45633</v>
      </c>
      <c r="Q13" s="18" t="s">
        <v>6</v>
      </c>
      <c r="R13" s="14">
        <f t="shared" ref="R13:W13" si="11">DATE(R4,8,15)</f>
        <v>45519</v>
      </c>
      <c r="S13" s="14">
        <f t="shared" si="11"/>
        <v>45884</v>
      </c>
      <c r="T13" s="14">
        <f t="shared" si="11"/>
        <v>46249</v>
      </c>
      <c r="U13" s="14">
        <f t="shared" si="11"/>
        <v>46614</v>
      </c>
      <c r="V13" s="14">
        <f t="shared" si="11"/>
        <v>46980</v>
      </c>
      <c r="W13" s="22">
        <f t="shared" si="11"/>
        <v>47345</v>
      </c>
      <c r="Y13" s="42" cm="1">
        <f t="array" ref="Y13">INDEX($R$6:$W$16,Z13,$Z$4)</f>
        <v>45519</v>
      </c>
      <c r="Z13">
        <v>8</v>
      </c>
    </row>
    <row r="14" spans="2:26" ht="15.75" x14ac:dyDescent="0.25">
      <c r="B14" s="3">
        <v>8</v>
      </c>
      <c r="C14" s="40">
        <f t="shared" si="6"/>
        <v>45299</v>
      </c>
      <c r="D14" s="40">
        <f t="shared" si="4"/>
        <v>45330</v>
      </c>
      <c r="E14" s="40">
        <f t="shared" si="4"/>
        <v>45359</v>
      </c>
      <c r="F14" s="40">
        <f t="shared" si="4"/>
        <v>45390</v>
      </c>
      <c r="G14" s="40">
        <f t="shared" si="4"/>
        <v>45420</v>
      </c>
      <c r="H14" s="40">
        <f t="shared" si="4"/>
        <v>45451</v>
      </c>
      <c r="I14" s="40">
        <f t="shared" si="4"/>
        <v>45481</v>
      </c>
      <c r="J14" s="40">
        <f t="shared" si="4"/>
        <v>45512</v>
      </c>
      <c r="K14" s="40">
        <f t="shared" si="4"/>
        <v>45543</v>
      </c>
      <c r="L14" s="40">
        <f t="shared" si="4"/>
        <v>45573</v>
      </c>
      <c r="M14" s="40">
        <f t="shared" si="4"/>
        <v>45604</v>
      </c>
      <c r="N14" s="40">
        <f t="shared" si="4"/>
        <v>45634</v>
      </c>
      <c r="Q14" s="18" t="s">
        <v>7</v>
      </c>
      <c r="R14" s="14">
        <f t="shared" ref="R14:W14" si="12">DATE(R4,11,1)</f>
        <v>45597</v>
      </c>
      <c r="S14" s="14">
        <f t="shared" si="12"/>
        <v>45962</v>
      </c>
      <c r="T14" s="14">
        <f t="shared" si="12"/>
        <v>46327</v>
      </c>
      <c r="U14" s="14">
        <f t="shared" si="12"/>
        <v>46692</v>
      </c>
      <c r="V14" s="14">
        <f t="shared" si="12"/>
        <v>47058</v>
      </c>
      <c r="W14" s="22">
        <f t="shared" si="12"/>
        <v>47423</v>
      </c>
      <c r="Y14" s="42" cm="1">
        <f t="array" ref="Y14">INDEX($R$6:$W$16,Z14,$Z$4)</f>
        <v>45597</v>
      </c>
      <c r="Z14">
        <v>9</v>
      </c>
    </row>
    <row r="15" spans="2:26" ht="15.75" x14ac:dyDescent="0.25">
      <c r="B15" s="3">
        <v>9</v>
      </c>
      <c r="C15" s="40">
        <f t="shared" si="6"/>
        <v>45300</v>
      </c>
      <c r="D15" s="40">
        <f t="shared" si="4"/>
        <v>45331</v>
      </c>
      <c r="E15" s="40">
        <f t="shared" si="4"/>
        <v>45360</v>
      </c>
      <c r="F15" s="40">
        <f t="shared" si="4"/>
        <v>45391</v>
      </c>
      <c r="G15" s="40">
        <f t="shared" si="4"/>
        <v>45421</v>
      </c>
      <c r="H15" s="40">
        <f t="shared" si="4"/>
        <v>45452</v>
      </c>
      <c r="I15" s="40">
        <f t="shared" si="4"/>
        <v>45482</v>
      </c>
      <c r="J15" s="40">
        <f t="shared" si="4"/>
        <v>45513</v>
      </c>
      <c r="K15" s="40">
        <f t="shared" si="4"/>
        <v>45544</v>
      </c>
      <c r="L15" s="40">
        <f t="shared" si="4"/>
        <v>45574</v>
      </c>
      <c r="M15" s="40">
        <f t="shared" si="4"/>
        <v>45605</v>
      </c>
      <c r="N15" s="40">
        <f t="shared" si="4"/>
        <v>45635</v>
      </c>
      <c r="Q15" s="18" t="s">
        <v>8</v>
      </c>
      <c r="R15" s="14">
        <f t="shared" ref="R15:W15" si="13">DATE(R4,11,11)</f>
        <v>45607</v>
      </c>
      <c r="S15" s="14">
        <f t="shared" si="13"/>
        <v>45972</v>
      </c>
      <c r="T15" s="14">
        <f t="shared" si="13"/>
        <v>46337</v>
      </c>
      <c r="U15" s="14">
        <f t="shared" si="13"/>
        <v>46702</v>
      </c>
      <c r="V15" s="14">
        <f t="shared" si="13"/>
        <v>47068</v>
      </c>
      <c r="W15" s="22">
        <f t="shared" si="13"/>
        <v>47433</v>
      </c>
      <c r="Y15" s="42" cm="1">
        <f t="array" ref="Y15">INDEX($R$6:$W$16,Z15,$Z$4)</f>
        <v>45607</v>
      </c>
      <c r="Z15">
        <v>10</v>
      </c>
    </row>
    <row r="16" spans="2:26" ht="16.5" thickBot="1" x14ac:dyDescent="0.3">
      <c r="B16" s="3">
        <v>10</v>
      </c>
      <c r="C16" s="40">
        <f t="shared" si="6"/>
        <v>45301</v>
      </c>
      <c r="D16" s="40">
        <f t="shared" si="4"/>
        <v>45332</v>
      </c>
      <c r="E16" s="40">
        <f t="shared" si="4"/>
        <v>45361</v>
      </c>
      <c r="F16" s="40">
        <f t="shared" si="4"/>
        <v>45392</v>
      </c>
      <c r="G16" s="40">
        <f t="shared" si="4"/>
        <v>45422</v>
      </c>
      <c r="H16" s="40">
        <f t="shared" si="4"/>
        <v>45453</v>
      </c>
      <c r="I16" s="40">
        <f t="shared" si="4"/>
        <v>45483</v>
      </c>
      <c r="J16" s="40">
        <f t="shared" si="4"/>
        <v>45514</v>
      </c>
      <c r="K16" s="40">
        <f t="shared" si="4"/>
        <v>45545</v>
      </c>
      <c r="L16" s="40">
        <f t="shared" si="4"/>
        <v>45575</v>
      </c>
      <c r="M16" s="40">
        <f t="shared" si="4"/>
        <v>45606</v>
      </c>
      <c r="N16" s="40">
        <f t="shared" si="4"/>
        <v>45636</v>
      </c>
      <c r="Q16" s="20" t="s">
        <v>9</v>
      </c>
      <c r="R16" s="15">
        <f t="shared" ref="R16:W16" si="14">DATE(R4,12,25)</f>
        <v>45651</v>
      </c>
      <c r="S16" s="15">
        <f t="shared" si="14"/>
        <v>46016</v>
      </c>
      <c r="T16" s="15">
        <f t="shared" si="14"/>
        <v>46381</v>
      </c>
      <c r="U16" s="15">
        <f t="shared" si="14"/>
        <v>46746</v>
      </c>
      <c r="V16" s="15">
        <f t="shared" si="14"/>
        <v>47112</v>
      </c>
      <c r="W16" s="23">
        <f t="shared" si="14"/>
        <v>47477</v>
      </c>
      <c r="Y16" s="42" cm="1">
        <f t="array" ref="Y16">INDEX($R$6:$W$16,Z16,$Z$4)</f>
        <v>45651</v>
      </c>
      <c r="Z16">
        <v>11</v>
      </c>
    </row>
    <row r="17" spans="2:23" ht="15.75" x14ac:dyDescent="0.25">
      <c r="B17" s="3">
        <v>11</v>
      </c>
      <c r="C17" s="40">
        <f t="shared" si="6"/>
        <v>45302</v>
      </c>
      <c r="D17" s="40">
        <f t="shared" si="4"/>
        <v>45333</v>
      </c>
      <c r="E17" s="40">
        <f t="shared" si="4"/>
        <v>45362</v>
      </c>
      <c r="F17" s="40">
        <f t="shared" si="4"/>
        <v>45393</v>
      </c>
      <c r="G17" s="40">
        <f t="shared" si="4"/>
        <v>45423</v>
      </c>
      <c r="H17" s="40">
        <f t="shared" si="4"/>
        <v>45454</v>
      </c>
      <c r="I17" s="40">
        <f t="shared" si="4"/>
        <v>45484</v>
      </c>
      <c r="J17" s="40">
        <f t="shared" si="4"/>
        <v>45515</v>
      </c>
      <c r="K17" s="40">
        <f t="shared" si="4"/>
        <v>45546</v>
      </c>
      <c r="L17" s="40">
        <f t="shared" si="4"/>
        <v>45576</v>
      </c>
      <c r="M17" s="40">
        <f t="shared" si="4"/>
        <v>45607</v>
      </c>
      <c r="N17" s="40">
        <f t="shared" si="4"/>
        <v>45637</v>
      </c>
      <c r="Q17" s="11"/>
      <c r="R17" s="35">
        <f>W4+1</f>
        <v>2030</v>
      </c>
      <c r="S17" s="36">
        <f>R17+1</f>
        <v>2031</v>
      </c>
      <c r="T17" s="36">
        <f>S17+1</f>
        <v>2032</v>
      </c>
      <c r="U17" s="36">
        <f>T17+1</f>
        <v>2033</v>
      </c>
      <c r="V17" s="36">
        <f>U17+1</f>
        <v>2034</v>
      </c>
      <c r="W17" s="37">
        <f>V17+1</f>
        <v>2035</v>
      </c>
    </row>
    <row r="18" spans="2:23" ht="15.75" thickBot="1" x14ac:dyDescent="0.3">
      <c r="B18" s="3">
        <v>12</v>
      </c>
      <c r="C18" s="40">
        <f t="shared" si="6"/>
        <v>45303</v>
      </c>
      <c r="D18" s="40">
        <f t="shared" si="4"/>
        <v>45334</v>
      </c>
      <c r="E18" s="40">
        <f t="shared" si="4"/>
        <v>45363</v>
      </c>
      <c r="F18" s="40">
        <f t="shared" si="4"/>
        <v>45394</v>
      </c>
      <c r="G18" s="40">
        <f t="shared" si="4"/>
        <v>45424</v>
      </c>
      <c r="H18" s="40">
        <f t="shared" si="4"/>
        <v>45455</v>
      </c>
      <c r="I18" s="40">
        <f t="shared" si="4"/>
        <v>45485</v>
      </c>
      <c r="J18" s="40">
        <f t="shared" si="4"/>
        <v>45516</v>
      </c>
      <c r="K18" s="40">
        <f t="shared" si="4"/>
        <v>45547</v>
      </c>
      <c r="L18" s="40">
        <f t="shared" si="4"/>
        <v>45577</v>
      </c>
      <c r="M18" s="40">
        <f t="shared" si="4"/>
        <v>45608</v>
      </c>
      <c r="N18" s="40">
        <f t="shared" si="4"/>
        <v>45638</v>
      </c>
      <c r="R18" s="12">
        <v>7</v>
      </c>
      <c r="S18" s="12">
        <v>8</v>
      </c>
      <c r="T18" s="12">
        <v>9</v>
      </c>
      <c r="U18" s="12">
        <v>10</v>
      </c>
      <c r="V18" s="12">
        <v>11</v>
      </c>
      <c r="W18" s="12">
        <v>12</v>
      </c>
    </row>
    <row r="19" spans="2:23" ht="15.75" x14ac:dyDescent="0.25">
      <c r="B19" s="3">
        <v>13</v>
      </c>
      <c r="C19" s="40">
        <f t="shared" si="6"/>
        <v>45304</v>
      </c>
      <c r="D19" s="40">
        <f t="shared" si="4"/>
        <v>45335</v>
      </c>
      <c r="E19" s="40">
        <f t="shared" si="4"/>
        <v>45364</v>
      </c>
      <c r="F19" s="40">
        <f t="shared" si="4"/>
        <v>45395</v>
      </c>
      <c r="G19" s="40">
        <f t="shared" si="4"/>
        <v>45425</v>
      </c>
      <c r="H19" s="40">
        <f t="shared" si="4"/>
        <v>45456</v>
      </c>
      <c r="I19" s="40">
        <f t="shared" si="4"/>
        <v>45486</v>
      </c>
      <c r="J19" s="40">
        <f t="shared" si="4"/>
        <v>45517</v>
      </c>
      <c r="K19" s="40">
        <f t="shared" si="4"/>
        <v>45548</v>
      </c>
      <c r="L19" s="40">
        <f t="shared" si="4"/>
        <v>45578</v>
      </c>
      <c r="M19" s="40">
        <f t="shared" si="4"/>
        <v>45609</v>
      </c>
      <c r="N19" s="40">
        <f t="shared" si="4"/>
        <v>45639</v>
      </c>
      <c r="Q19" s="24" t="s">
        <v>13</v>
      </c>
      <c r="R19" s="25">
        <f t="shared" ref="R19:W19" si="15">DATE(R17,1,1)</f>
        <v>47484</v>
      </c>
      <c r="S19" s="25">
        <f t="shared" si="15"/>
        <v>47849</v>
      </c>
      <c r="T19" s="25">
        <f t="shared" si="15"/>
        <v>48214</v>
      </c>
      <c r="U19" s="25">
        <f t="shared" si="15"/>
        <v>48580</v>
      </c>
      <c r="V19" s="25">
        <f t="shared" si="15"/>
        <v>48945</v>
      </c>
      <c r="W19" s="26">
        <f t="shared" si="15"/>
        <v>49310</v>
      </c>
    </row>
    <row r="20" spans="2:23" ht="15.75" x14ac:dyDescent="0.25">
      <c r="B20" s="3">
        <v>14</v>
      </c>
      <c r="C20" s="40">
        <f t="shared" si="6"/>
        <v>45305</v>
      </c>
      <c r="D20" s="40">
        <f t="shared" si="4"/>
        <v>45336</v>
      </c>
      <c r="E20" s="40">
        <f t="shared" si="4"/>
        <v>45365</v>
      </c>
      <c r="F20" s="40">
        <f t="shared" si="4"/>
        <v>45396</v>
      </c>
      <c r="G20" s="40">
        <f t="shared" si="4"/>
        <v>45426</v>
      </c>
      <c r="H20" s="40">
        <f t="shared" si="4"/>
        <v>45457</v>
      </c>
      <c r="I20" s="40">
        <f t="shared" si="4"/>
        <v>45487</v>
      </c>
      <c r="J20" s="40">
        <f t="shared" si="4"/>
        <v>45518</v>
      </c>
      <c r="K20" s="40">
        <f t="shared" si="4"/>
        <v>45549</v>
      </c>
      <c r="L20" s="40">
        <f t="shared" si="4"/>
        <v>45579</v>
      </c>
      <c r="M20" s="40">
        <f t="shared" si="4"/>
        <v>45610</v>
      </c>
      <c r="N20" s="40">
        <f t="shared" si="4"/>
        <v>45640</v>
      </c>
      <c r="Q20" s="27" t="s">
        <v>14</v>
      </c>
      <c r="R20" s="28">
        <f t="shared" ref="R20:W20" si="16">DATE(R17,IF((25-MOD((11*MOD(R17-1900,19)+4-INT((7*MOD(R17-1900,19)+1)/19)),29)-MOD(R17-1900+INT((R17-1900)/4)+31-MOD((11*MOD(R17-1900,19)+4-INT((7*MOD(R17-1900,19)+1)/19)),29),7))&gt;0,4,3),IF((25-MOD((11*MOD(R17-1900,19)+4-INT((7*MOD(R17-1900,19)+1)/19)),29)-MOD(R17-1900+INT((R17-1900)/4)+31-MOD((11*MOD(R17-1900,19)+4-INT((7*MOD(R17-1900,19)+1)/19)),29),7))&gt;0,(25-MOD((11*MOD(R17-1900,19)+4-INT((7*MOD(R17-1900,19)+1)/19)),29)-MOD(R17-1900+INT((R17-1900)/4)+31-MOD((11*MOD(R17-1900,19)+4-INT((7*MOD(R17-1900,19)+1)/19)),29),7)),31+(25-MOD((11*MOD(R17-1900,19)+4-INT((7*MOD(R17-1900,19)+1)/19)),29)-MOD(R17-1900+INT((R17-1900)/4)+31-MOD((11*MOD(R17-1900,19)+4-INT((7*MOD(R17-1900,19)+1)/19)),29),7))))+1</f>
        <v>47595</v>
      </c>
      <c r="S20" s="28">
        <f t="shared" si="16"/>
        <v>47952</v>
      </c>
      <c r="T20" s="28">
        <f t="shared" si="16"/>
        <v>48302</v>
      </c>
      <c r="U20" s="28">
        <f t="shared" si="16"/>
        <v>48687</v>
      </c>
      <c r="V20" s="28">
        <f t="shared" si="16"/>
        <v>49044</v>
      </c>
      <c r="W20" s="29">
        <f t="shared" si="16"/>
        <v>49394</v>
      </c>
    </row>
    <row r="21" spans="2:23" ht="15.75" x14ac:dyDescent="0.25">
      <c r="B21" s="3">
        <v>15</v>
      </c>
      <c r="C21" s="40">
        <f t="shared" si="6"/>
        <v>45306</v>
      </c>
      <c r="D21" s="40">
        <f t="shared" si="4"/>
        <v>45337</v>
      </c>
      <c r="E21" s="40">
        <f t="shared" si="4"/>
        <v>45366</v>
      </c>
      <c r="F21" s="40">
        <f t="shared" si="4"/>
        <v>45397</v>
      </c>
      <c r="G21" s="40">
        <f t="shared" si="4"/>
        <v>45427</v>
      </c>
      <c r="H21" s="40">
        <f t="shared" si="4"/>
        <v>45458</v>
      </c>
      <c r="I21" s="40">
        <f t="shared" si="4"/>
        <v>45488</v>
      </c>
      <c r="J21" s="40">
        <f t="shared" si="4"/>
        <v>45519</v>
      </c>
      <c r="K21" s="40">
        <f t="shared" si="4"/>
        <v>45550</v>
      </c>
      <c r="L21" s="40">
        <f t="shared" si="4"/>
        <v>45580</v>
      </c>
      <c r="M21" s="40">
        <f t="shared" si="4"/>
        <v>45611</v>
      </c>
      <c r="N21" s="40">
        <f t="shared" si="4"/>
        <v>45641</v>
      </c>
      <c r="Q21" s="27" t="s">
        <v>15</v>
      </c>
      <c r="R21" s="28">
        <f t="shared" ref="R21:W21" si="17">DATE(R17,5,1)</f>
        <v>47604</v>
      </c>
      <c r="S21" s="28">
        <f t="shared" si="17"/>
        <v>47969</v>
      </c>
      <c r="T21" s="28">
        <f t="shared" si="17"/>
        <v>48335</v>
      </c>
      <c r="U21" s="28">
        <f t="shared" si="17"/>
        <v>48700</v>
      </c>
      <c r="V21" s="28">
        <f t="shared" si="17"/>
        <v>49065</v>
      </c>
      <c r="W21" s="29">
        <f t="shared" si="17"/>
        <v>49430</v>
      </c>
    </row>
    <row r="22" spans="2:23" ht="15.75" x14ac:dyDescent="0.25">
      <c r="B22" s="3">
        <v>16</v>
      </c>
      <c r="C22" s="40">
        <f t="shared" si="6"/>
        <v>45307</v>
      </c>
      <c r="D22" s="40">
        <f t="shared" si="4"/>
        <v>45338</v>
      </c>
      <c r="E22" s="40">
        <f t="shared" si="4"/>
        <v>45367</v>
      </c>
      <c r="F22" s="40">
        <f t="shared" si="4"/>
        <v>45398</v>
      </c>
      <c r="G22" s="40">
        <f t="shared" si="4"/>
        <v>45428</v>
      </c>
      <c r="H22" s="40">
        <f t="shared" si="4"/>
        <v>45459</v>
      </c>
      <c r="I22" s="40">
        <f t="shared" si="4"/>
        <v>45489</v>
      </c>
      <c r="J22" s="40">
        <f t="shared" si="4"/>
        <v>45520</v>
      </c>
      <c r="K22" s="40">
        <f t="shared" si="4"/>
        <v>45551</v>
      </c>
      <c r="L22" s="40">
        <f t="shared" si="4"/>
        <v>45581</v>
      </c>
      <c r="M22" s="40">
        <f t="shared" si="4"/>
        <v>45612</v>
      </c>
      <c r="N22" s="40">
        <f t="shared" si="4"/>
        <v>45642</v>
      </c>
      <c r="Q22" s="30" t="s">
        <v>16</v>
      </c>
      <c r="R22" s="28">
        <f t="shared" ref="R22:W22" si="18">DATE(R17,5,8)</f>
        <v>47611</v>
      </c>
      <c r="S22" s="28">
        <f t="shared" si="18"/>
        <v>47976</v>
      </c>
      <c r="T22" s="28">
        <f t="shared" si="18"/>
        <v>48342</v>
      </c>
      <c r="U22" s="28">
        <f t="shared" si="18"/>
        <v>48707</v>
      </c>
      <c r="V22" s="28">
        <f t="shared" si="18"/>
        <v>49072</v>
      </c>
      <c r="W22" s="29">
        <f t="shared" si="18"/>
        <v>49437</v>
      </c>
    </row>
    <row r="23" spans="2:23" ht="15.75" x14ac:dyDescent="0.25">
      <c r="B23" s="3">
        <v>17</v>
      </c>
      <c r="C23" s="40">
        <f t="shared" si="6"/>
        <v>45308</v>
      </c>
      <c r="D23" s="40">
        <f t="shared" si="4"/>
        <v>45339</v>
      </c>
      <c r="E23" s="40">
        <f t="shared" si="4"/>
        <v>45368</v>
      </c>
      <c r="F23" s="40">
        <f t="shared" si="4"/>
        <v>45399</v>
      </c>
      <c r="G23" s="40">
        <f t="shared" si="4"/>
        <v>45429</v>
      </c>
      <c r="H23" s="40">
        <f t="shared" si="4"/>
        <v>45460</v>
      </c>
      <c r="I23" s="40">
        <f t="shared" si="4"/>
        <v>45490</v>
      </c>
      <c r="J23" s="40">
        <f t="shared" si="4"/>
        <v>45521</v>
      </c>
      <c r="K23" s="40">
        <f t="shared" si="4"/>
        <v>45552</v>
      </c>
      <c r="L23" s="40">
        <f t="shared" si="4"/>
        <v>45582</v>
      </c>
      <c r="M23" s="40">
        <f t="shared" si="4"/>
        <v>45613</v>
      </c>
      <c r="N23" s="40">
        <f t="shared" si="4"/>
        <v>45643</v>
      </c>
      <c r="Q23" s="27" t="s">
        <v>17</v>
      </c>
      <c r="R23" s="28">
        <f t="shared" ref="R23:W23" si="19">DATE(R17,IF((25-MOD((11*MOD(R17-1900,19)+4-INT((7*MOD(R17-1900,19)+1)/19)),29)-MOD(R17-1900+INT((R17-1900)/4)+31-MOD((11*MOD(R17-1900,19)+4-INT((7*MOD(R17-1900,19)+1)/19)),29),7))&gt;0,4,3),IF((25-MOD((11*MOD(R17-1900,19)+4-INT((7*MOD(R17-1900,19)+1)/19)),29)-MOD(R17-1900+INT((R17-1900)/4)+31-MOD((11*MOD(R17-1900,19)+4-INT((7*MOD(R17-1900,19)+1)/19)),29),7))&gt;0,(25-MOD((11*MOD(R17-1900,19)+4-INT((7*MOD(R17-1900,19)+1)/19)),29)-MOD(R17-1900+INT((R17-1900)/4)+31-MOD((11*MOD(R17-1900,19)+4-INT((7*MOD(R17-1900,19)+1)/19)),29),7)),31+(25-MOD((11*MOD(R17-1900,19)+4-INT((7*MOD(R17-1900,19)+1)/19)),29)-MOD(R17-1900+INT((R17-1900)/4)+31-MOD((11*MOD(R17-1900,19)+4-INT((7*MOD(R17-1900,19)+1)/19)),29),7))))+39</f>
        <v>47633</v>
      </c>
      <c r="S23" s="28">
        <f t="shared" si="19"/>
        <v>47990</v>
      </c>
      <c r="T23" s="28">
        <f t="shared" si="19"/>
        <v>48340</v>
      </c>
      <c r="U23" s="28">
        <f t="shared" si="19"/>
        <v>48725</v>
      </c>
      <c r="V23" s="28">
        <f t="shared" si="19"/>
        <v>49082</v>
      </c>
      <c r="W23" s="29">
        <f t="shared" si="19"/>
        <v>49432</v>
      </c>
    </row>
    <row r="24" spans="2:23" ht="15.75" x14ac:dyDescent="0.25">
      <c r="B24" s="3">
        <v>18</v>
      </c>
      <c r="C24" s="40">
        <f t="shared" si="6"/>
        <v>45309</v>
      </c>
      <c r="D24" s="40">
        <f t="shared" si="6"/>
        <v>45340</v>
      </c>
      <c r="E24" s="40">
        <f t="shared" si="6"/>
        <v>45369</v>
      </c>
      <c r="F24" s="40">
        <f t="shared" si="6"/>
        <v>45400</v>
      </c>
      <c r="G24" s="40">
        <f t="shared" si="6"/>
        <v>45430</v>
      </c>
      <c r="H24" s="40">
        <f t="shared" si="6"/>
        <v>45461</v>
      </c>
      <c r="I24" s="40">
        <f t="shared" si="6"/>
        <v>45491</v>
      </c>
      <c r="J24" s="40">
        <f t="shared" si="6"/>
        <v>45522</v>
      </c>
      <c r="K24" s="40">
        <f t="shared" si="6"/>
        <v>45553</v>
      </c>
      <c r="L24" s="40">
        <f t="shared" si="6"/>
        <v>45583</v>
      </c>
      <c r="M24" s="40">
        <f t="shared" si="6"/>
        <v>45614</v>
      </c>
      <c r="N24" s="40">
        <f t="shared" si="6"/>
        <v>45644</v>
      </c>
      <c r="Q24" s="27" t="s">
        <v>18</v>
      </c>
      <c r="R24" s="28">
        <f t="shared" ref="R24:W24" si="20">DATE(R17,IF((25-MOD((11*MOD(R17-1900,19)+4-INT((7*MOD(R17-1900,19)+1)/19)),29)-MOD(R17-1900+INT((R17-1900)/4)+31-MOD((11*MOD(R17-1900,19)+4-INT((7*MOD(R17-1900,19)+1)/19)),29),7))&gt;0,4,3),IF((25-MOD((11*MOD(R17-1900,19)+4-INT((7*MOD(R17-1900,19)+1)/19)),29)-MOD(R17-1900+INT((R17-1900)/4)+31-MOD((11*MOD(R17-1900,19)+4-INT((7*MOD(R17-1900,19)+1)/19)),29),7))&gt;0,(25-MOD((11*MOD(R17-1900,19)+4-INT((7*MOD(R17-1900,19)+1)/19)),29)-MOD(R17-1900+INT((R17-1900)/4)+31-MOD((11*MOD(R17-1900,19)+4-INT((7*MOD(R17-1900,19)+1)/19)),29),7)),31+(25-MOD((11*MOD(R17-1900,19)+4-INT((7*MOD(R17-1900,19)+1)/19)),29)-MOD(R17-1900+INT((R17-1900)/4)+31-MOD((11*MOD(R17-1900,19)+4-INT((7*MOD(R17-1900,19)+1)/19)),29),7))))+50</f>
        <v>47644</v>
      </c>
      <c r="S24" s="28">
        <f t="shared" si="20"/>
        <v>48001</v>
      </c>
      <c r="T24" s="28">
        <f t="shared" si="20"/>
        <v>48351</v>
      </c>
      <c r="U24" s="28">
        <f t="shared" si="20"/>
        <v>48736</v>
      </c>
      <c r="V24" s="28">
        <f t="shared" si="20"/>
        <v>49093</v>
      </c>
      <c r="W24" s="29">
        <f t="shared" si="20"/>
        <v>49443</v>
      </c>
    </row>
    <row r="25" spans="2:23" ht="15.75" x14ac:dyDescent="0.25">
      <c r="B25" s="3">
        <v>19</v>
      </c>
      <c r="C25" s="40">
        <f t="shared" si="6"/>
        <v>45310</v>
      </c>
      <c r="D25" s="40">
        <f t="shared" si="6"/>
        <v>45341</v>
      </c>
      <c r="E25" s="40">
        <f t="shared" si="6"/>
        <v>45370</v>
      </c>
      <c r="F25" s="40">
        <f t="shared" si="6"/>
        <v>45401</v>
      </c>
      <c r="G25" s="40">
        <f t="shared" si="6"/>
        <v>45431</v>
      </c>
      <c r="H25" s="40">
        <f t="shared" si="6"/>
        <v>45462</v>
      </c>
      <c r="I25" s="40">
        <f t="shared" si="6"/>
        <v>45492</v>
      </c>
      <c r="J25" s="40">
        <f t="shared" si="6"/>
        <v>45523</v>
      </c>
      <c r="K25" s="40">
        <f t="shared" si="6"/>
        <v>45554</v>
      </c>
      <c r="L25" s="40">
        <f t="shared" si="6"/>
        <v>45584</v>
      </c>
      <c r="M25" s="40">
        <f t="shared" si="6"/>
        <v>45615</v>
      </c>
      <c r="N25" s="40">
        <f t="shared" si="6"/>
        <v>45645</v>
      </c>
      <c r="Q25" s="27" t="s">
        <v>5</v>
      </c>
      <c r="R25" s="28">
        <f t="shared" ref="R25:W25" si="21">DATE(R17,7,14)</f>
        <v>47678</v>
      </c>
      <c r="S25" s="28">
        <f t="shared" si="21"/>
        <v>48043</v>
      </c>
      <c r="T25" s="28">
        <f t="shared" si="21"/>
        <v>48409</v>
      </c>
      <c r="U25" s="28">
        <f t="shared" si="21"/>
        <v>48774</v>
      </c>
      <c r="V25" s="28">
        <f t="shared" si="21"/>
        <v>49139</v>
      </c>
      <c r="W25" s="29">
        <f t="shared" si="21"/>
        <v>49504</v>
      </c>
    </row>
    <row r="26" spans="2:23" ht="15.75" x14ac:dyDescent="0.25">
      <c r="B26" s="3">
        <v>20</v>
      </c>
      <c r="C26" s="40">
        <f t="shared" si="6"/>
        <v>45311</v>
      </c>
      <c r="D26" s="40">
        <f t="shared" si="6"/>
        <v>45342</v>
      </c>
      <c r="E26" s="40">
        <f t="shared" si="6"/>
        <v>45371</v>
      </c>
      <c r="F26" s="40">
        <f t="shared" si="6"/>
        <v>45402</v>
      </c>
      <c r="G26" s="40">
        <f t="shared" si="6"/>
        <v>45432</v>
      </c>
      <c r="H26" s="40">
        <f t="shared" si="6"/>
        <v>45463</v>
      </c>
      <c r="I26" s="40">
        <f t="shared" si="6"/>
        <v>45493</v>
      </c>
      <c r="J26" s="40">
        <f t="shared" si="6"/>
        <v>45524</v>
      </c>
      <c r="K26" s="40">
        <f t="shared" si="6"/>
        <v>45555</v>
      </c>
      <c r="L26" s="40">
        <f t="shared" si="6"/>
        <v>45585</v>
      </c>
      <c r="M26" s="40">
        <f t="shared" si="6"/>
        <v>45616</v>
      </c>
      <c r="N26" s="40">
        <f t="shared" si="6"/>
        <v>45646</v>
      </c>
      <c r="Q26" s="27" t="s">
        <v>6</v>
      </c>
      <c r="R26" s="28">
        <f t="shared" ref="R26:W26" si="22">DATE(R17,8,15)</f>
        <v>47710</v>
      </c>
      <c r="S26" s="28">
        <f t="shared" si="22"/>
        <v>48075</v>
      </c>
      <c r="T26" s="28">
        <f t="shared" si="22"/>
        <v>48441</v>
      </c>
      <c r="U26" s="28">
        <f t="shared" si="22"/>
        <v>48806</v>
      </c>
      <c r="V26" s="28">
        <f t="shared" si="22"/>
        <v>49171</v>
      </c>
      <c r="W26" s="29">
        <f t="shared" si="22"/>
        <v>49536</v>
      </c>
    </row>
    <row r="27" spans="2:23" ht="15.75" x14ac:dyDescent="0.25">
      <c r="B27" s="3">
        <v>21</v>
      </c>
      <c r="C27" s="40">
        <f t="shared" si="6"/>
        <v>45312</v>
      </c>
      <c r="D27" s="40">
        <f t="shared" si="6"/>
        <v>45343</v>
      </c>
      <c r="E27" s="40">
        <f t="shared" si="6"/>
        <v>45372</v>
      </c>
      <c r="F27" s="40">
        <f t="shared" si="6"/>
        <v>45403</v>
      </c>
      <c r="G27" s="40">
        <f t="shared" si="6"/>
        <v>45433</v>
      </c>
      <c r="H27" s="40">
        <f t="shared" si="6"/>
        <v>45464</v>
      </c>
      <c r="I27" s="40">
        <f t="shared" si="6"/>
        <v>45494</v>
      </c>
      <c r="J27" s="40">
        <f t="shared" si="6"/>
        <v>45525</v>
      </c>
      <c r="K27" s="40">
        <f t="shared" si="6"/>
        <v>45556</v>
      </c>
      <c r="L27" s="40">
        <f t="shared" si="6"/>
        <v>45586</v>
      </c>
      <c r="M27" s="40">
        <f t="shared" si="6"/>
        <v>45617</v>
      </c>
      <c r="N27" s="40">
        <f t="shared" si="6"/>
        <v>45647</v>
      </c>
      <c r="Q27" s="27" t="s">
        <v>19</v>
      </c>
      <c r="R27" s="28">
        <f t="shared" ref="R27:W27" si="23">DATE(R17,11,1)</f>
        <v>47788</v>
      </c>
      <c r="S27" s="28">
        <f t="shared" si="23"/>
        <v>48153</v>
      </c>
      <c r="T27" s="28">
        <f t="shared" si="23"/>
        <v>48519</v>
      </c>
      <c r="U27" s="28">
        <f t="shared" si="23"/>
        <v>48884</v>
      </c>
      <c r="V27" s="28">
        <f t="shared" si="23"/>
        <v>49249</v>
      </c>
      <c r="W27" s="29">
        <f t="shared" si="23"/>
        <v>49614</v>
      </c>
    </row>
    <row r="28" spans="2:23" ht="15.75" x14ac:dyDescent="0.25">
      <c r="B28" s="3">
        <v>22</v>
      </c>
      <c r="C28" s="40">
        <f t="shared" si="6"/>
        <v>45313</v>
      </c>
      <c r="D28" s="40">
        <f t="shared" si="6"/>
        <v>45344</v>
      </c>
      <c r="E28" s="40">
        <f t="shared" si="6"/>
        <v>45373</v>
      </c>
      <c r="F28" s="40">
        <f t="shared" si="6"/>
        <v>45404</v>
      </c>
      <c r="G28" s="40">
        <f t="shared" si="6"/>
        <v>45434</v>
      </c>
      <c r="H28" s="40">
        <f t="shared" si="6"/>
        <v>45465</v>
      </c>
      <c r="I28" s="40">
        <f t="shared" si="6"/>
        <v>45495</v>
      </c>
      <c r="J28" s="40">
        <f t="shared" si="6"/>
        <v>45526</v>
      </c>
      <c r="K28" s="40">
        <f t="shared" si="6"/>
        <v>45557</v>
      </c>
      <c r="L28" s="40">
        <f t="shared" si="6"/>
        <v>45587</v>
      </c>
      <c r="M28" s="40">
        <f t="shared" si="6"/>
        <v>45618</v>
      </c>
      <c r="N28" s="40">
        <f t="shared" si="6"/>
        <v>45648</v>
      </c>
      <c r="Q28" s="27" t="s">
        <v>20</v>
      </c>
      <c r="R28" s="28">
        <f t="shared" ref="R28:W28" si="24">DATE(R17,11,11)</f>
        <v>47798</v>
      </c>
      <c r="S28" s="28">
        <f t="shared" si="24"/>
        <v>48163</v>
      </c>
      <c r="T28" s="28">
        <f t="shared" si="24"/>
        <v>48529</v>
      </c>
      <c r="U28" s="28">
        <f t="shared" si="24"/>
        <v>48894</v>
      </c>
      <c r="V28" s="28">
        <f t="shared" si="24"/>
        <v>49259</v>
      </c>
      <c r="W28" s="29">
        <f t="shared" si="24"/>
        <v>49624</v>
      </c>
    </row>
    <row r="29" spans="2:23" ht="16.5" thickBot="1" x14ac:dyDescent="0.3">
      <c r="B29" s="3">
        <v>23</v>
      </c>
      <c r="C29" s="40">
        <f t="shared" si="6"/>
        <v>45314</v>
      </c>
      <c r="D29" s="40">
        <f t="shared" si="6"/>
        <v>45345</v>
      </c>
      <c r="E29" s="40">
        <f t="shared" si="6"/>
        <v>45374</v>
      </c>
      <c r="F29" s="40">
        <f t="shared" si="6"/>
        <v>45405</v>
      </c>
      <c r="G29" s="40">
        <f t="shared" si="6"/>
        <v>45435</v>
      </c>
      <c r="H29" s="40">
        <f t="shared" si="6"/>
        <v>45466</v>
      </c>
      <c r="I29" s="40">
        <f t="shared" si="6"/>
        <v>45496</v>
      </c>
      <c r="J29" s="40">
        <f t="shared" si="6"/>
        <v>45527</v>
      </c>
      <c r="K29" s="40">
        <f t="shared" si="6"/>
        <v>45558</v>
      </c>
      <c r="L29" s="40">
        <f t="shared" si="6"/>
        <v>45588</v>
      </c>
      <c r="M29" s="40">
        <f t="shared" si="6"/>
        <v>45619</v>
      </c>
      <c r="N29" s="40">
        <f t="shared" si="6"/>
        <v>45649</v>
      </c>
      <c r="Q29" s="31" t="s">
        <v>9</v>
      </c>
      <c r="R29" s="32">
        <f t="shared" ref="R29:W29" si="25">DATE(R17,12,25)</f>
        <v>47842</v>
      </c>
      <c r="S29" s="32">
        <f t="shared" si="25"/>
        <v>48207</v>
      </c>
      <c r="T29" s="32">
        <f t="shared" si="25"/>
        <v>48573</v>
      </c>
      <c r="U29" s="32">
        <f t="shared" si="25"/>
        <v>48938</v>
      </c>
      <c r="V29" s="32">
        <f t="shared" si="25"/>
        <v>49303</v>
      </c>
      <c r="W29" s="33">
        <f t="shared" si="25"/>
        <v>49668</v>
      </c>
    </row>
    <row r="30" spans="2:23" x14ac:dyDescent="0.25">
      <c r="B30" s="3">
        <v>24</v>
      </c>
      <c r="C30" s="40">
        <f t="shared" si="6"/>
        <v>45315</v>
      </c>
      <c r="D30" s="40">
        <f t="shared" si="6"/>
        <v>45346</v>
      </c>
      <c r="E30" s="40">
        <f t="shared" si="6"/>
        <v>45375</v>
      </c>
      <c r="F30" s="40">
        <f t="shared" si="6"/>
        <v>45406</v>
      </c>
      <c r="G30" s="40">
        <f t="shared" si="6"/>
        <v>45436</v>
      </c>
      <c r="H30" s="40">
        <f t="shared" si="6"/>
        <v>45467</v>
      </c>
      <c r="I30" s="40">
        <f t="shared" si="6"/>
        <v>45497</v>
      </c>
      <c r="J30" s="40">
        <f t="shared" si="6"/>
        <v>45528</v>
      </c>
      <c r="K30" s="40">
        <f t="shared" si="6"/>
        <v>45559</v>
      </c>
      <c r="L30" s="40">
        <f t="shared" si="6"/>
        <v>45589</v>
      </c>
      <c r="M30" s="40">
        <f t="shared" si="6"/>
        <v>45620</v>
      </c>
      <c r="N30" s="40">
        <f t="shared" si="6"/>
        <v>45650</v>
      </c>
    </row>
    <row r="31" spans="2:23" x14ac:dyDescent="0.25">
      <c r="B31" s="3">
        <v>25</v>
      </c>
      <c r="C31" s="40">
        <f t="shared" si="6"/>
        <v>45316</v>
      </c>
      <c r="D31" s="40">
        <f t="shared" si="6"/>
        <v>45347</v>
      </c>
      <c r="E31" s="40">
        <f t="shared" si="6"/>
        <v>45376</v>
      </c>
      <c r="F31" s="40">
        <f t="shared" si="6"/>
        <v>45407</v>
      </c>
      <c r="G31" s="40">
        <f t="shared" si="6"/>
        <v>45437</v>
      </c>
      <c r="H31" s="40">
        <f t="shared" si="6"/>
        <v>45468</v>
      </c>
      <c r="I31" s="40">
        <f t="shared" si="6"/>
        <v>45498</v>
      </c>
      <c r="J31" s="40">
        <f t="shared" si="6"/>
        <v>45529</v>
      </c>
      <c r="K31" s="40">
        <f t="shared" si="6"/>
        <v>45560</v>
      </c>
      <c r="L31" s="40">
        <f t="shared" si="6"/>
        <v>45590</v>
      </c>
      <c r="M31" s="40">
        <f t="shared" si="6"/>
        <v>45621</v>
      </c>
      <c r="N31" s="40">
        <f t="shared" si="6"/>
        <v>45651</v>
      </c>
    </row>
    <row r="32" spans="2:23" x14ac:dyDescent="0.25">
      <c r="B32" s="3">
        <v>26</v>
      </c>
      <c r="C32" s="40">
        <f t="shared" si="6"/>
        <v>45317</v>
      </c>
      <c r="D32" s="40">
        <f t="shared" si="6"/>
        <v>45348</v>
      </c>
      <c r="E32" s="40">
        <f t="shared" si="6"/>
        <v>45377</v>
      </c>
      <c r="F32" s="40">
        <f t="shared" si="6"/>
        <v>45408</v>
      </c>
      <c r="G32" s="40">
        <f t="shared" si="6"/>
        <v>45438</v>
      </c>
      <c r="H32" s="40">
        <f t="shared" si="6"/>
        <v>45469</v>
      </c>
      <c r="I32" s="40">
        <f t="shared" si="6"/>
        <v>45499</v>
      </c>
      <c r="J32" s="40">
        <f t="shared" si="6"/>
        <v>45530</v>
      </c>
      <c r="K32" s="40">
        <f t="shared" si="6"/>
        <v>45561</v>
      </c>
      <c r="L32" s="40">
        <f t="shared" si="6"/>
        <v>45591</v>
      </c>
      <c r="M32" s="40">
        <f t="shared" si="6"/>
        <v>45622</v>
      </c>
      <c r="N32" s="40">
        <f t="shared" si="6"/>
        <v>45652</v>
      </c>
    </row>
    <row r="33" spans="1:14" x14ac:dyDescent="0.25">
      <c r="B33" s="3">
        <v>27</v>
      </c>
      <c r="C33" s="40">
        <f t="shared" si="6"/>
        <v>45318</v>
      </c>
      <c r="D33" s="40">
        <f t="shared" si="6"/>
        <v>45349</v>
      </c>
      <c r="E33" s="40">
        <f t="shared" si="6"/>
        <v>45378</v>
      </c>
      <c r="F33" s="40">
        <f t="shared" si="6"/>
        <v>45409</v>
      </c>
      <c r="G33" s="40">
        <f t="shared" si="6"/>
        <v>45439</v>
      </c>
      <c r="H33" s="40">
        <f t="shared" si="6"/>
        <v>45470</v>
      </c>
      <c r="I33" s="40">
        <f t="shared" si="6"/>
        <v>45500</v>
      </c>
      <c r="J33" s="40">
        <f t="shared" si="6"/>
        <v>45531</v>
      </c>
      <c r="K33" s="40">
        <f t="shared" si="6"/>
        <v>45562</v>
      </c>
      <c r="L33" s="40">
        <f t="shared" si="6"/>
        <v>45592</v>
      </c>
      <c r="M33" s="40">
        <f t="shared" si="6"/>
        <v>45623</v>
      </c>
      <c r="N33" s="40">
        <f t="shared" si="6"/>
        <v>45653</v>
      </c>
    </row>
    <row r="34" spans="1:14" x14ac:dyDescent="0.25">
      <c r="B34" s="3">
        <v>28</v>
      </c>
      <c r="C34" s="40">
        <f t="shared" si="6"/>
        <v>45319</v>
      </c>
      <c r="D34" s="40">
        <f t="shared" si="6"/>
        <v>45350</v>
      </c>
      <c r="E34" s="40">
        <f t="shared" si="6"/>
        <v>45379</v>
      </c>
      <c r="F34" s="40">
        <f t="shared" si="6"/>
        <v>45410</v>
      </c>
      <c r="G34" s="40">
        <f t="shared" si="6"/>
        <v>45440</v>
      </c>
      <c r="H34" s="40">
        <f t="shared" si="6"/>
        <v>45471</v>
      </c>
      <c r="I34" s="40">
        <f t="shared" si="6"/>
        <v>45501</v>
      </c>
      <c r="J34" s="40">
        <f t="shared" si="6"/>
        <v>45532</v>
      </c>
      <c r="K34" s="40">
        <f t="shared" si="6"/>
        <v>45563</v>
      </c>
      <c r="L34" s="40">
        <f t="shared" si="6"/>
        <v>45593</v>
      </c>
      <c r="M34" s="40">
        <f t="shared" si="6"/>
        <v>45624</v>
      </c>
      <c r="N34" s="40">
        <f t="shared" si="6"/>
        <v>45654</v>
      </c>
    </row>
    <row r="35" spans="1:14" x14ac:dyDescent="0.25">
      <c r="B35" s="3">
        <v>29</v>
      </c>
      <c r="C35" s="40">
        <f t="shared" si="6"/>
        <v>45320</v>
      </c>
      <c r="D35" s="40">
        <f t="shared" si="6"/>
        <v>45351</v>
      </c>
      <c r="E35" s="40">
        <f t="shared" si="6"/>
        <v>45380</v>
      </c>
      <c r="F35" s="40">
        <f t="shared" si="6"/>
        <v>45411</v>
      </c>
      <c r="G35" s="40">
        <f t="shared" si="6"/>
        <v>45441</v>
      </c>
      <c r="H35" s="40">
        <f t="shared" si="6"/>
        <v>45472</v>
      </c>
      <c r="I35" s="40">
        <f t="shared" si="6"/>
        <v>45502</v>
      </c>
      <c r="J35" s="40">
        <f t="shared" si="6"/>
        <v>45533</v>
      </c>
      <c r="K35" s="40">
        <f t="shared" si="6"/>
        <v>45564</v>
      </c>
      <c r="L35" s="40">
        <f t="shared" si="6"/>
        <v>45594</v>
      </c>
      <c r="M35" s="40">
        <f t="shared" si="6"/>
        <v>45625</v>
      </c>
      <c r="N35" s="40">
        <f t="shared" si="6"/>
        <v>45655</v>
      </c>
    </row>
    <row r="36" spans="1:14" x14ac:dyDescent="0.25">
      <c r="B36" s="3">
        <v>30</v>
      </c>
      <c r="C36" s="40">
        <f t="shared" si="6"/>
        <v>45321</v>
      </c>
      <c r="D36" s="40" t="str">
        <f t="shared" si="6"/>
        <v/>
      </c>
      <c r="E36" s="40">
        <f t="shared" si="6"/>
        <v>45381</v>
      </c>
      <c r="F36" s="40">
        <f t="shared" si="6"/>
        <v>45412</v>
      </c>
      <c r="G36" s="40">
        <f t="shared" si="6"/>
        <v>45442</v>
      </c>
      <c r="H36" s="40">
        <f t="shared" si="6"/>
        <v>45473</v>
      </c>
      <c r="I36" s="40">
        <f t="shared" si="6"/>
        <v>45503</v>
      </c>
      <c r="J36" s="40">
        <f t="shared" si="6"/>
        <v>45534</v>
      </c>
      <c r="K36" s="40">
        <f t="shared" si="6"/>
        <v>45565</v>
      </c>
      <c r="L36" s="40">
        <f t="shared" si="6"/>
        <v>45595</v>
      </c>
      <c r="M36" s="40">
        <f t="shared" si="6"/>
        <v>45626</v>
      </c>
      <c r="N36" s="40">
        <f t="shared" si="6"/>
        <v>45656</v>
      </c>
    </row>
    <row r="37" spans="1:14" x14ac:dyDescent="0.25">
      <c r="B37" s="3">
        <v>31</v>
      </c>
      <c r="C37" s="40">
        <f t="shared" si="6"/>
        <v>45322</v>
      </c>
      <c r="D37" s="40" t="str">
        <f t="shared" si="6"/>
        <v/>
      </c>
      <c r="E37" s="40">
        <f t="shared" si="6"/>
        <v>45382</v>
      </c>
      <c r="F37" s="40" t="str">
        <f t="shared" si="6"/>
        <v/>
      </c>
      <c r="G37" s="40">
        <f t="shared" si="6"/>
        <v>45443</v>
      </c>
      <c r="H37" s="40" t="str">
        <f t="shared" si="6"/>
        <v/>
      </c>
      <c r="I37" s="40">
        <f t="shared" si="6"/>
        <v>45504</v>
      </c>
      <c r="J37" s="40">
        <f t="shared" si="6"/>
        <v>45535</v>
      </c>
      <c r="K37" s="40" t="str">
        <f t="shared" si="6"/>
        <v/>
      </c>
      <c r="L37" s="40">
        <f t="shared" si="6"/>
        <v>45596</v>
      </c>
      <c r="M37" s="40" t="str">
        <f t="shared" si="6"/>
        <v/>
      </c>
      <c r="N37" s="40">
        <f t="shared" si="6"/>
        <v>45657</v>
      </c>
    </row>
    <row r="40" spans="1:14" s="5" customFormat="1" ht="18.75" x14ac:dyDescent="0.3">
      <c r="A40" s="6"/>
      <c r="B40" s="7" t="s">
        <v>21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4" s="5" customFormat="1" ht="18.75" x14ac:dyDescent="0.3">
      <c r="A41" s="6"/>
      <c r="B41" s="8" t="s">
        <v>22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4" s="5" customFormat="1" ht="18.75" x14ac:dyDescent="0.3">
      <c r="A42" s="9"/>
      <c r="B42" s="10" t="s">
        <v>23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4" spans="1:14" ht="18.75" x14ac:dyDescent="0.3">
      <c r="B44" s="7" t="s">
        <v>24</v>
      </c>
    </row>
    <row r="45" spans="1:14" ht="18.75" x14ac:dyDescent="0.3">
      <c r="A45" s="9"/>
      <c r="B45" s="10" t="s">
        <v>25</v>
      </c>
      <c r="C45" s="6"/>
    </row>
  </sheetData>
  <mergeCells count="2">
    <mergeCell ref="E2:N3"/>
    <mergeCell ref="Q2:W2"/>
  </mergeCells>
  <conditionalFormatting sqref="C6:N6">
    <cfRule type="expression" dxfId="5" priority="4">
      <formula>$C$3&lt;&gt;""</formula>
    </cfRule>
  </conditionalFormatting>
  <conditionalFormatting sqref="C6:N37">
    <cfRule type="expression" dxfId="4" priority="5">
      <formula>AND($C$3&lt;&gt;"",C6="")</formula>
    </cfRule>
    <cfRule type="expression" dxfId="3" priority="6">
      <formula>$C$3&lt;&gt;""</formula>
    </cfRule>
  </conditionalFormatting>
  <conditionalFormatting sqref="C7:N37">
    <cfRule type="expression" dxfId="2" priority="2">
      <formula>OR(WEEKDAY(C7,2)=6,WEEKDAY(C7,2)=7)</formula>
    </cfRule>
    <cfRule type="expression" dxfId="1" priority="12">
      <formula>VLOOKUP(C7,$Y$6:$Y$16,1,FALSE)</formula>
    </cfRule>
  </conditionalFormatting>
  <conditionalFormatting sqref="E2:N3">
    <cfRule type="expression" dxfId="0" priority="7">
      <formula>$C$3&lt;&gt;""</formula>
    </cfRule>
  </conditionalFormatting>
  <dataValidations count="2">
    <dataValidation type="whole" errorStyle="warning" allowBlank="1" showInputMessage="1" showErrorMessage="1" errorTitle="Calendrier Express" error="Le calendrier Express n'est pas valide avant 1900 ni après 2099 !!!" sqref="R4:W4" xr:uid="{1A855000-359F-4570-B46E-36675A3B1F0B}">
      <formula1>1900</formula1>
      <formula2>2099</formula2>
    </dataValidation>
    <dataValidation type="list" allowBlank="1" showInputMessage="1" showErrorMessage="1" sqref="C3" xr:uid="{F7A2ACE5-BDCE-485A-9F5E-DA6723F76F93}">
      <formula1>$R$4:$W$4</formula1>
    </dataValidation>
  </dataValidations>
  <hyperlinks>
    <hyperlink ref="B42" r:id="rId1" xr:uid="{09CB12CE-E6C3-41D9-9FF3-B1FC07930DEC}"/>
    <hyperlink ref="B45" r:id="rId2" xr:uid="{B7780EC7-E781-4C83-B787-B4936076B5E3}"/>
  </hyperlinks>
  <pageMargins left="0.7" right="0.7" top="0.75" bottom="0.75" header="0.3" footer="0.3"/>
  <pageSetup paperSize="9" scale="87" fitToHeight="0" orientation="landscape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Calendrier</vt:lpstr>
      <vt:lpstr>Calendrier!Zone_d_impression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2024-01-04T11:01:14Z</dcterms:modified>
</cp:coreProperties>
</file>