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-UPRT\1-UPRT.FR-SITE-WEB\ff-fiches-fabrications\ff-documents-divers-maj-08-2020\"/>
    </mc:Choice>
  </mc:AlternateContent>
  <xr:revisionPtr revIDLastSave="0" documentId="13_ncr:40009_{95DCED0B-2B40-4DA7-99DE-05ACF0E20972}" xr6:coauthVersionLast="45" xr6:coauthVersionMax="45" xr10:uidLastSave="{00000000-0000-0000-0000-000000000000}"/>
  <bookViews>
    <workbookView xWindow="28680" yWindow="-120" windowWidth="21840" windowHeight="13140" tabRatio="604"/>
  </bookViews>
  <sheets>
    <sheet name="Mode d'emploi" sheetId="11" r:id="rId1"/>
    <sheet name="Modèle Clamart" sheetId="9" r:id="rId2"/>
    <sheet name="Menu vierge" sheetId="12" r:id="rId3"/>
    <sheet name="Approvisionnement Modèle" sheetId="13" r:id="rId4"/>
    <sheet name="Approvisionnement Vierge" sheetId="14" r:id="rId5"/>
    <sheet name="Feuille vierge" sheetId="16" r:id="rId6"/>
    <sheet name="Feuille-cahier" sheetId="15" r:id="rId7"/>
  </sheets>
  <calcPr calcId="191029"/>
</workbook>
</file>

<file path=xl/calcChain.xml><?xml version="1.0" encoding="utf-8"?>
<calcChain xmlns="http://schemas.openxmlformats.org/spreadsheetml/2006/main">
  <c r="B2" i="16" l="1"/>
  <c r="K37" i="11"/>
  <c r="K36" i="11"/>
  <c r="K35" i="11"/>
  <c r="J33" i="11"/>
  <c r="K33" i="11" s="1"/>
  <c r="I33" i="11"/>
  <c r="H33" i="11"/>
  <c r="G33" i="11"/>
  <c r="K64" i="11"/>
  <c r="J64" i="11"/>
  <c r="I64" i="11"/>
  <c r="H64" i="11"/>
  <c r="L64" i="11" s="1"/>
  <c r="K60" i="11" s="1"/>
  <c r="G64" i="11"/>
  <c r="L61" i="11"/>
  <c r="B2" i="13"/>
  <c r="B2" i="14"/>
  <c r="B2" i="12"/>
  <c r="H7" i="12"/>
  <c r="H5" i="12" s="1"/>
  <c r="I7" i="12"/>
  <c r="J7" i="12"/>
  <c r="J5" i="12" s="1"/>
  <c r="L5" i="12" s="1"/>
  <c r="K7" i="12"/>
  <c r="K5" i="12"/>
  <c r="L10" i="12"/>
  <c r="L12" i="12"/>
  <c r="L13" i="12"/>
  <c r="L14" i="12"/>
  <c r="L15" i="12"/>
  <c r="L16" i="12"/>
  <c r="L17" i="12"/>
  <c r="L18" i="12"/>
  <c r="H21" i="12"/>
  <c r="J21" i="12"/>
  <c r="K21" i="12"/>
  <c r="L21" i="12"/>
  <c r="L24" i="12"/>
  <c r="L26" i="12"/>
  <c r="L27" i="12"/>
  <c r="L28" i="12"/>
  <c r="L29" i="12"/>
  <c r="L30" i="12"/>
  <c r="L31" i="12"/>
  <c r="L32" i="12"/>
  <c r="H35" i="12"/>
  <c r="J35" i="12"/>
  <c r="K35" i="12"/>
  <c r="L35" i="12"/>
  <c r="L38" i="12"/>
  <c r="L40" i="12"/>
  <c r="L41" i="12"/>
  <c r="L42" i="12"/>
  <c r="L43" i="12"/>
  <c r="L44" i="12"/>
  <c r="L45" i="12"/>
  <c r="L46" i="12"/>
  <c r="H49" i="12"/>
  <c r="J49" i="12"/>
  <c r="K49" i="12"/>
  <c r="L49" i="12"/>
  <c r="L52" i="12"/>
  <c r="L54" i="12"/>
  <c r="L55" i="12"/>
  <c r="L56" i="12"/>
  <c r="L57" i="12"/>
  <c r="L58" i="12"/>
  <c r="L59" i="12"/>
  <c r="L60" i="12"/>
  <c r="H63" i="12"/>
  <c r="J63" i="12"/>
  <c r="K63" i="12"/>
  <c r="L63" i="12"/>
  <c r="L66" i="12"/>
  <c r="L68" i="12"/>
  <c r="L69" i="12"/>
  <c r="L70" i="12"/>
  <c r="L71" i="12"/>
  <c r="L72" i="12"/>
  <c r="L73" i="12"/>
  <c r="L74" i="12"/>
  <c r="H77" i="12"/>
  <c r="J77" i="12"/>
  <c r="K77" i="12"/>
  <c r="L77" i="12"/>
  <c r="L80" i="12"/>
  <c r="L82" i="12"/>
  <c r="L83" i="12"/>
  <c r="L84" i="12"/>
  <c r="L85" i="12"/>
  <c r="L86" i="12"/>
  <c r="L87" i="12"/>
  <c r="L88" i="12"/>
  <c r="H91" i="12"/>
  <c r="J91" i="12"/>
  <c r="K91" i="12"/>
  <c r="L91" i="12"/>
  <c r="L94" i="12"/>
  <c r="L96" i="12"/>
  <c r="L97" i="12"/>
  <c r="L98" i="12"/>
  <c r="L99" i="12"/>
  <c r="L100" i="12"/>
  <c r="L101" i="12"/>
  <c r="L102" i="12"/>
  <c r="B2" i="11"/>
  <c r="G21" i="11"/>
  <c r="H21" i="11"/>
  <c r="J21" i="11"/>
  <c r="K21" i="11"/>
  <c r="I23" i="11"/>
  <c r="L23" i="11"/>
  <c r="I24" i="11"/>
  <c r="L24" i="11"/>
  <c r="M24" i="11" s="1"/>
  <c r="I25" i="11"/>
  <c r="L25" i="11"/>
  <c r="I26" i="11"/>
  <c r="M26" i="11" s="1"/>
  <c r="L26" i="11"/>
  <c r="I27" i="11"/>
  <c r="L27" i="11"/>
  <c r="H67" i="11"/>
  <c r="H68" i="11"/>
  <c r="L68" i="11"/>
  <c r="M68" i="11"/>
  <c r="N68" i="11"/>
  <c r="H69" i="11"/>
  <c r="C70" i="11"/>
  <c r="H70" i="11"/>
  <c r="J70" i="11"/>
  <c r="L70" i="11"/>
  <c r="O70" i="11" s="1"/>
  <c r="M70" i="11"/>
  <c r="N70" i="11"/>
  <c r="H73" i="11"/>
  <c r="H74" i="11"/>
  <c r="L74" i="11"/>
  <c r="M74" i="11"/>
  <c r="N74" i="11"/>
  <c r="O74" i="11" s="1"/>
  <c r="H75" i="11"/>
  <c r="L75" i="11"/>
  <c r="M75" i="11"/>
  <c r="N75" i="11"/>
  <c r="C76" i="11"/>
  <c r="H76" i="11"/>
  <c r="L76" i="11"/>
  <c r="O76" i="11" s="1"/>
  <c r="M76" i="11"/>
  <c r="N76" i="11"/>
  <c r="H77" i="11"/>
  <c r="I77" i="11"/>
  <c r="L77" i="11"/>
  <c r="O77" i="11" s="1"/>
  <c r="M77" i="11"/>
  <c r="N77" i="11"/>
  <c r="H78" i="11"/>
  <c r="L78" i="11"/>
  <c r="M78" i="11"/>
  <c r="N78" i="11"/>
  <c r="H79" i="11"/>
  <c r="L79" i="11"/>
  <c r="M79" i="11"/>
  <c r="O79" i="11" s="1"/>
  <c r="N79" i="11"/>
  <c r="H80" i="11"/>
  <c r="L80" i="11"/>
  <c r="O80" i="11" s="1"/>
  <c r="M80" i="11"/>
  <c r="N80" i="11"/>
  <c r="L81" i="11"/>
  <c r="O81" i="11" s="1"/>
  <c r="M81" i="11"/>
  <c r="N81" i="11"/>
  <c r="L82" i="11"/>
  <c r="M82" i="11"/>
  <c r="O82" i="11" s="1"/>
  <c r="N82" i="11"/>
  <c r="H85" i="11"/>
  <c r="O85" i="11"/>
  <c r="H86" i="11"/>
  <c r="O86" i="11"/>
  <c r="H87" i="11"/>
  <c r="O87" i="11"/>
  <c r="C88" i="11"/>
  <c r="H88" i="11"/>
  <c r="J88" i="11"/>
  <c r="O88" i="11"/>
  <c r="H89" i="11"/>
  <c r="O89" i="11"/>
  <c r="H90" i="11"/>
  <c r="O90" i="11"/>
  <c r="H91" i="11"/>
  <c r="O91" i="11"/>
  <c r="O92" i="11"/>
  <c r="B3" i="9"/>
  <c r="H21" i="9"/>
  <c r="I21" i="9"/>
  <c r="J21" i="9"/>
  <c r="L21" i="9" s="1"/>
  <c r="K21" i="9"/>
  <c r="L25" i="9"/>
  <c r="L26" i="9"/>
  <c r="L27" i="9"/>
  <c r="H30" i="9"/>
  <c r="I30" i="9"/>
  <c r="J30" i="9"/>
  <c r="L30" i="9" s="1"/>
  <c r="K30" i="9"/>
  <c r="L34" i="9"/>
  <c r="L35" i="9"/>
  <c r="L36" i="9"/>
  <c r="H42" i="9"/>
  <c r="I42" i="9"/>
  <c r="J42" i="9"/>
  <c r="L42" i="9" s="1"/>
  <c r="K42" i="9"/>
  <c r="L46" i="9"/>
  <c r="L47" i="9"/>
  <c r="L48" i="9"/>
  <c r="H51" i="9"/>
  <c r="I51" i="9"/>
  <c r="J51" i="9"/>
  <c r="L51" i="9" s="1"/>
  <c r="K51" i="9"/>
  <c r="L55" i="9"/>
  <c r="L56" i="9"/>
  <c r="L57" i="9"/>
  <c r="H62" i="9"/>
  <c r="I62" i="9"/>
  <c r="J62" i="9"/>
  <c r="L62" i="9" s="1"/>
  <c r="K62" i="9"/>
  <c r="L66" i="9"/>
  <c r="L67" i="9"/>
  <c r="L68" i="9"/>
  <c r="H70" i="9"/>
  <c r="I70" i="9"/>
  <c r="J70" i="9"/>
  <c r="K70" i="9"/>
  <c r="L7" i="12"/>
  <c r="M25" i="11"/>
  <c r="O78" i="11"/>
  <c r="L21" i="11"/>
  <c r="M21" i="11" s="1"/>
  <c r="O75" i="11"/>
  <c r="O68" i="11"/>
  <c r="M27" i="11"/>
  <c r="M23" i="11"/>
  <c r="I21" i="11"/>
  <c r="L70" i="9" l="1"/>
</calcChain>
</file>

<file path=xl/comments1.xml><?xml version="1.0" encoding="utf-8"?>
<comments xmlns="http://schemas.openxmlformats.org/spreadsheetml/2006/main">
  <authors>
    <author>CCR</author>
  </authors>
  <commentList>
    <comment ref="D47" authorId="0" shapeId="0">
      <text>
        <r>
          <rPr>
            <b/>
            <sz val="14"/>
            <color indexed="52"/>
            <rFont val="Tahoma"/>
            <family val="2"/>
          </rPr>
          <t>PIC NIC : orthographe volontaire pour faire court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CCR</author>
  </authors>
  <commentList>
    <comment ref="B9" authorId="0" shapeId="0">
      <text>
        <r>
          <rPr>
            <b/>
            <sz val="14"/>
            <color indexed="52"/>
            <rFont val="Tahoma"/>
            <family val="2"/>
          </rPr>
          <t>PIC NIC : orthographe volontaire pour faire court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3" authorId="0" shapeId="0">
      <text>
        <r>
          <rPr>
            <b/>
            <sz val="14"/>
            <color indexed="52"/>
            <rFont val="Tahoma"/>
            <family val="2"/>
          </rPr>
          <t>PIC NIC : orthographe volontaire pour faire court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37" authorId="0" shapeId="0">
      <text>
        <r>
          <rPr>
            <b/>
            <sz val="14"/>
            <color indexed="52"/>
            <rFont val="Tahoma"/>
            <family val="2"/>
          </rPr>
          <t>PIC NIC : orthographe volontaire pour faire court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51" authorId="0" shapeId="0">
      <text>
        <r>
          <rPr>
            <b/>
            <sz val="14"/>
            <color indexed="52"/>
            <rFont val="Tahoma"/>
            <family val="2"/>
          </rPr>
          <t>PIC NIC : orthographe volontaire pour faire court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65" authorId="0" shapeId="0">
      <text>
        <r>
          <rPr>
            <b/>
            <sz val="14"/>
            <color indexed="52"/>
            <rFont val="Tahoma"/>
            <family val="2"/>
          </rPr>
          <t>PIC NIC : orthographe volontaire pour faire court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79" authorId="0" shapeId="0">
      <text>
        <r>
          <rPr>
            <b/>
            <sz val="14"/>
            <color indexed="52"/>
            <rFont val="Tahoma"/>
            <family val="2"/>
          </rPr>
          <t>PIC NIC : orthographe volontaire pour faire court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93" authorId="0" shapeId="0">
      <text>
        <r>
          <rPr>
            <b/>
            <sz val="14"/>
            <color indexed="52"/>
            <rFont val="Tahoma"/>
            <family val="2"/>
          </rPr>
          <t>PIC NIC : orthographe volontaire pour faire court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<sst xmlns="http://schemas.openxmlformats.org/spreadsheetml/2006/main" count="757" uniqueCount="393">
  <si>
    <t>Mercredi 12</t>
  </si>
  <si>
    <t>traits bleus période scolaire</t>
  </si>
  <si>
    <t>traits verts vacances scolaire</t>
  </si>
  <si>
    <t>M</t>
  </si>
  <si>
    <t>P</t>
  </si>
  <si>
    <t>A</t>
  </si>
  <si>
    <t>A+</t>
  </si>
  <si>
    <t>F</t>
  </si>
  <si>
    <t>Maternelles</t>
  </si>
  <si>
    <t>Primaires</t>
  </si>
  <si>
    <t>Adultes sédentaires</t>
  </si>
  <si>
    <t>Foyers = Aînés</t>
  </si>
  <si>
    <t>E</t>
  </si>
  <si>
    <t>Effectifs</t>
  </si>
  <si>
    <t>Adultes</t>
  </si>
  <si>
    <t>Colonne A</t>
  </si>
  <si>
    <t>Colonne B</t>
  </si>
  <si>
    <t>Colonne C</t>
  </si>
  <si>
    <t>Colonne D</t>
  </si>
  <si>
    <t>effectifs réel de la semaine précédente</t>
  </si>
  <si>
    <t>effectifs au passé</t>
  </si>
  <si>
    <t>effectifs réels de la journée inscrits après le service</t>
  </si>
  <si>
    <t>Lundi 12</t>
  </si>
  <si>
    <t>B</t>
  </si>
  <si>
    <t>C</t>
  </si>
  <si>
    <t>D</t>
  </si>
  <si>
    <t>S</t>
  </si>
  <si>
    <t>h</t>
  </si>
  <si>
    <t>i</t>
  </si>
  <si>
    <t>k</t>
  </si>
  <si>
    <t>l</t>
  </si>
  <si>
    <t>m</t>
  </si>
  <si>
    <t>n</t>
  </si>
  <si>
    <t>x</t>
  </si>
  <si>
    <t>à</t>
  </si>
  <si>
    <t>&lt;</t>
  </si>
  <si>
    <t>?</t>
  </si>
  <si>
    <t>fait ou commandé</t>
  </si>
  <si>
    <t>vérifier ou rectifier puis passer ou rectifier la commande</t>
  </si>
  <si>
    <t>supprimé et remplacé par : suivre la flèche</t>
  </si>
  <si>
    <t>en réserve ou chambre froide</t>
  </si>
  <si>
    <t>en réserve ou chambre froide vérifié</t>
  </si>
  <si>
    <t>les vérifications ont été faites, la commande est passée</t>
  </si>
  <si>
    <t>au congélateur</t>
  </si>
  <si>
    <t>hà</t>
  </si>
  <si>
    <t>lè</t>
  </si>
  <si>
    <t>quantités ou effectifs stationnaires</t>
  </si>
  <si>
    <t>en forte hausse</t>
  </si>
  <si>
    <t>en chute</t>
  </si>
  <si>
    <t>en ascension</t>
  </si>
  <si>
    <t>en diminution</t>
  </si>
  <si>
    <t>voir plus haut</t>
  </si>
  <si>
    <t>Police Wingdings3     ?</t>
  </si>
  <si>
    <t>Police Wingdings3      &lt;</t>
  </si>
  <si>
    <t>voir plus bas</t>
  </si>
  <si>
    <t>somme ou total</t>
  </si>
  <si>
    <t>NS</t>
  </si>
  <si>
    <t>Police Arial</t>
  </si>
  <si>
    <t>non significatif</t>
  </si>
  <si>
    <t>Polices utilisées Wingdings - Wingdings3 et Symbol pour somme ou total</t>
  </si>
  <si>
    <t>Police Wingdings minuscule  lè</t>
  </si>
  <si>
    <t>Police Wingdings3 minuscule  n</t>
  </si>
  <si>
    <t>Police Wingdings minuscule  x</t>
  </si>
  <si>
    <t>Police Wingdings minuscule  hà</t>
  </si>
  <si>
    <t>Police Wingdings minuscule  l</t>
  </si>
  <si>
    <t>Police Wingdings minuscule   m</t>
  </si>
  <si>
    <t>Police Wingdings3 minuscule   h</t>
  </si>
  <si>
    <t>Police Wingdings3 minuscule   i</t>
  </si>
  <si>
    <t>Police Wingdings3 minuscule   k</t>
  </si>
  <si>
    <t>Police Wingdings3 minuscule   m</t>
  </si>
  <si>
    <t>Police Symbol majuscule   S</t>
  </si>
  <si>
    <t>26 au 30 Juillet 1993</t>
  </si>
  <si>
    <t>Lundi 26</t>
  </si>
  <si>
    <t>Police Wingdings minuscule  ml</t>
  </si>
  <si>
    <t>ml</t>
  </si>
  <si>
    <t>12g</t>
  </si>
  <si>
    <t>au citron</t>
  </si>
  <si>
    <t>Sardines</t>
  </si>
  <si>
    <t>Crêpes fourrées</t>
  </si>
  <si>
    <t>fromage/jambon</t>
  </si>
  <si>
    <t>sauf sans porc</t>
  </si>
  <si>
    <t>75 au lieu de 45g</t>
  </si>
  <si>
    <t>Salade</t>
  </si>
  <si>
    <t>Yaourth</t>
  </si>
  <si>
    <t>Fruit</t>
  </si>
  <si>
    <t>Nectarine/Brugnon</t>
  </si>
  <si>
    <t>Prévisions</t>
  </si>
  <si>
    <t>Réel</t>
  </si>
  <si>
    <t>Ecarts</t>
  </si>
  <si>
    <t>Davigel</t>
  </si>
  <si>
    <t>150g</t>
  </si>
  <si>
    <t>1p</t>
  </si>
  <si>
    <t>1.5p</t>
  </si>
  <si>
    <t>(Rab,leur préciser)</t>
  </si>
  <si>
    <t>Mardi 27</t>
  </si>
  <si>
    <t>mimosa</t>
  </si>
  <si>
    <t>1 œuf/10</t>
  </si>
  <si>
    <t>Carottes râpées</t>
  </si>
  <si>
    <t>120g</t>
  </si>
  <si>
    <t>Poulet sauce diable</t>
  </si>
  <si>
    <t>17.5 kg rôti dinde cuit 70g p.p. = 250p.</t>
  </si>
  <si>
    <t>quenelles 4X25 = 100p.</t>
  </si>
  <si>
    <t>suprême de dinde 80 p.</t>
  </si>
  <si>
    <t>Ratatouille + un peu de riz</t>
  </si>
  <si>
    <t>20kg au congel+courgettes</t>
  </si>
  <si>
    <t>Charlie</t>
  </si>
  <si>
    <t>Tarte aux pommes</t>
  </si>
  <si>
    <t>Mercredi 28</t>
  </si>
  <si>
    <t>Sorties -146</t>
  </si>
  <si>
    <t>Salade Piémontaise</t>
  </si>
  <si>
    <t>Roast Beef</t>
  </si>
  <si>
    <t>voir stock cuit Davigel</t>
  </si>
  <si>
    <t>+ cornichons</t>
  </si>
  <si>
    <t>Jardinière de légumes</t>
  </si>
  <si>
    <t>dont 48 pic N.</t>
  </si>
  <si>
    <t>Reblochon</t>
  </si>
  <si>
    <t xml:space="preserve">Fruits </t>
  </si>
  <si>
    <t>Abricots</t>
  </si>
  <si>
    <t>coeff.</t>
  </si>
  <si>
    <t>P.T.lamelles 70g</t>
  </si>
  <si>
    <t>œufs 1/3</t>
  </si>
  <si>
    <t>Jambon 10g</t>
  </si>
  <si>
    <t>Tomates30g</t>
  </si>
  <si>
    <t>+cornichons/Mayo</t>
  </si>
  <si>
    <t>Cru</t>
  </si>
  <si>
    <t>80g</t>
  </si>
  <si>
    <t>100g</t>
  </si>
  <si>
    <t>130g</t>
  </si>
  <si>
    <t>congel 20 jardinière + 20 carottes+10 haricots verts</t>
  </si>
  <si>
    <t>Pas de Pic Nic</t>
  </si>
  <si>
    <t>Jeudi 29</t>
  </si>
  <si>
    <t>Tomates vinaigrette</t>
  </si>
  <si>
    <t>Pavé de poisson</t>
  </si>
  <si>
    <t>andalouse</t>
  </si>
  <si>
    <t>carré non pané</t>
  </si>
  <si>
    <t xml:space="preserve">P.T.Anglaises </t>
  </si>
  <si>
    <t>persillées</t>
  </si>
  <si>
    <t>Entremets</t>
  </si>
  <si>
    <t>15cl</t>
  </si>
  <si>
    <t>Gâteau</t>
  </si>
  <si>
    <t>lait en litre</t>
  </si>
  <si>
    <t>congel 250 kg colin alaska</t>
  </si>
  <si>
    <t>+ 10 kg cubes de colin</t>
  </si>
  <si>
    <t>Vendredi 30</t>
  </si>
  <si>
    <t>Melon</t>
  </si>
  <si>
    <t>Rôti de Porc</t>
  </si>
  <si>
    <t>Lentilles vinaigrette</t>
  </si>
  <si>
    <t>Fromage</t>
  </si>
  <si>
    <t>Pêches</t>
  </si>
  <si>
    <t>ou chaude selon météo</t>
  </si>
  <si>
    <t>95g</t>
  </si>
  <si>
    <t>cuit basse temp.</t>
  </si>
  <si>
    <t>60g</t>
  </si>
  <si>
    <t>70g</t>
  </si>
  <si>
    <t>90g</t>
  </si>
  <si>
    <t>Pour les Pic Nic de Mercredi  : Macédoine froide (utiliser surgelée cuite Davigel 8.3 kg soit 10 kg sorti)</t>
  </si>
  <si>
    <t>Porc cru</t>
  </si>
  <si>
    <t>Hors d'œuvres</t>
  </si>
  <si>
    <t>Plat</t>
  </si>
  <si>
    <t>Légumes</t>
  </si>
  <si>
    <t>Laitage</t>
  </si>
  <si>
    <t>Dessert</t>
  </si>
  <si>
    <t>Effectifs 92</t>
  </si>
  <si>
    <t>Prévisions 93</t>
  </si>
  <si>
    <t>Réel 93</t>
  </si>
  <si>
    <t xml:space="preserve">Lundi </t>
  </si>
  <si>
    <t>Mardi :</t>
  </si>
  <si>
    <t xml:space="preserve">Mercredi: </t>
  </si>
  <si>
    <t>Jeudi :</t>
  </si>
  <si>
    <t>Vendredi :</t>
  </si>
  <si>
    <t>Samedi :</t>
  </si>
  <si>
    <t>Dimanche :</t>
  </si>
  <si>
    <t>Total Pic Nic :</t>
  </si>
  <si>
    <t xml:space="preserve">Date : </t>
  </si>
  <si>
    <t>FEUILLE DE MENUS "NORMAUX"</t>
  </si>
  <si>
    <t xml:space="preserve">Adultes force </t>
  </si>
  <si>
    <t>Famille de convives</t>
  </si>
  <si>
    <t>Avec porc</t>
  </si>
  <si>
    <t>SANS porc</t>
  </si>
  <si>
    <t>Total</t>
  </si>
  <si>
    <t>Menus</t>
  </si>
  <si>
    <t>Enfants</t>
  </si>
  <si>
    <t>Général</t>
  </si>
  <si>
    <t>Prise d'Effectifs</t>
  </si>
  <si>
    <t xml:space="preserve">Saisissez vos effectifs </t>
  </si>
  <si>
    <t xml:space="preserve"> et vos grammages</t>
  </si>
  <si>
    <t>Mater</t>
  </si>
  <si>
    <t>Prim</t>
  </si>
  <si>
    <t>Adultes+</t>
  </si>
  <si>
    <t xml:space="preserve">Foyers </t>
  </si>
  <si>
    <t>% de perte en cuisson ou autre</t>
  </si>
  <si>
    <t>Brut à commander</t>
  </si>
  <si>
    <t>Net à fabriquer :</t>
  </si>
  <si>
    <t>Net</t>
  </si>
  <si>
    <t>Garenne M -10+1</t>
  </si>
  <si>
    <t>Fleury M -16+2</t>
  </si>
  <si>
    <t>Closiaux M -30+3</t>
  </si>
  <si>
    <t>Moulin Pier M -30+3</t>
  </si>
  <si>
    <t>Bretagne P -30+3</t>
  </si>
  <si>
    <t>J.Ferry P -15+2</t>
  </si>
  <si>
    <t>Rochers M -15+2</t>
  </si>
  <si>
    <t>Sorties -162</t>
  </si>
  <si>
    <t>J Ferry P -30+3</t>
  </si>
  <si>
    <t>J P Mat -10+1</t>
  </si>
  <si>
    <t>Moulin P Mat -10+1</t>
  </si>
  <si>
    <t>Sorties -55</t>
  </si>
  <si>
    <t>Closiaux M -10+1</t>
  </si>
  <si>
    <t>Moulin Pier M -16+2</t>
  </si>
  <si>
    <t>Rochers P -30+3</t>
  </si>
  <si>
    <t>J.Ferry P -20+2</t>
  </si>
  <si>
    <t>Sorties -84</t>
  </si>
  <si>
    <t>Trivaux M -16+2</t>
  </si>
  <si>
    <t>Plaine M -16+2</t>
  </si>
  <si>
    <t>Moulin Pier M -10+1</t>
  </si>
  <si>
    <t>Garenne P -30+3</t>
  </si>
  <si>
    <t>Parc P -30+3</t>
  </si>
  <si>
    <t>Gathelot M -20+2</t>
  </si>
  <si>
    <t>Moulin Pier M 16+2</t>
  </si>
  <si>
    <t>Rochers P -30+2</t>
  </si>
  <si>
    <t>Parc P -30+2</t>
  </si>
  <si>
    <t>Sorties -104</t>
  </si>
  <si>
    <t>Noir sur fond vert</t>
  </si>
  <si>
    <t>93 Corrigé</t>
  </si>
  <si>
    <t>Corrigé</t>
  </si>
  <si>
    <t>la correction d'effectifs est ventilée par famille de convives</t>
  </si>
  <si>
    <t>effectifs rouges Mater moins pics nics Mater</t>
  </si>
  <si>
    <t>effectifs rouges Prim moins pics nics Prim</t>
  </si>
  <si>
    <t>effectifs rouges Adul moins pics nics Adul etc…</t>
  </si>
  <si>
    <t>la prévision noire sur fond vert sert pour passer les commandes en quantités précises</t>
  </si>
  <si>
    <t>prévisions corrigées; c'est-à-dire effectifs B en rouge moins les piques-nique et sorties prévues</t>
  </si>
  <si>
    <t>retrancher à chaque fois dans chaque groupe correspondant</t>
  </si>
  <si>
    <t>B moins pic nic prévus</t>
  </si>
  <si>
    <t>bleu sur fond ivoire</t>
  </si>
  <si>
    <t xml:space="preserve"> périodes de vacances - épidémies de grippe - météo -grèves - ponts</t>
  </si>
  <si>
    <t>rouge sur fond ivoire</t>
  </si>
  <si>
    <t>vert sur fond ivoire</t>
  </si>
  <si>
    <t>ces effectifs servent à prévoir les effectifs en rouge colonne B pour la semaine suivante le même jour</t>
  </si>
  <si>
    <t>ne pas oublier d'y ajouter les effectifs des pics nics de la semaine précédente</t>
  </si>
  <si>
    <t>effectifs de l'année précédente à la même période en tenant compte du calendrier :</t>
  </si>
  <si>
    <t>COPIEZ/COLLEZ  les sigles sur votre feuille de menu</t>
  </si>
  <si>
    <t xml:space="preserve">Date du au : </t>
  </si>
  <si>
    <t>Fournisseurs :</t>
  </si>
  <si>
    <t>Jours de livraison</t>
  </si>
  <si>
    <t>Vendredi 16</t>
  </si>
  <si>
    <t>79 kg de concombre</t>
  </si>
  <si>
    <t>2bt de ciboulette</t>
  </si>
  <si>
    <t>1c de persil</t>
  </si>
  <si>
    <t>Lundi 19</t>
  </si>
  <si>
    <t>150 kg de pastèques</t>
  </si>
  <si>
    <t>80kg de melon</t>
  </si>
  <si>
    <t>Mercredi 21</t>
  </si>
  <si>
    <t>40 kg tomates 47/57</t>
  </si>
  <si>
    <t>60kg pêches</t>
  </si>
  <si>
    <t>600 pièces prunes</t>
  </si>
  <si>
    <t>FRUITS LÉGUMES</t>
  </si>
  <si>
    <t>LAITAGES</t>
  </si>
  <si>
    <t>420 petits gervais</t>
  </si>
  <si>
    <t>24 cantal</t>
  </si>
  <si>
    <t>5 camemberts</t>
  </si>
  <si>
    <t>Mardi 20</t>
  </si>
  <si>
    <t>20 kg édam</t>
  </si>
  <si>
    <t>432 chavroux</t>
  </si>
  <si>
    <t>30 bts d'œufs</t>
  </si>
  <si>
    <t>10kg beurre 250g</t>
  </si>
  <si>
    <t>15 crème fraîche</t>
  </si>
  <si>
    <t>CHARCUTERIE</t>
  </si>
  <si>
    <t>BOUCHERIE</t>
  </si>
  <si>
    <t>SURGELÉS</t>
  </si>
  <si>
    <t>ÉPICERIE</t>
  </si>
  <si>
    <t>PAIN - PATISSERIE</t>
  </si>
  <si>
    <t>ALBERT FRERES</t>
  </si>
  <si>
    <t>VERTS CHAMPS</t>
  </si>
  <si>
    <t>AU BON BOUDIN</t>
  </si>
  <si>
    <t>LE ROI DU STEACK</t>
  </si>
  <si>
    <t>LE FOURNIL</t>
  </si>
  <si>
    <t>BIENFRAIS</t>
  </si>
  <si>
    <t>TOUTENSTOCK</t>
  </si>
  <si>
    <t>FEUILLE D'APPROVISIONNEMENT</t>
  </si>
  <si>
    <t>1500 pièces franckfort volaille (au prix Tarif marché porc)</t>
  </si>
  <si>
    <t>compléter selon effectif</t>
  </si>
  <si>
    <t>Jeudi 22</t>
  </si>
  <si>
    <t>12 saucissons ail</t>
  </si>
  <si>
    <t>10 saucissons secs</t>
  </si>
  <si>
    <t>10x36 tartelettes noix coco</t>
  </si>
  <si>
    <t>BIENGELÉ</t>
  </si>
  <si>
    <t>60 kg  escalopes de dinde 130g promo</t>
  </si>
  <si>
    <t>20 kg choux fleurs fleurette</t>
  </si>
  <si>
    <t>CHEZ ÉMILE</t>
  </si>
  <si>
    <t>110 P.Terre cubes</t>
  </si>
  <si>
    <t>30 filets de P de Terre</t>
  </si>
  <si>
    <t>60 P.Terre lamelles</t>
  </si>
  <si>
    <t>Sigles Copier/Coller</t>
  </si>
  <si>
    <t>SIMULATION POUR EXEMPLE</t>
  </si>
  <si>
    <t>POUR UNE VERSION PAPIER: utilisez un cahier spirale gros carreaux. Page de gauche Menus - page de droite commandes</t>
  </si>
  <si>
    <t>COUSCOUS</t>
  </si>
  <si>
    <t>Boule beef</t>
  </si>
  <si>
    <t>0</t>
  </si>
  <si>
    <t>1</t>
  </si>
  <si>
    <t>2</t>
  </si>
  <si>
    <t>Merguez</t>
  </si>
  <si>
    <t>Pilon poulet</t>
  </si>
  <si>
    <t>ROTI VEAU</t>
  </si>
  <si>
    <t>Cuit</t>
  </si>
  <si>
    <t>CHOUCROUTE</t>
  </si>
  <si>
    <t>Choucroute cuite</t>
  </si>
  <si>
    <t>P.T. épluchées S/Vide</t>
  </si>
  <si>
    <t>Carottes fraîches</t>
  </si>
  <si>
    <t>Petit salé cru</t>
  </si>
  <si>
    <t>Travers 1/2 sel</t>
  </si>
  <si>
    <t>Poitrine fumée</t>
  </si>
  <si>
    <t>Saucisson ail</t>
  </si>
  <si>
    <t>Sans porc =</t>
  </si>
  <si>
    <t>50 X 140g tranches de bœuf</t>
  </si>
  <si>
    <t>DIVERS</t>
  </si>
  <si>
    <t>Ananas frais</t>
  </si>
  <si>
    <t>Œufs brouillés</t>
  </si>
  <si>
    <t>Filet poisson</t>
  </si>
  <si>
    <t>PAELLA</t>
  </si>
  <si>
    <t>Sal. Niçoise</t>
  </si>
  <si>
    <t>H. verts 35g</t>
  </si>
  <si>
    <t>P.T. 26g</t>
  </si>
  <si>
    <t>Tomates 30g</t>
  </si>
  <si>
    <t>Poivrons 10g</t>
  </si>
  <si>
    <t>Thon huile 10g</t>
  </si>
  <si>
    <t>Laitue 22g</t>
  </si>
  <si>
    <t>Œufs 55 g 1/4</t>
  </si>
  <si>
    <t>Olives 2Pièces</t>
  </si>
  <si>
    <t>Filets anchois 1/2 Pièce</t>
  </si>
  <si>
    <t>Recette</t>
  </si>
  <si>
    <t>Melon Espagne</t>
  </si>
  <si>
    <t>Pastèque</t>
  </si>
  <si>
    <t>Gruyère rapé pour bolognaise</t>
  </si>
  <si>
    <t>Raisin</t>
  </si>
  <si>
    <t>Radis 6g pièce commande au poids</t>
  </si>
  <si>
    <t>Agneau 35 g cuit Morceaux</t>
  </si>
  <si>
    <t>moules pièces</t>
  </si>
  <si>
    <t>St dinde avec os Morceaux</t>
  </si>
  <si>
    <t>lamelles encornet Kg</t>
  </si>
  <si>
    <t>chorizo 6 g Tr 5 mm Tranches</t>
  </si>
  <si>
    <t>crevettes entières 90/120 Pièces</t>
  </si>
  <si>
    <t>langoustines 20/30 Pièces</t>
  </si>
  <si>
    <t>filet de lieu 50 g Poids</t>
  </si>
  <si>
    <t>CUISINE CENTRALE DE CLAMART 1993</t>
  </si>
  <si>
    <r>
      <t>COMMENT DÉTERMINER LES EFFECTIFS</t>
    </r>
    <r>
      <rPr>
        <b/>
        <sz val="16"/>
        <rFont val="Verdana"/>
        <family val="2"/>
      </rPr>
      <t xml:space="preserve"> Dominique Boudot Cuisine Centrale de Clamart 1993</t>
    </r>
  </si>
  <si>
    <t>UPRT. RESTAURATION TERRITORIALE  Mode d'emploi des prévisions d'effectifs</t>
  </si>
  <si>
    <t>UPRT. RESTAURATION TERRITORIALE</t>
  </si>
  <si>
    <t>Quelques aides mémoire (saisissez vos valeurs dans les cellules fond ivoire)</t>
  </si>
  <si>
    <t>Piques-nique ou Sorties du Mercredi et vacances (colonnes non utilisées les autres jours)</t>
  </si>
  <si>
    <t>Police Wingdings minuscule   m =</t>
  </si>
  <si>
    <t>Police Wingdings minuscule  l =</t>
  </si>
  <si>
    <t>Police Wingdings minuscule  hà =</t>
  </si>
  <si>
    <t>Police Wingdings minuscule  x =</t>
  </si>
  <si>
    <t>Police Wingdings minuscule  ml =</t>
  </si>
  <si>
    <t>Police Wingdings minuscule  lè =</t>
  </si>
  <si>
    <t>Police Wingdings3 minuscule  n =</t>
  </si>
  <si>
    <t>Police Wingdings3 minuscule   h =</t>
  </si>
  <si>
    <t>Police Wingdings3 minuscule   i =</t>
  </si>
  <si>
    <t>Police Wingdings3 minuscule   k =</t>
  </si>
  <si>
    <t>Police Wingdings3 minuscule   m =</t>
  </si>
  <si>
    <t xml:space="preserve">Police Wingdings3      &lt; </t>
  </si>
  <si>
    <t>M pour Maternelles</t>
  </si>
  <si>
    <t>P pour Primaires</t>
  </si>
  <si>
    <t>A pour Adultes</t>
  </si>
  <si>
    <t>Restauration scolaire</t>
  </si>
  <si>
    <t>Hauteur de ligne 6</t>
  </si>
  <si>
    <t>FEUILLE DE CAHIER GROS CARREAUX</t>
  </si>
  <si>
    <t>Pour les nostalgiques du cahier papier</t>
  </si>
  <si>
    <t>j'ai recréé cette feuille</t>
  </si>
  <si>
    <t>CELA RAPPELLERA DES SOUVENIRS A CERTAINS</t>
  </si>
  <si>
    <t>BONNE UTILISATION</t>
  </si>
  <si>
    <t>largeur de colonne 5</t>
  </si>
  <si>
    <t>Police  Calibri 6</t>
  </si>
  <si>
    <t>Pour écrire : Affichage Zoom 200%</t>
  </si>
  <si>
    <t>ICI</t>
  </si>
  <si>
    <t>Date : Arial 22</t>
  </si>
  <si>
    <t>Total Pic Nic : Arial 10</t>
  </si>
  <si>
    <t>Hors d'œuvres - Arial 14</t>
  </si>
  <si>
    <t>P - Arial 9</t>
  </si>
  <si>
    <t>20 - Arial 14</t>
  </si>
  <si>
    <t>Jour - Arial 18</t>
  </si>
  <si>
    <t>largeurs de colonnes 24.29</t>
  </si>
  <si>
    <t>Jours de livraison Arial 14</t>
  </si>
  <si>
    <t>ALBERT FRERES - Arial 16</t>
  </si>
  <si>
    <t>Vendredi Arial 16</t>
  </si>
  <si>
    <r>
      <t xml:space="preserve">Franckfort </t>
    </r>
    <r>
      <rPr>
        <i/>
        <sz val="11"/>
        <rFont val="Calibri"/>
        <family val="2"/>
      </rPr>
      <t>(Stasbourg trop rouges)</t>
    </r>
  </si>
  <si>
    <t>1 portion</t>
  </si>
  <si>
    <t>M = Maternelles</t>
  </si>
  <si>
    <t>P = Primaires</t>
  </si>
  <si>
    <t>A = Adultes</t>
  </si>
  <si>
    <t xml:space="preserve">me- Menus </t>
  </si>
  <si>
    <t>DOCUMENT ARCHIVÉ DANS :</t>
  </si>
  <si>
    <t>et une copie dans</t>
  </si>
  <si>
    <t>ff-Fiches de fabrications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</si>
</sst>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6" formatCode="[$-F800]dddd\,\ mmmm\ dd\,\ yyyy"/>
    <numFmt numFmtId="167" formatCode="0.000"/>
    <numFmt numFmtId="168" formatCode="0.000&quot;Kg&quot;"/>
    <numFmt numFmtId="169" formatCode="0&quot; %&quot;"/>
    <numFmt numFmtId="170" formatCode="0.00&quot;Kg&quot;"/>
    <numFmt numFmtId="171" formatCode="0&quot;%&quot;"/>
    <numFmt numFmtId="172" formatCode="0.0"/>
  </numFmts>
  <fonts count="1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sz val="10"/>
      <name val="Verdana"/>
      <family val="2"/>
    </font>
    <font>
      <b/>
      <sz val="18"/>
      <name val="Verdana"/>
      <family val="2"/>
    </font>
    <font>
      <sz val="10"/>
      <name val="MS Sans Serif"/>
    </font>
    <font>
      <b/>
      <sz val="12"/>
      <name val="Verdana"/>
      <family val="2"/>
    </font>
    <font>
      <b/>
      <sz val="14"/>
      <name val="Verdana"/>
      <family val="2"/>
    </font>
    <font>
      <sz val="8"/>
      <color indexed="10"/>
      <name val="Arial"/>
      <family val="2"/>
    </font>
    <font>
      <sz val="8"/>
      <color indexed="12"/>
      <name val="Arial"/>
      <family val="2"/>
    </font>
    <font>
      <sz val="8"/>
      <color indexed="17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name val="Wingdings 3"/>
      <family val="1"/>
      <charset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sz val="10"/>
      <name val="Wingdings"/>
      <charset val="2"/>
    </font>
    <font>
      <sz val="10"/>
      <name val="Arial"/>
      <family val="2"/>
    </font>
    <font>
      <sz val="12"/>
      <name val="Arial"/>
      <family val="2"/>
    </font>
    <font>
      <sz val="12"/>
      <name val="Symbol"/>
      <family val="1"/>
      <charset val="2"/>
    </font>
    <font>
      <sz val="12"/>
      <name val="Arial"/>
      <family val="2"/>
    </font>
    <font>
      <sz val="12"/>
      <color indexed="12"/>
      <name val="Arial"/>
      <family val="2"/>
    </font>
    <font>
      <sz val="14"/>
      <name val="Arial"/>
      <family val="2"/>
    </font>
    <font>
      <sz val="14"/>
      <name val="Arial"/>
      <family val="2"/>
    </font>
    <font>
      <sz val="14"/>
      <name val="Wingdings 3"/>
      <family val="1"/>
      <charset val="2"/>
    </font>
    <font>
      <sz val="14"/>
      <name val="Symbol"/>
      <family val="1"/>
      <charset val="2"/>
    </font>
    <font>
      <b/>
      <sz val="22"/>
      <name val="Verdana"/>
      <family val="2"/>
    </font>
    <font>
      <sz val="10"/>
      <color indexed="10"/>
      <name val="Wingdings"/>
      <charset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8"/>
      <name val="Wingdings"/>
      <charset val="2"/>
    </font>
    <font>
      <b/>
      <sz val="18"/>
      <name val="Arial"/>
      <family val="2"/>
    </font>
    <font>
      <strike/>
      <sz val="12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b/>
      <sz val="12"/>
      <color indexed="17"/>
      <name val="Arial"/>
      <family val="2"/>
    </font>
    <font>
      <b/>
      <sz val="12"/>
      <color indexed="12"/>
      <name val="Arial"/>
      <family val="2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b/>
      <sz val="9"/>
      <color indexed="17"/>
      <name val="Arial"/>
      <family val="2"/>
    </font>
    <font>
      <b/>
      <sz val="12"/>
      <color indexed="17"/>
      <name val="Arial"/>
      <family val="2"/>
    </font>
    <font>
      <sz val="14"/>
      <color indexed="12"/>
      <name val="Arial"/>
      <family val="2"/>
    </font>
    <font>
      <sz val="14"/>
      <color indexed="10"/>
      <name val="Arial"/>
      <family val="2"/>
    </font>
    <font>
      <b/>
      <sz val="14"/>
      <color indexed="17"/>
      <name val="Arial"/>
      <family val="2"/>
    </font>
    <font>
      <sz val="12"/>
      <name val="Wingdings 3"/>
      <family val="1"/>
      <charset val="2"/>
    </font>
    <font>
      <b/>
      <sz val="16"/>
      <name val="Arial"/>
      <family val="2"/>
    </font>
    <font>
      <b/>
      <sz val="14"/>
      <color indexed="12"/>
      <name val="Arial"/>
      <family val="2"/>
    </font>
    <font>
      <b/>
      <sz val="14"/>
      <color indexed="10"/>
      <name val="Arial"/>
      <family val="2"/>
    </font>
    <font>
      <b/>
      <sz val="14"/>
      <color indexed="17"/>
      <name val="Arial"/>
      <family val="2"/>
    </font>
    <font>
      <sz val="8"/>
      <color indexed="81"/>
      <name val="Tahoma"/>
      <family val="2"/>
    </font>
    <font>
      <b/>
      <sz val="14"/>
      <color indexed="52"/>
      <name val="Tahoma"/>
      <family val="2"/>
    </font>
    <font>
      <b/>
      <sz val="22"/>
      <name val="Arial"/>
      <family val="2"/>
    </font>
    <font>
      <b/>
      <sz val="8"/>
      <name val="Verdana"/>
      <family val="2"/>
    </font>
    <font>
      <sz val="12"/>
      <color indexed="17"/>
      <name val="Arial"/>
      <family val="2"/>
    </font>
    <font>
      <sz val="8"/>
      <name val="Verdana"/>
      <family val="2"/>
    </font>
    <font>
      <sz val="11"/>
      <color indexed="10"/>
      <name val="Verdana"/>
      <family val="2"/>
    </font>
    <font>
      <sz val="9"/>
      <color indexed="10"/>
      <name val="Verdana"/>
      <family val="2"/>
    </font>
    <font>
      <sz val="9"/>
      <color indexed="42"/>
      <name val="Verdana"/>
      <family val="2"/>
    </font>
    <font>
      <sz val="11"/>
      <color indexed="12"/>
      <name val="Verdana"/>
      <family val="2"/>
    </font>
    <font>
      <sz val="9"/>
      <color indexed="12"/>
      <name val="Verdana"/>
      <family val="2"/>
    </font>
    <font>
      <sz val="9"/>
      <name val="Verdana"/>
      <family val="2"/>
    </font>
    <font>
      <b/>
      <sz val="10"/>
      <name val="Verdana"/>
      <family val="2"/>
    </font>
    <font>
      <sz val="14"/>
      <color indexed="2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color indexed="8"/>
      <name val="Arial"/>
      <family val="2"/>
    </font>
    <font>
      <i/>
      <sz val="10"/>
      <color indexed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8"/>
      <color indexed="12"/>
      <name val="Arial"/>
      <family val="2"/>
    </font>
    <font>
      <sz val="16"/>
      <name val="Arial"/>
      <family val="2"/>
    </font>
    <font>
      <sz val="8"/>
      <color indexed="12"/>
      <name val="Arial"/>
      <family val="2"/>
    </font>
    <font>
      <sz val="9"/>
      <color indexed="12"/>
      <name val="Arial"/>
      <family val="2"/>
    </font>
    <font>
      <b/>
      <u/>
      <sz val="16"/>
      <color indexed="12"/>
      <name val="Arial"/>
      <family val="2"/>
    </font>
    <font>
      <strike/>
      <sz val="14"/>
      <name val="Arial"/>
      <family val="2"/>
    </font>
    <font>
      <sz val="12"/>
      <color indexed="8"/>
      <name val="Wingdings"/>
      <charset val="2"/>
    </font>
    <font>
      <sz val="12"/>
      <name val="Wingdings"/>
      <charset val="2"/>
    </font>
    <font>
      <sz val="12"/>
      <color indexed="10"/>
      <name val="Wingdings"/>
      <charset val="2"/>
    </font>
    <font>
      <b/>
      <sz val="16"/>
      <name val="Verdana"/>
      <family val="2"/>
    </font>
    <font>
      <sz val="20"/>
      <name val="Arial"/>
      <family val="2"/>
    </font>
    <font>
      <sz val="20"/>
      <color indexed="12"/>
      <name val="Arial"/>
      <family val="2"/>
    </font>
    <font>
      <sz val="20"/>
      <color indexed="17"/>
      <name val="Arial"/>
      <family val="2"/>
    </font>
    <font>
      <b/>
      <sz val="14"/>
      <name val="Wingdings 3"/>
      <family val="1"/>
      <charset val="2"/>
    </font>
    <font>
      <b/>
      <sz val="14"/>
      <name val="Symbol"/>
      <family val="1"/>
      <charset val="2"/>
    </font>
    <font>
      <b/>
      <sz val="14"/>
      <color indexed="8"/>
      <name val="Wingdings"/>
      <charset val="2"/>
    </font>
    <font>
      <b/>
      <sz val="14"/>
      <name val="Wingdings"/>
      <charset val="2"/>
    </font>
    <font>
      <b/>
      <sz val="14"/>
      <color indexed="10"/>
      <name val="Wingdings"/>
      <charset val="2"/>
    </font>
    <font>
      <i/>
      <sz val="11"/>
      <name val="Calibri"/>
      <family val="2"/>
    </font>
    <font>
      <b/>
      <sz val="10"/>
      <name val="Symbol"/>
      <family val="1"/>
      <charset val="2"/>
    </font>
    <font>
      <b/>
      <sz val="12"/>
      <color theme="6" tint="-0.249977111117893"/>
      <name val="Arial"/>
      <family val="2"/>
    </font>
    <font>
      <b/>
      <sz val="12"/>
      <color rgb="FF0070C0"/>
      <name val="Arial"/>
      <family val="2"/>
    </font>
    <font>
      <b/>
      <sz val="12"/>
      <color rgb="FFFF0000"/>
      <name val="Arial"/>
      <family val="2"/>
    </font>
    <font>
      <b/>
      <sz val="8"/>
      <color rgb="FFC00000"/>
      <name val="Arial"/>
      <family val="2"/>
    </font>
    <font>
      <b/>
      <sz val="10"/>
      <color rgb="FFC00000"/>
      <name val="Arial"/>
      <family val="2"/>
    </font>
    <font>
      <b/>
      <sz val="6"/>
      <color indexed="12"/>
      <name val="Calibri"/>
      <family val="2"/>
      <scheme val="minor"/>
    </font>
    <font>
      <b/>
      <sz val="10"/>
      <color theme="0"/>
      <name val="Arial"/>
      <family val="2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rgb="FFFF0000"/>
      <name val="Arial"/>
      <family val="2"/>
    </font>
    <font>
      <sz val="10"/>
      <color indexed="12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9"/>
      </patternFill>
    </fill>
  </fills>
  <borders count="60">
    <border>
      <left/>
      <right/>
      <top/>
      <bottom/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17"/>
      </top>
      <bottom style="thin">
        <color indexed="17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/>
      <bottom style="hair">
        <color indexed="12"/>
      </bottom>
      <diagonal/>
    </border>
    <border>
      <left/>
      <right/>
      <top style="thin">
        <color indexed="64"/>
      </top>
      <bottom style="hair">
        <color indexed="12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12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hair">
        <color indexed="64"/>
      </right>
      <top style="hair">
        <color indexed="22"/>
      </top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thin">
        <color indexed="22"/>
      </bottom>
      <diagonal/>
    </border>
    <border>
      <left/>
      <right style="thin">
        <color indexed="12"/>
      </right>
      <top style="hair">
        <color indexed="22"/>
      </top>
      <bottom style="thin">
        <color indexed="22"/>
      </bottom>
      <diagonal/>
    </border>
    <border>
      <left/>
      <right style="hair">
        <color indexed="64"/>
      </right>
      <top style="hair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22"/>
      </top>
      <bottom style="thin">
        <color indexed="22"/>
      </bottom>
      <diagonal/>
    </border>
    <border>
      <left/>
      <right/>
      <top/>
      <bottom style="hair">
        <color indexed="22"/>
      </bottom>
      <diagonal/>
    </border>
    <border>
      <left/>
      <right style="thin">
        <color indexed="12"/>
      </right>
      <top/>
      <bottom style="hair">
        <color indexed="22"/>
      </bottom>
      <diagonal/>
    </border>
    <border>
      <left/>
      <right style="hair">
        <color indexed="64"/>
      </right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/>
      <bottom style="hair">
        <color indexed="22"/>
      </bottom>
      <diagonal/>
    </border>
    <border>
      <left/>
      <right style="thin">
        <color indexed="12"/>
      </right>
      <top style="hair">
        <color indexed="64"/>
      </top>
      <bottom/>
      <diagonal/>
    </border>
    <border>
      <left/>
      <right style="thin">
        <color indexed="12"/>
      </right>
      <top/>
      <bottom/>
      <diagonal/>
    </border>
    <border>
      <left/>
      <right style="thin">
        <color indexed="12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12"/>
      </top>
      <bottom/>
      <diagonal/>
    </border>
    <border>
      <left style="hair">
        <color indexed="12"/>
      </left>
      <right style="hair">
        <color indexed="12"/>
      </right>
      <top/>
      <bottom style="thin">
        <color indexed="64"/>
      </bottom>
      <diagonal/>
    </border>
    <border>
      <left style="hair">
        <color indexed="12"/>
      </left>
      <right/>
      <top/>
      <bottom/>
      <diagonal/>
    </border>
  </borders>
  <cellStyleXfs count="5">
    <xf numFmtId="0" fontId="0" fillId="0" borderId="0"/>
    <xf numFmtId="0" fontId="13" fillId="0" borderId="0"/>
    <xf numFmtId="0" fontId="13" fillId="0" borderId="0"/>
    <xf numFmtId="0" fontId="7" fillId="0" borderId="0"/>
    <xf numFmtId="0" fontId="7" fillId="0" borderId="0"/>
  </cellStyleXfs>
  <cellXfs count="46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4" xfId="3" applyFont="1" applyFill="1" applyBorder="1" applyAlignment="1" applyProtection="1">
      <alignment horizontal="centerContinuous" vertical="center" wrapText="1"/>
    </xf>
    <xf numFmtId="0" fontId="8" fillId="2" borderId="5" xfId="3" applyFont="1" applyFill="1" applyBorder="1" applyAlignment="1" applyProtection="1">
      <alignment horizontal="centerContinuous" vertical="center" wrapText="1"/>
    </xf>
    <xf numFmtId="0" fontId="9" fillId="2" borderId="5" xfId="4" applyFont="1" applyFill="1" applyBorder="1" applyAlignment="1">
      <alignment horizontal="centerContinuous" vertical="center" wrapText="1"/>
    </xf>
    <xf numFmtId="0" fontId="0" fillId="0" borderId="6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7" xfId="4" applyFont="1" applyFill="1" applyBorder="1" applyAlignment="1">
      <alignment horizontal="centerContinuous" vertical="center" wrapText="1"/>
    </xf>
    <xf numFmtId="0" fontId="1" fillId="0" borderId="0" xfId="0" applyFont="1" applyAlignment="1">
      <alignment horizontal="centerContinuous" vertical="center"/>
    </xf>
    <xf numFmtId="0" fontId="2" fillId="0" borderId="0" xfId="0" applyFont="1" applyFill="1" applyBorder="1" applyAlignment="1">
      <alignment horizontal="right" vertical="center"/>
    </xf>
    <xf numFmtId="0" fontId="2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6" fillId="0" borderId="0" xfId="0" applyNumberFormat="1" applyFont="1" applyBorder="1" applyAlignment="1">
      <alignment horizontal="center" vertical="center"/>
    </xf>
    <xf numFmtId="0" fontId="32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35" fillId="0" borderId="0" xfId="0" applyNumberFormat="1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left" vertical="center"/>
    </xf>
    <xf numFmtId="0" fontId="39" fillId="0" borderId="6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3" fillId="0" borderId="3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44" fillId="0" borderId="13" xfId="0" applyFont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0" borderId="15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33" fillId="0" borderId="1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5" fillId="0" borderId="15" xfId="0" applyFont="1" applyBorder="1" applyAlignment="1">
      <alignment vertical="center"/>
    </xf>
    <xf numFmtId="0" fontId="23" fillId="0" borderId="6" xfId="0" applyFont="1" applyBorder="1" applyAlignment="1">
      <alignment horizontal="center" vertical="center"/>
    </xf>
    <xf numFmtId="0" fontId="23" fillId="0" borderId="8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38" fillId="0" borderId="15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2" fillId="0" borderId="16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0" xfId="0" quotePrefix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0" borderId="16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45" fillId="0" borderId="0" xfId="0" applyFont="1" applyBorder="1" applyAlignment="1">
      <alignment horizontal="right"/>
    </xf>
    <xf numFmtId="0" fontId="45" fillId="0" borderId="6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45" fillId="0" borderId="0" xfId="0" applyFont="1" applyBorder="1" applyAlignment="1">
      <alignment horizontal="right" vertical="center"/>
    </xf>
    <xf numFmtId="0" fontId="14" fillId="0" borderId="23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left"/>
    </xf>
    <xf numFmtId="0" fontId="45" fillId="0" borderId="0" xfId="0" applyFont="1" applyBorder="1" applyAlignment="1">
      <alignment horizontal="center"/>
    </xf>
    <xf numFmtId="0" fontId="3" fillId="0" borderId="15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40" fillId="4" borderId="6" xfId="0" applyFont="1" applyFill="1" applyBorder="1" applyAlignment="1">
      <alignment horizontal="center" vertical="center"/>
    </xf>
    <xf numFmtId="0" fontId="41" fillId="4" borderId="6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45" fillId="0" borderId="30" xfId="0" applyFont="1" applyBorder="1" applyAlignment="1">
      <alignment horizontal="center" vertical="center" wrapText="1"/>
    </xf>
    <xf numFmtId="0" fontId="45" fillId="0" borderId="30" xfId="0" applyFont="1" applyBorder="1" applyAlignment="1">
      <alignment horizontal="center"/>
    </xf>
    <xf numFmtId="0" fontId="44" fillId="0" borderId="6" xfId="0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5" fillId="0" borderId="31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5" fillId="0" borderId="32" xfId="0" applyFont="1" applyBorder="1" applyAlignment="1">
      <alignment horizontal="center" vertical="center"/>
    </xf>
    <xf numFmtId="0" fontId="26" fillId="4" borderId="32" xfId="0" applyFont="1" applyFill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 wrapText="1"/>
    </xf>
    <xf numFmtId="0" fontId="45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8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18" fillId="0" borderId="16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 wrapText="1"/>
    </xf>
    <xf numFmtId="0" fontId="56" fillId="4" borderId="32" xfId="0" applyFont="1" applyFill="1" applyBorder="1" applyAlignment="1">
      <alignment horizontal="center" vertical="center"/>
    </xf>
    <xf numFmtId="0" fontId="57" fillId="4" borderId="6" xfId="0" applyFont="1" applyFill="1" applyBorder="1" applyAlignment="1">
      <alignment horizontal="center" vertical="center"/>
    </xf>
    <xf numFmtId="0" fontId="58" fillId="4" borderId="6" xfId="0" applyFont="1" applyFill="1" applyBorder="1" applyAlignment="1">
      <alignment horizontal="center" vertical="center"/>
    </xf>
    <xf numFmtId="0" fontId="56" fillId="0" borderId="32" xfId="0" applyFont="1" applyBorder="1" applyAlignment="1">
      <alignment horizontal="center" vertical="center"/>
    </xf>
    <xf numFmtId="0" fontId="57" fillId="0" borderId="6" xfId="0" applyFont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51" fillId="0" borderId="32" xfId="0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45" fillId="0" borderId="17" xfId="0" applyFont="1" applyBorder="1" applyAlignment="1">
      <alignment horizontal="center"/>
    </xf>
    <xf numFmtId="0" fontId="47" fillId="0" borderId="33" xfId="0" applyFont="1" applyBorder="1" applyAlignment="1">
      <alignment horizontal="center" vertical="center"/>
    </xf>
    <xf numFmtId="0" fontId="48" fillId="0" borderId="28" xfId="0" applyFont="1" applyBorder="1" applyAlignment="1">
      <alignment horizontal="center" vertical="center"/>
    </xf>
    <xf numFmtId="0" fontId="49" fillId="0" borderId="28" xfId="0" applyFont="1" applyBorder="1" applyAlignment="1">
      <alignment horizontal="center" vertical="center"/>
    </xf>
    <xf numFmtId="0" fontId="46" fillId="0" borderId="29" xfId="0" applyFont="1" applyBorder="1" applyAlignment="1">
      <alignment horizontal="center" vertical="center"/>
    </xf>
    <xf numFmtId="0" fontId="61" fillId="0" borderId="15" xfId="0" applyFont="1" applyBorder="1" applyAlignment="1">
      <alignment vertical="center"/>
    </xf>
    <xf numFmtId="0" fontId="31" fillId="2" borderId="7" xfId="4" applyFont="1" applyFill="1" applyBorder="1" applyAlignment="1">
      <alignment horizontal="right" vertical="center"/>
    </xf>
    <xf numFmtId="0" fontId="62" fillId="2" borderId="5" xfId="4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31" fillId="2" borderId="4" xfId="3" applyFont="1" applyFill="1" applyBorder="1" applyAlignment="1" applyProtection="1">
      <alignment horizontal="left" vertical="center"/>
    </xf>
    <xf numFmtId="0" fontId="2" fillId="0" borderId="15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10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Continuous" vertical="center"/>
    </xf>
    <xf numFmtId="0" fontId="3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15" fillId="4" borderId="15" xfId="0" applyNumberFormat="1" applyFont="1" applyFill="1" applyBorder="1" applyAlignment="1">
      <alignment horizontal="centerContinuous" vertical="center"/>
    </xf>
    <xf numFmtId="0" fontId="55" fillId="0" borderId="3" xfId="0" applyFont="1" applyBorder="1" applyAlignment="1">
      <alignment horizontal="centerContinuous" vertical="center"/>
    </xf>
    <xf numFmtId="0" fontId="23" fillId="0" borderId="9" xfId="0" applyFont="1" applyBorder="1" applyAlignment="1">
      <alignment horizontal="centerContinuous" vertical="center"/>
    </xf>
    <xf numFmtId="0" fontId="44" fillId="4" borderId="0" xfId="0" applyFont="1" applyFill="1" applyBorder="1" applyAlignment="1">
      <alignment horizontal="center" vertical="center"/>
    </xf>
    <xf numFmtId="0" fontId="43" fillId="4" borderId="34" xfId="0" applyFont="1" applyFill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right" vertical="center" wrapText="1"/>
    </xf>
    <xf numFmtId="0" fontId="34" fillId="0" borderId="34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63" fillId="4" borderId="34" xfId="0" applyFont="1" applyFill="1" applyBorder="1" applyAlignment="1">
      <alignment horizontal="center" vertical="center"/>
    </xf>
    <xf numFmtId="0" fontId="63" fillId="4" borderId="0" xfId="0" applyFont="1" applyFill="1" applyBorder="1" applyAlignment="1">
      <alignment horizontal="center" vertical="center"/>
    </xf>
    <xf numFmtId="0" fontId="66" fillId="4" borderId="35" xfId="4" applyNumberFormat="1" applyFont="1" applyFill="1" applyBorder="1" applyAlignment="1">
      <alignment horizontal="center" vertical="center"/>
    </xf>
    <xf numFmtId="0" fontId="66" fillId="4" borderId="36" xfId="4" applyNumberFormat="1" applyFont="1" applyFill="1" applyBorder="1" applyAlignment="1">
      <alignment horizontal="center" vertical="center"/>
    </xf>
    <xf numFmtId="167" fontId="69" fillId="4" borderId="35" xfId="4" applyNumberFormat="1" applyFont="1" applyFill="1" applyBorder="1" applyAlignment="1">
      <alignment horizontal="center" vertical="center"/>
    </xf>
    <xf numFmtId="171" fontId="4" fillId="4" borderId="37" xfId="0" applyNumberFormat="1" applyFont="1" applyFill="1" applyBorder="1" applyAlignment="1" applyProtection="1">
      <alignment horizontal="center" vertical="center"/>
      <protection locked="0"/>
    </xf>
    <xf numFmtId="0" fontId="72" fillId="0" borderId="6" xfId="0" applyFont="1" applyFill="1" applyBorder="1" applyAlignment="1">
      <alignment horizontal="center" vertical="center"/>
    </xf>
    <xf numFmtId="0" fontId="46" fillId="0" borderId="28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3" fillId="0" borderId="32" xfId="0" applyFont="1" applyBorder="1" applyAlignment="1">
      <alignment vertical="center"/>
    </xf>
    <xf numFmtId="0" fontId="42" fillId="0" borderId="38" xfId="0" applyFont="1" applyBorder="1" applyAlignment="1">
      <alignment horizontal="center" vertical="center"/>
    </xf>
    <xf numFmtId="0" fontId="43" fillId="0" borderId="39" xfId="0" applyFont="1" applyBorder="1" applyAlignment="1">
      <alignment horizontal="center" vertical="center"/>
    </xf>
    <xf numFmtId="0" fontId="16" fillId="0" borderId="30" xfId="0" applyNumberFormat="1" applyFont="1" applyBorder="1" applyAlignment="1">
      <alignment horizontal="left" vertical="center"/>
    </xf>
    <xf numFmtId="0" fontId="20" fillId="0" borderId="30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3" fillId="6" borderId="28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6" borderId="6" xfId="0" applyFont="1" applyFill="1" applyBorder="1" applyAlignment="1">
      <alignment horizontal="center" vertical="center"/>
    </xf>
    <xf numFmtId="0" fontId="25" fillId="0" borderId="6" xfId="0" applyFont="1" applyBorder="1" applyAlignment="1">
      <alignment vertical="center"/>
    </xf>
    <xf numFmtId="0" fontId="34" fillId="0" borderId="6" xfId="0" applyFont="1" applyFill="1" applyBorder="1" applyAlignment="1">
      <alignment horizontal="center" vertical="center"/>
    </xf>
    <xf numFmtId="0" fontId="74" fillId="0" borderId="23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/>
    </xf>
    <xf numFmtId="0" fontId="44" fillId="0" borderId="40" xfId="0" applyFont="1" applyBorder="1" applyAlignment="1">
      <alignment horizontal="center" vertical="center"/>
    </xf>
    <xf numFmtId="0" fontId="75" fillId="0" borderId="40" xfId="0" applyFont="1" applyBorder="1" applyAlignment="1">
      <alignment horizontal="center" vertical="center"/>
    </xf>
    <xf numFmtId="0" fontId="75" fillId="0" borderId="13" xfId="0" applyFont="1" applyBorder="1" applyAlignment="1">
      <alignment horizontal="center" vertical="center"/>
    </xf>
    <xf numFmtId="0" fontId="41" fillId="0" borderId="40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73" fillId="0" borderId="6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3" fillId="6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7" fillId="0" borderId="0" xfId="0" applyFont="1" applyAlignment="1">
      <alignment horizontal="left" vertical="center"/>
    </xf>
    <xf numFmtId="0" fontId="78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50" fillId="0" borderId="0" xfId="0" applyFont="1" applyAlignment="1">
      <alignment horizontal="left" vertical="center"/>
    </xf>
    <xf numFmtId="0" fontId="63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/>
    </xf>
    <xf numFmtId="0" fontId="50" fillId="0" borderId="0" xfId="0" applyFont="1" applyBorder="1" applyAlignment="1">
      <alignment horizontal="right" vertical="center"/>
    </xf>
    <xf numFmtId="0" fontId="43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44" fillId="0" borderId="0" xfId="0" applyFont="1" applyBorder="1" applyAlignment="1">
      <alignment horizontal="right" vertical="center"/>
    </xf>
    <xf numFmtId="0" fontId="34" fillId="0" borderId="0" xfId="0" applyFont="1" applyBorder="1" applyAlignment="1">
      <alignment horizontal="right" vertical="center"/>
    </xf>
    <xf numFmtId="0" fontId="43" fillId="4" borderId="0" xfId="0" applyFont="1" applyFill="1" applyAlignment="1">
      <alignment horizontal="center" vertical="center"/>
    </xf>
    <xf numFmtId="0" fontId="44" fillId="4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7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23" fillId="0" borderId="26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7" fillId="0" borderId="16" xfId="0" applyFont="1" applyBorder="1" applyAlignment="1">
      <alignment vertical="center"/>
    </xf>
    <xf numFmtId="0" fontId="45" fillId="0" borderId="16" xfId="0" applyFont="1" applyBorder="1" applyAlignment="1">
      <alignment horizontal="right"/>
    </xf>
    <xf numFmtId="0" fontId="61" fillId="0" borderId="15" xfId="0" applyFont="1" applyBorder="1" applyAlignment="1">
      <alignment horizontal="right" vertical="center"/>
    </xf>
    <xf numFmtId="0" fontId="79" fillId="4" borderId="0" xfId="0" applyFont="1" applyFill="1" applyBorder="1" applyAlignment="1">
      <alignment vertical="center"/>
    </xf>
    <xf numFmtId="0" fontId="36" fillId="0" borderId="15" xfId="0" applyFont="1" applyBorder="1" applyAlignment="1">
      <alignment horizontal="right" vertical="center"/>
    </xf>
    <xf numFmtId="0" fontId="73" fillId="0" borderId="15" xfId="0" applyFont="1" applyBorder="1" applyAlignment="1">
      <alignment horizontal="center" vertical="center"/>
    </xf>
    <xf numFmtId="0" fontId="80" fillId="0" borderId="15" xfId="0" applyFont="1" applyBorder="1" applyAlignment="1">
      <alignment horizontal="center" vertical="center"/>
    </xf>
    <xf numFmtId="0" fontId="73" fillId="0" borderId="15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81" fillId="0" borderId="0" xfId="0" applyFont="1" applyBorder="1" applyAlignment="1">
      <alignment vertical="center"/>
    </xf>
    <xf numFmtId="0" fontId="82" fillId="0" borderId="0" xfId="0" applyFont="1" applyBorder="1" applyAlignment="1">
      <alignment horizontal="right"/>
    </xf>
    <xf numFmtId="0" fontId="56" fillId="0" borderId="0" xfId="0" applyFont="1" applyBorder="1" applyAlignment="1">
      <alignment vertical="center"/>
    </xf>
    <xf numFmtId="0" fontId="83" fillId="0" borderId="0" xfId="0" applyFont="1" applyBorder="1" applyAlignment="1">
      <alignment vertical="center"/>
    </xf>
    <xf numFmtId="0" fontId="84" fillId="0" borderId="0" xfId="0" applyFont="1" applyBorder="1" applyAlignment="1">
      <alignment vertical="center"/>
    </xf>
    <xf numFmtId="0" fontId="25" fillId="0" borderId="15" xfId="0" applyFont="1" applyBorder="1" applyAlignment="1">
      <alignment horizontal="right" vertical="center"/>
    </xf>
    <xf numFmtId="0" fontId="29" fillId="0" borderId="0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right" vertical="center"/>
    </xf>
    <xf numFmtId="0" fontId="57" fillId="0" borderId="16" xfId="0" applyFont="1" applyBorder="1" applyAlignment="1">
      <alignment horizontal="right" vertical="center"/>
    </xf>
    <xf numFmtId="0" fontId="85" fillId="0" borderId="0" xfId="0" applyNumberFormat="1" applyFont="1" applyBorder="1" applyAlignment="1">
      <alignment horizontal="center" vertical="center"/>
    </xf>
    <xf numFmtId="0" fontId="86" fillId="0" borderId="0" xfId="0" applyNumberFormat="1" applyFont="1" applyBorder="1" applyAlignment="1">
      <alignment horizontal="center" vertical="center"/>
    </xf>
    <xf numFmtId="0" fontId="87" fillId="0" borderId="0" xfId="0" applyNumberFormat="1" applyFont="1" applyBorder="1" applyAlignment="1">
      <alignment horizontal="center" vertical="center"/>
    </xf>
    <xf numFmtId="0" fontId="54" fillId="0" borderId="0" xfId="0" applyNumberFormat="1" applyFont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34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45" fillId="0" borderId="0" xfId="0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/>
    </xf>
    <xf numFmtId="0" fontId="81" fillId="4" borderId="0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34" fillId="0" borderId="9" xfId="0" applyFont="1" applyBorder="1" applyAlignment="1">
      <alignment horizontal="right" vertical="center"/>
    </xf>
    <xf numFmtId="0" fontId="81" fillId="0" borderId="0" xfId="0" applyFont="1" applyFill="1" applyBorder="1" applyAlignment="1">
      <alignment horizontal="center" vertical="center"/>
    </xf>
    <xf numFmtId="0" fontId="44" fillId="0" borderId="16" xfId="0" applyFont="1" applyBorder="1" applyAlignment="1">
      <alignment horizontal="right" vertical="center"/>
    </xf>
    <xf numFmtId="0" fontId="89" fillId="0" borderId="0" xfId="0" applyFont="1" applyBorder="1" applyAlignment="1">
      <alignment horizontal="center" vertical="center"/>
    </xf>
    <xf numFmtId="0" fontId="89" fillId="0" borderId="0" xfId="0" applyFont="1" applyBorder="1" applyAlignment="1">
      <alignment vertical="center"/>
    </xf>
    <xf numFmtId="0" fontId="89" fillId="0" borderId="0" xfId="0" applyFont="1" applyBorder="1" applyAlignment="1">
      <alignment horizontal="left" vertical="center"/>
    </xf>
    <xf numFmtId="0" fontId="89" fillId="0" borderId="1" xfId="0" applyFont="1" applyBorder="1" applyAlignment="1">
      <alignment horizontal="center" vertical="center"/>
    </xf>
    <xf numFmtId="0" fontId="89" fillId="0" borderId="2" xfId="0" applyFont="1" applyBorder="1" applyAlignment="1">
      <alignment horizontal="center" vertical="center"/>
    </xf>
    <xf numFmtId="0" fontId="90" fillId="0" borderId="0" xfId="0" applyFont="1" applyBorder="1" applyAlignment="1">
      <alignment horizontal="left" vertical="center"/>
    </xf>
    <xf numFmtId="0" fontId="91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99" fillId="0" borderId="0" xfId="0" applyFont="1" applyBorder="1" applyAlignment="1">
      <alignment horizontal="center" vertical="center"/>
    </xf>
    <xf numFmtId="0" fontId="100" fillId="0" borderId="0" xfId="0" applyFont="1" applyBorder="1" applyAlignment="1">
      <alignment horizontal="center" vertical="center"/>
    </xf>
    <xf numFmtId="0" fontId="101" fillId="0" borderId="0" xfId="0" applyFont="1" applyBorder="1" applyAlignment="1">
      <alignment horizontal="center" vertical="center"/>
    </xf>
    <xf numFmtId="0" fontId="92" fillId="0" borderId="0" xfId="0" applyNumberFormat="1" applyFont="1" applyBorder="1" applyAlignment="1">
      <alignment horizontal="center" vertical="center"/>
    </xf>
    <xf numFmtId="0" fontId="93" fillId="0" borderId="0" xfId="0" applyFont="1" applyBorder="1" applyAlignment="1">
      <alignment horizontal="center" vertical="center"/>
    </xf>
    <xf numFmtId="0" fontId="94" fillId="0" borderId="0" xfId="0" applyNumberFormat="1" applyFont="1" applyBorder="1" applyAlignment="1">
      <alignment horizontal="center" vertical="center"/>
    </xf>
    <xf numFmtId="0" fontId="95" fillId="0" borderId="0" xfId="0" applyNumberFormat="1" applyFont="1" applyBorder="1" applyAlignment="1">
      <alignment horizontal="center" vertical="center"/>
    </xf>
    <xf numFmtId="0" fontId="96" fillId="0" borderId="0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34" fillId="0" borderId="3" xfId="0" applyFont="1" applyBorder="1" applyAlignment="1">
      <alignment horizontal="centerContinuous" vertical="center"/>
    </xf>
    <xf numFmtId="0" fontId="0" fillId="7" borderId="0" xfId="0" applyFill="1" applyAlignment="1">
      <alignment vertical="center"/>
    </xf>
    <xf numFmtId="0" fontId="102" fillId="7" borderId="0" xfId="0" applyFont="1" applyFill="1" applyAlignment="1">
      <alignment vertical="center"/>
    </xf>
    <xf numFmtId="0" fontId="103" fillId="0" borderId="0" xfId="0" applyFont="1" applyAlignment="1">
      <alignment vertical="center"/>
    </xf>
    <xf numFmtId="0" fontId="0" fillId="8" borderId="0" xfId="0" applyFill="1" applyAlignment="1">
      <alignment vertical="center"/>
    </xf>
    <xf numFmtId="0" fontId="0" fillId="9" borderId="0" xfId="0" applyFill="1"/>
    <xf numFmtId="0" fontId="102" fillId="8" borderId="0" xfId="0" applyFont="1" applyFill="1" applyAlignment="1">
      <alignment vertical="center"/>
    </xf>
    <xf numFmtId="0" fontId="0" fillId="8" borderId="0" xfId="0" applyFill="1" applyBorder="1" applyAlignment="1">
      <alignment vertical="center"/>
    </xf>
    <xf numFmtId="0" fontId="0" fillId="9" borderId="0" xfId="0" applyFill="1" applyBorder="1"/>
    <xf numFmtId="0" fontId="56" fillId="9" borderId="0" xfId="0" applyFont="1" applyFill="1" applyBorder="1" applyAlignment="1">
      <alignment vertical="center"/>
    </xf>
    <xf numFmtId="0" fontId="104" fillId="0" borderId="41" xfId="0" applyFont="1" applyBorder="1" applyAlignment="1">
      <alignment vertical="center"/>
    </xf>
    <xf numFmtId="0" fontId="104" fillId="0" borderId="42" xfId="0" applyFont="1" applyBorder="1" applyAlignment="1">
      <alignment vertical="center"/>
    </xf>
    <xf numFmtId="0" fontId="104" fillId="0" borderId="43" xfId="0" applyFont="1" applyBorder="1" applyAlignment="1">
      <alignment vertical="center"/>
    </xf>
    <xf numFmtId="0" fontId="104" fillId="0" borderId="44" xfId="0" applyFont="1" applyBorder="1" applyAlignment="1">
      <alignment vertical="center"/>
    </xf>
    <xf numFmtId="0" fontId="104" fillId="0" borderId="45" xfId="0" applyFont="1" applyBorder="1" applyAlignment="1">
      <alignment vertical="center"/>
    </xf>
    <xf numFmtId="0" fontId="104" fillId="0" borderId="46" xfId="0" applyFont="1" applyBorder="1" applyAlignment="1">
      <alignment vertical="center"/>
    </xf>
    <xf numFmtId="0" fontId="104" fillId="0" borderId="47" xfId="0" applyFont="1" applyBorder="1" applyAlignment="1">
      <alignment vertical="center"/>
    </xf>
    <xf numFmtId="0" fontId="104" fillId="0" borderId="48" xfId="0" applyFont="1" applyBorder="1" applyAlignment="1">
      <alignment vertical="center"/>
    </xf>
    <xf numFmtId="0" fontId="104" fillId="0" borderId="49" xfId="0" applyFont="1" applyBorder="1" applyAlignment="1">
      <alignment vertical="center"/>
    </xf>
    <xf numFmtId="0" fontId="104" fillId="0" borderId="50" xfId="0" applyFont="1" applyBorder="1" applyAlignment="1">
      <alignment vertical="center"/>
    </xf>
    <xf numFmtId="0" fontId="104" fillId="0" borderId="51" xfId="0" applyFont="1" applyBorder="1" applyAlignment="1">
      <alignment vertical="center"/>
    </xf>
    <xf numFmtId="0" fontId="104" fillId="0" borderId="52" xfId="0" applyFont="1" applyBorder="1" applyAlignment="1">
      <alignment vertical="center"/>
    </xf>
    <xf numFmtId="0" fontId="104" fillId="0" borderId="21" xfId="0" applyFont="1" applyBorder="1" applyAlignment="1">
      <alignment vertical="center"/>
    </xf>
    <xf numFmtId="0" fontId="104" fillId="0" borderId="53" xfId="0" applyFont="1" applyBorder="1" applyAlignment="1">
      <alignment vertical="center"/>
    </xf>
    <xf numFmtId="0" fontId="104" fillId="0" borderId="38" xfId="0" applyFont="1" applyBorder="1" applyAlignment="1">
      <alignment vertical="center"/>
    </xf>
    <xf numFmtId="0" fontId="104" fillId="0" borderId="40" xfId="0" applyFont="1" applyBorder="1" applyAlignment="1">
      <alignment vertical="center"/>
    </xf>
    <xf numFmtId="0" fontId="104" fillId="0" borderId="0" xfId="0" applyFont="1" applyBorder="1" applyAlignment="1">
      <alignment vertical="center"/>
    </xf>
    <xf numFmtId="0" fontId="104" fillId="0" borderId="54" xfId="0" applyFont="1" applyBorder="1" applyAlignment="1">
      <alignment vertical="center"/>
    </xf>
    <xf numFmtId="0" fontId="104" fillId="0" borderId="32" xfId="0" applyFont="1" applyBorder="1" applyAlignment="1">
      <alignment vertical="center"/>
    </xf>
    <xf numFmtId="0" fontId="104" fillId="0" borderId="6" xfId="0" applyFont="1" applyBorder="1" applyAlignment="1">
      <alignment vertical="center"/>
    </xf>
    <xf numFmtId="0" fontId="104" fillId="0" borderId="18" xfId="0" applyFont="1" applyBorder="1" applyAlignment="1">
      <alignment vertical="center"/>
    </xf>
    <xf numFmtId="0" fontId="104" fillId="0" borderId="55" xfId="0" applyFont="1" applyBorder="1" applyAlignment="1">
      <alignment vertical="center"/>
    </xf>
    <xf numFmtId="0" fontId="104" fillId="0" borderId="33" xfId="0" applyFont="1" applyBorder="1" applyAlignment="1">
      <alignment vertical="center"/>
    </xf>
    <xf numFmtId="0" fontId="104" fillId="0" borderId="28" xfId="0" applyFont="1" applyBorder="1" applyAlignment="1">
      <alignment vertical="center"/>
    </xf>
    <xf numFmtId="0" fontId="105" fillId="10" borderId="3" xfId="2" applyFont="1" applyFill="1" applyBorder="1" applyAlignment="1">
      <alignment horizontal="center" vertical="center"/>
    </xf>
    <xf numFmtId="0" fontId="3" fillId="8" borderId="0" xfId="0" applyFont="1" applyFill="1" applyAlignment="1">
      <alignment vertical="center"/>
    </xf>
    <xf numFmtId="0" fontId="61" fillId="9" borderId="15" xfId="0" applyFont="1" applyFill="1" applyBorder="1" applyAlignment="1">
      <alignment vertical="center"/>
    </xf>
    <xf numFmtId="0" fontId="36" fillId="9" borderId="15" xfId="0" applyFont="1" applyFill="1" applyBorder="1" applyAlignment="1">
      <alignment vertical="center"/>
    </xf>
    <xf numFmtId="0" fontId="3" fillId="9" borderId="15" xfId="0" applyFont="1" applyFill="1" applyBorder="1" applyAlignment="1">
      <alignment horizontal="left" vertical="center"/>
    </xf>
    <xf numFmtId="0" fontId="45" fillId="9" borderId="15" xfId="0" applyFont="1" applyFill="1" applyBorder="1" applyAlignment="1">
      <alignment horizontal="left" vertical="center" wrapText="1"/>
    </xf>
    <xf numFmtId="0" fontId="56" fillId="9" borderId="3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25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/>
    </xf>
    <xf numFmtId="0" fontId="3" fillId="9" borderId="28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0" fontId="3" fillId="9" borderId="29" xfId="0" applyFont="1" applyFill="1" applyBorder="1" applyAlignment="1">
      <alignment horizontal="center" vertical="center"/>
    </xf>
    <xf numFmtId="0" fontId="0" fillId="9" borderId="15" xfId="0" applyFill="1" applyBorder="1" applyAlignment="1">
      <alignment vertical="center"/>
    </xf>
    <xf numFmtId="0" fontId="0" fillId="9" borderId="0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15" fillId="9" borderId="56" xfId="0" applyFont="1" applyFill="1" applyBorder="1" applyAlignment="1">
      <alignment horizontal="center" vertical="center"/>
    </xf>
    <xf numFmtId="0" fontId="27" fillId="9" borderId="15" xfId="0" applyFont="1" applyFill="1" applyBorder="1" applyAlignment="1">
      <alignment vertical="center"/>
    </xf>
    <xf numFmtId="0" fontId="0" fillId="9" borderId="25" xfId="0" applyFill="1" applyBorder="1" applyAlignment="1">
      <alignment vertical="center"/>
    </xf>
    <xf numFmtId="0" fontId="0" fillId="9" borderId="26" xfId="0" applyFill="1" applyBorder="1" applyAlignment="1">
      <alignment vertical="center"/>
    </xf>
    <xf numFmtId="0" fontId="0" fillId="9" borderId="27" xfId="0" applyFill="1" applyBorder="1" applyAlignment="1">
      <alignment vertical="center"/>
    </xf>
    <xf numFmtId="0" fontId="0" fillId="9" borderId="3" xfId="0" applyFill="1" applyBorder="1" applyAlignment="1">
      <alignment vertical="center"/>
    </xf>
    <xf numFmtId="0" fontId="0" fillId="9" borderId="9" xfId="0" applyFill="1" applyBorder="1" applyAlignment="1">
      <alignment vertical="center"/>
    </xf>
    <xf numFmtId="0" fontId="0" fillId="9" borderId="10" xfId="0" applyFill="1" applyBorder="1" applyAlignment="1">
      <alignment vertical="center"/>
    </xf>
    <xf numFmtId="0" fontId="106" fillId="0" borderId="0" xfId="0" applyFont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08" fillId="0" borderId="0" xfId="0" applyFont="1" applyAlignment="1">
      <alignment horizontal="center" vertical="center"/>
    </xf>
    <xf numFmtId="0" fontId="108" fillId="0" borderId="0" xfId="0" applyFont="1" applyAlignment="1">
      <alignment horizontal="right" vertical="center"/>
    </xf>
    <xf numFmtId="0" fontId="56" fillId="0" borderId="15" xfId="0" applyFont="1" applyBorder="1" applyAlignment="1">
      <alignment vertical="center"/>
    </xf>
    <xf numFmtId="0" fontId="83" fillId="0" borderId="15" xfId="0" applyFont="1" applyBorder="1" applyAlignment="1">
      <alignment vertical="center"/>
    </xf>
    <xf numFmtId="0" fontId="109" fillId="0" borderId="0" xfId="0" applyFont="1" applyBorder="1" applyAlignment="1">
      <alignment vertical="center"/>
    </xf>
    <xf numFmtId="0" fontId="45" fillId="9" borderId="15" xfId="0" applyFont="1" applyFill="1" applyBorder="1" applyAlignment="1">
      <alignment horizontal="center" vertical="center" wrapText="1"/>
    </xf>
    <xf numFmtId="0" fontId="19" fillId="9" borderId="25" xfId="0" applyFont="1" applyFill="1" applyBorder="1" applyAlignment="1">
      <alignment horizontal="center" vertical="center"/>
    </xf>
    <xf numFmtId="0" fontId="110" fillId="4" borderId="0" xfId="0" applyNumberFormat="1" applyFont="1" applyFill="1" applyBorder="1" applyAlignment="1">
      <alignment horizontal="center" vertical="center"/>
    </xf>
    <xf numFmtId="0" fontId="110" fillId="4" borderId="26" xfId="0" applyNumberFormat="1" applyFont="1" applyFill="1" applyBorder="1" applyAlignment="1">
      <alignment horizontal="center" vertical="center"/>
    </xf>
    <xf numFmtId="0" fontId="111" fillId="4" borderId="0" xfId="0" applyNumberFormat="1" applyFont="1" applyFill="1" applyBorder="1" applyAlignment="1">
      <alignment horizontal="center" vertical="center"/>
    </xf>
    <xf numFmtId="0" fontId="111" fillId="4" borderId="26" xfId="0" applyNumberFormat="1" applyFont="1" applyFill="1" applyBorder="1" applyAlignment="1">
      <alignment horizontal="center" vertical="center"/>
    </xf>
    <xf numFmtId="0" fontId="34" fillId="9" borderId="9" xfId="0" applyFont="1" applyFill="1" applyBorder="1" applyAlignment="1">
      <alignment horizontal="right" vertical="center"/>
    </xf>
    <xf numFmtId="0" fontId="45" fillId="9" borderId="9" xfId="0" applyFont="1" applyFill="1" applyBorder="1" applyAlignment="1">
      <alignment horizontal="center" vertical="center" wrapText="1"/>
    </xf>
    <xf numFmtId="167" fontId="110" fillId="4" borderId="0" xfId="0" applyNumberFormat="1" applyFont="1" applyFill="1" applyBorder="1" applyAlignment="1">
      <alignment horizontal="center" vertical="center"/>
    </xf>
    <xf numFmtId="0" fontId="110" fillId="4" borderId="0" xfId="0" applyFont="1" applyFill="1" applyBorder="1" applyAlignment="1">
      <alignment horizontal="center" vertical="center"/>
    </xf>
    <xf numFmtId="0" fontId="112" fillId="0" borderId="26" xfId="0" applyFont="1" applyFill="1" applyBorder="1" applyAlignment="1">
      <alignment horizontal="center" vertical="center"/>
    </xf>
    <xf numFmtId="0" fontId="112" fillId="9" borderId="0" xfId="0" applyFont="1" applyFill="1" applyBorder="1" applyAlignment="1">
      <alignment horizontal="right" vertical="center"/>
    </xf>
    <xf numFmtId="0" fontId="112" fillId="9" borderId="25" xfId="0" applyFont="1" applyFill="1" applyBorder="1" applyAlignment="1">
      <alignment horizontal="center" vertical="center"/>
    </xf>
    <xf numFmtId="0" fontId="112" fillId="9" borderId="26" xfId="0" applyFont="1" applyFill="1" applyBorder="1" applyAlignment="1">
      <alignment horizontal="right" vertical="center"/>
    </xf>
    <xf numFmtId="0" fontId="112" fillId="9" borderId="15" xfId="0" applyFont="1" applyFill="1" applyBorder="1" applyAlignment="1">
      <alignment horizontal="center" vertical="center" wrapText="1"/>
    </xf>
    <xf numFmtId="172" fontId="112" fillId="9" borderId="16" xfId="0" applyNumberFormat="1" applyFont="1" applyFill="1" applyBorder="1" applyAlignment="1">
      <alignment horizontal="center" vertical="center"/>
    </xf>
    <xf numFmtId="172" fontId="112" fillId="9" borderId="27" xfId="0" applyNumberFormat="1" applyFont="1" applyFill="1" applyBorder="1" applyAlignment="1">
      <alignment horizontal="center" vertical="center"/>
    </xf>
    <xf numFmtId="0" fontId="113" fillId="0" borderId="9" xfId="0" applyFont="1" applyBorder="1" applyAlignment="1">
      <alignment horizontal="right" vertical="center"/>
    </xf>
    <xf numFmtId="0" fontId="112" fillId="9" borderId="0" xfId="0" applyNumberFormat="1" applyFont="1" applyFill="1" applyBorder="1" applyAlignment="1">
      <alignment horizontal="right" vertical="center"/>
    </xf>
    <xf numFmtId="167" fontId="112" fillId="9" borderId="16" xfId="0" applyNumberFormat="1" applyFont="1" applyFill="1" applyBorder="1" applyAlignment="1">
      <alignment horizontal="center" vertical="center"/>
    </xf>
    <xf numFmtId="2" fontId="112" fillId="9" borderId="0" xfId="0" applyNumberFormat="1" applyFont="1" applyFill="1" applyBorder="1" applyAlignment="1">
      <alignment horizontal="center" vertical="center"/>
    </xf>
    <xf numFmtId="2" fontId="114" fillId="9" borderId="16" xfId="0" applyNumberFormat="1" applyFont="1" applyFill="1" applyBorder="1" applyAlignment="1">
      <alignment horizontal="center" vertical="center"/>
    </xf>
    <xf numFmtId="167" fontId="115" fillId="4" borderId="0" xfId="0" applyNumberFormat="1" applyFont="1" applyFill="1" applyBorder="1" applyAlignment="1">
      <alignment horizontal="center" vertical="center"/>
    </xf>
    <xf numFmtId="2" fontId="112" fillId="9" borderId="16" xfId="0" applyNumberFormat="1" applyFont="1" applyFill="1" applyBorder="1" applyAlignment="1">
      <alignment horizontal="center" vertical="center"/>
    </xf>
    <xf numFmtId="0" fontId="112" fillId="9" borderId="26" xfId="0" applyFont="1" applyFill="1" applyBorder="1" applyAlignment="1">
      <alignment horizontal="center" vertical="center"/>
    </xf>
    <xf numFmtId="0" fontId="112" fillId="9" borderId="26" xfId="0" applyNumberFormat="1" applyFont="1" applyFill="1" applyBorder="1" applyAlignment="1">
      <alignment horizontal="right" vertical="center"/>
    </xf>
    <xf numFmtId="2" fontId="112" fillId="9" borderId="26" xfId="0" applyNumberFormat="1" applyFont="1" applyFill="1" applyBorder="1" applyAlignment="1">
      <alignment horizontal="center" vertical="center"/>
    </xf>
    <xf numFmtId="2" fontId="114" fillId="9" borderId="27" xfId="0" applyNumberFormat="1" applyFont="1" applyFill="1" applyBorder="1" applyAlignment="1">
      <alignment horizontal="center" vertical="center"/>
    </xf>
    <xf numFmtId="0" fontId="19" fillId="9" borderId="15" xfId="0" applyFont="1" applyFill="1" applyBorder="1" applyAlignment="1">
      <alignment horizontal="center" vertical="center"/>
    </xf>
    <xf numFmtId="0" fontId="45" fillId="9" borderId="25" xfId="0" applyFont="1" applyFill="1" applyBorder="1" applyAlignment="1">
      <alignment horizontal="center" vertical="center" wrapText="1"/>
    </xf>
    <xf numFmtId="0" fontId="73" fillId="9" borderId="0" xfId="0" applyFont="1" applyFill="1" applyBorder="1" applyAlignment="1">
      <alignment horizontal="center" vertical="center"/>
    </xf>
    <xf numFmtId="0" fontId="81" fillId="9" borderId="0" xfId="0" applyFont="1" applyFill="1" applyBorder="1" applyAlignment="1">
      <alignment horizontal="center" vertical="center"/>
    </xf>
    <xf numFmtId="0" fontId="81" fillId="9" borderId="26" xfId="0" applyFont="1" applyFill="1" applyBorder="1" applyAlignment="1">
      <alignment horizontal="center" vertical="center"/>
    </xf>
    <xf numFmtId="0" fontId="45" fillId="9" borderId="26" xfId="0" applyFont="1" applyFill="1" applyBorder="1" applyAlignment="1">
      <alignment horizontal="right" vertical="center"/>
    </xf>
    <xf numFmtId="0" fontId="116" fillId="9" borderId="0" xfId="0" applyFont="1" applyFill="1" applyBorder="1" applyAlignment="1">
      <alignment horizontal="right" vertical="center"/>
    </xf>
    <xf numFmtId="49" fontId="112" fillId="9" borderId="0" xfId="0" applyNumberFormat="1" applyFont="1" applyFill="1" applyBorder="1" applyAlignment="1">
      <alignment horizontal="left" vertical="center"/>
    </xf>
    <xf numFmtId="49" fontId="112" fillId="9" borderId="0" xfId="0" applyNumberFormat="1" applyFont="1" applyFill="1" applyBorder="1" applyAlignment="1">
      <alignment horizontal="center" vertical="center"/>
    </xf>
    <xf numFmtId="49" fontId="112" fillId="9" borderId="16" xfId="0" applyNumberFormat="1" applyFont="1" applyFill="1" applyBorder="1" applyAlignment="1">
      <alignment horizontal="center" vertical="center"/>
    </xf>
    <xf numFmtId="49" fontId="112" fillId="9" borderId="26" xfId="0" applyNumberFormat="1" applyFont="1" applyFill="1" applyBorder="1" applyAlignment="1">
      <alignment horizontal="center" vertical="center"/>
    </xf>
    <xf numFmtId="49" fontId="112" fillId="9" borderId="27" xfId="0" applyNumberFormat="1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Continuous" vertical="center" wrapText="1"/>
    </xf>
    <xf numFmtId="0" fontId="3" fillId="9" borderId="9" xfId="0" applyFont="1" applyFill="1" applyBorder="1" applyAlignment="1">
      <alignment horizontal="centerContinuous" vertical="center" wrapText="1"/>
    </xf>
    <xf numFmtId="0" fontId="110" fillId="4" borderId="15" xfId="0" applyFont="1" applyFill="1" applyBorder="1" applyAlignment="1">
      <alignment horizontal="center" vertical="center"/>
    </xf>
    <xf numFmtId="0" fontId="112" fillId="9" borderId="0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Continuous" vertical="center" wrapText="1"/>
    </xf>
    <xf numFmtId="0" fontId="112" fillId="9" borderId="16" xfId="0" applyFont="1" applyFill="1" applyBorder="1" applyAlignment="1">
      <alignment horizontal="center" vertical="center"/>
    </xf>
    <xf numFmtId="2" fontId="112" fillId="9" borderId="27" xfId="0" applyNumberFormat="1" applyFont="1" applyFill="1" applyBorder="1" applyAlignment="1">
      <alignment horizontal="center" vertical="center"/>
    </xf>
    <xf numFmtId="0" fontId="114" fillId="9" borderId="0" xfId="0" applyFont="1" applyFill="1" applyBorder="1" applyAlignment="1">
      <alignment horizontal="center" vertical="center"/>
    </xf>
    <xf numFmtId="1" fontId="110" fillId="4" borderId="0" xfId="0" applyNumberFormat="1" applyFont="1" applyFill="1" applyBorder="1" applyAlignment="1">
      <alignment horizontal="center" vertical="center"/>
    </xf>
    <xf numFmtId="0" fontId="112" fillId="0" borderId="0" xfId="0" applyFont="1" applyFill="1" applyBorder="1" applyAlignment="1">
      <alignment horizontal="center" vertical="center"/>
    </xf>
    <xf numFmtId="49" fontId="112" fillId="0" borderId="26" xfId="0" applyNumberFormat="1" applyFont="1" applyBorder="1" applyAlignment="1">
      <alignment horizontal="center" vertical="center"/>
    </xf>
    <xf numFmtId="0" fontId="112" fillId="9" borderId="15" xfId="0" applyFont="1" applyFill="1" applyBorder="1" applyAlignment="1">
      <alignment horizontal="center" vertical="center"/>
    </xf>
    <xf numFmtId="0" fontId="112" fillId="9" borderId="25" xfId="0" applyFont="1" applyFill="1" applyBorder="1" applyAlignment="1">
      <alignment horizontal="center" vertical="center" wrapText="1"/>
    </xf>
    <xf numFmtId="0" fontId="110" fillId="9" borderId="0" xfId="0" applyFont="1" applyFill="1" applyBorder="1" applyAlignment="1">
      <alignment horizontal="center" vertical="center"/>
    </xf>
    <xf numFmtId="0" fontId="110" fillId="9" borderId="26" xfId="0" applyFont="1" applyFill="1" applyBorder="1" applyAlignment="1">
      <alignment horizontal="center" vertical="center"/>
    </xf>
    <xf numFmtId="0" fontId="110" fillId="9" borderId="15" xfId="0" applyFont="1" applyFill="1" applyBorder="1" applyAlignment="1">
      <alignment horizontal="center" vertical="center"/>
    </xf>
    <xf numFmtId="0" fontId="110" fillId="9" borderId="25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right" vertical="center"/>
    </xf>
    <xf numFmtId="0" fontId="45" fillId="9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45" fillId="0" borderId="15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7" fontId="110" fillId="4" borderId="26" xfId="0" applyNumberFormat="1" applyFont="1" applyFill="1" applyBorder="1" applyAlignment="1">
      <alignment horizontal="center" vertical="center"/>
    </xf>
    <xf numFmtId="0" fontId="46" fillId="9" borderId="9" xfId="0" applyFont="1" applyFill="1" applyBorder="1" applyAlignment="1">
      <alignment horizontal="center" vertical="center" wrapText="1"/>
    </xf>
    <xf numFmtId="0" fontId="98" fillId="9" borderId="10" xfId="0" applyFont="1" applyFill="1" applyBorder="1" applyAlignment="1">
      <alignment horizontal="center" vertical="center"/>
    </xf>
    <xf numFmtId="0" fontId="108" fillId="0" borderId="9" xfId="0" applyFont="1" applyBorder="1" applyAlignment="1">
      <alignment horizontal="center" vertical="center" wrapText="1"/>
    </xf>
    <xf numFmtId="0" fontId="114" fillId="9" borderId="9" xfId="0" applyFont="1" applyFill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5" fillId="9" borderId="3" xfId="4" applyNumberFormat="1" applyFont="1" applyFill="1" applyBorder="1" applyAlignment="1" applyProtection="1">
      <alignment vertical="center"/>
      <protection locked="0"/>
    </xf>
    <xf numFmtId="0" fontId="64" fillId="9" borderId="9" xfId="4" applyNumberFormat="1" applyFont="1" applyFill="1" applyBorder="1" applyAlignment="1" applyProtection="1">
      <alignment horizontal="right" vertical="center"/>
      <protection locked="0"/>
    </xf>
    <xf numFmtId="0" fontId="5" fillId="9" borderId="15" xfId="4" applyNumberFormat="1" applyFont="1" applyFill="1" applyBorder="1" applyAlignment="1" applyProtection="1">
      <alignment vertical="center"/>
      <protection locked="0"/>
    </xf>
    <xf numFmtId="0" fontId="65" fillId="9" borderId="0" xfId="0" applyNumberFormat="1" applyFont="1" applyFill="1" applyBorder="1" applyAlignment="1">
      <alignment horizontal="right" vertical="center"/>
    </xf>
    <xf numFmtId="0" fontId="5" fillId="9" borderId="15" xfId="4" applyNumberFormat="1" applyFont="1" applyFill="1" applyBorder="1" applyAlignment="1">
      <alignment vertical="center"/>
    </xf>
    <xf numFmtId="0" fontId="68" fillId="9" borderId="0" xfId="0" applyNumberFormat="1" applyFont="1" applyFill="1" applyBorder="1" applyAlignment="1">
      <alignment horizontal="right" vertical="center"/>
    </xf>
    <xf numFmtId="0" fontId="5" fillId="9" borderId="0" xfId="4" applyNumberFormat="1" applyFont="1" applyFill="1" applyBorder="1" applyAlignment="1">
      <alignment horizontal="center" vertical="center"/>
    </xf>
    <xf numFmtId="0" fontId="5" fillId="9" borderId="25" xfId="0" applyNumberFormat="1" applyFont="1" applyFill="1" applyBorder="1" applyAlignment="1">
      <alignment vertical="center"/>
    </xf>
    <xf numFmtId="0" fontId="5" fillId="9" borderId="26" xfId="0" applyNumberFormat="1" applyFont="1" applyFill="1" applyBorder="1" applyAlignment="1">
      <alignment horizontal="right" vertical="center"/>
    </xf>
    <xf numFmtId="0" fontId="64" fillId="9" borderId="0" xfId="4" applyNumberFormat="1" applyFont="1" applyFill="1" applyBorder="1" applyAlignment="1">
      <alignment horizontal="center" vertical="center"/>
    </xf>
    <xf numFmtId="0" fontId="64" fillId="9" borderId="57" xfId="4" applyNumberFormat="1" applyFont="1" applyFill="1" applyBorder="1" applyAlignment="1">
      <alignment horizontal="center" vertical="center"/>
    </xf>
    <xf numFmtId="0" fontId="64" fillId="9" borderId="57" xfId="0" applyNumberFormat="1" applyFont="1" applyFill="1" applyBorder="1" applyAlignment="1" applyProtection="1">
      <alignment horizontal="center" vertical="center"/>
      <protection locked="0"/>
    </xf>
    <xf numFmtId="0" fontId="5" fillId="9" borderId="0" xfId="0" applyNumberFormat="1" applyFont="1" applyFill="1" applyBorder="1" applyAlignment="1" applyProtection="1">
      <alignment vertical="center"/>
      <protection locked="0"/>
    </xf>
    <xf numFmtId="2" fontId="70" fillId="9" borderId="58" xfId="4" applyNumberFormat="1" applyFont="1" applyFill="1" applyBorder="1" applyAlignment="1">
      <alignment horizontal="center" vertical="center"/>
    </xf>
    <xf numFmtId="2" fontId="71" fillId="9" borderId="26" xfId="0" applyNumberFormat="1" applyFont="1" applyFill="1" applyBorder="1" applyAlignment="1" applyProtection="1">
      <alignment vertical="center"/>
      <protection locked="0"/>
    </xf>
    <xf numFmtId="170" fontId="8" fillId="9" borderId="9" xfId="4" applyNumberFormat="1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67" fillId="9" borderId="59" xfId="4" applyNumberFormat="1" applyFont="1" applyFill="1" applyBorder="1" applyAlignment="1">
      <alignment vertical="center"/>
    </xf>
    <xf numFmtId="168" fontId="64" fillId="9" borderId="37" xfId="4" applyNumberFormat="1" applyFont="1" applyFill="1" applyBorder="1" applyAlignment="1">
      <alignment horizontal="center" vertical="center"/>
    </xf>
    <xf numFmtId="169" fontId="8" fillId="9" borderId="37" xfId="0" applyNumberFormat="1" applyFont="1" applyFill="1" applyBorder="1" applyAlignment="1" applyProtection="1">
      <alignment horizontal="right" vertical="center"/>
      <protection locked="0"/>
    </xf>
    <xf numFmtId="2" fontId="8" fillId="9" borderId="9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11" borderId="49" xfId="0" applyFill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56" fillId="9" borderId="0" xfId="0" applyFont="1" applyFill="1" applyBorder="1" applyAlignment="1">
      <alignment horizontal="center" vertical="center"/>
    </xf>
    <xf numFmtId="0" fontId="0" fillId="11" borderId="0" xfId="0" applyFill="1" applyAlignment="1">
      <alignment horizontal="center"/>
    </xf>
    <xf numFmtId="0" fontId="103" fillId="8" borderId="0" xfId="0" applyFont="1" applyFill="1" applyBorder="1" applyAlignment="1">
      <alignment horizontal="left" vertical="center"/>
    </xf>
    <xf numFmtId="0" fontId="103" fillId="9" borderId="0" xfId="0" applyFont="1" applyFill="1" applyBorder="1" applyAlignment="1">
      <alignment horizontal="left" vertical="center"/>
    </xf>
    <xf numFmtId="0" fontId="34" fillId="12" borderId="0" xfId="0" applyFont="1" applyFill="1" applyAlignment="1">
      <alignment horizontal="center" vertical="center"/>
    </xf>
    <xf numFmtId="0" fontId="3" fillId="12" borderId="0" xfId="0" applyFont="1" applyFill="1" applyAlignment="1">
      <alignment horizontal="center" vertical="center"/>
    </xf>
  </cellXfs>
  <cellStyles count="5">
    <cellStyle name="Normal" xfId="0" builtinId="0"/>
    <cellStyle name="Normal 2" xfId="1"/>
    <cellStyle name="Normal 2 2" xfId="2"/>
    <cellStyle name="Normal_EFECTIF1" xfId="3"/>
    <cellStyle name="Normal_Forum Marais 15 09 200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5"/>
  <sheetViews>
    <sheetView showZeros="0" tabSelected="1" zoomScaleNormal="100" workbookViewId="0">
      <selection activeCell="R12" sqref="R12"/>
    </sheetView>
  </sheetViews>
  <sheetFormatPr baseColWidth="10" defaultRowHeight="12.75" x14ac:dyDescent="0.2"/>
  <cols>
    <col min="1" max="1" width="2.140625" style="38" customWidth="1"/>
    <col min="2" max="2" width="6.5703125" style="38" customWidth="1"/>
    <col min="3" max="3" width="7.85546875" style="38" customWidth="1"/>
    <col min="4" max="4" width="25.28515625" style="38" customWidth="1"/>
    <col min="5" max="5" width="15.140625" style="38" customWidth="1"/>
    <col min="6" max="6" width="11.42578125" style="38"/>
    <col min="7" max="7" width="9.42578125" style="38" customWidth="1"/>
    <col min="8" max="8" width="9.85546875" style="38" customWidth="1"/>
    <col min="9" max="9" width="12" style="38" customWidth="1"/>
    <col min="10" max="10" width="9.42578125" style="38" customWidth="1"/>
    <col min="11" max="11" width="13.5703125" style="38" customWidth="1"/>
    <col min="12" max="12" width="12.7109375" style="38" customWidth="1"/>
    <col min="13" max="14" width="8.7109375" style="38" customWidth="1"/>
    <col min="15" max="15" width="14.140625" style="38" customWidth="1"/>
    <col min="16" max="16" width="2.5703125" style="38" customWidth="1"/>
    <col min="17" max="16384" width="11.42578125" style="38"/>
  </cols>
  <sheetData>
    <row r="1" spans="1:17" s="6" customFormat="1" ht="22.5" x14ac:dyDescent="0.2">
      <c r="A1" s="6">
        <v>0</v>
      </c>
      <c r="B1" s="7" t="s">
        <v>344</v>
      </c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3"/>
    </row>
    <row r="2" spans="1:17" ht="22.5" customHeight="1" x14ac:dyDescent="0.2">
      <c r="B2" s="14" t="str">
        <f ca="1">CELL("nomfichier")</f>
        <v>E:\0-UPRT\1-UPRT.FR-SITE-WEB\ff-fiches-fabrications\ff-documents-divers-maj-08-2020\[me-cahier-de-commande - Copie.xls]Mode d'emploi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7" ht="24.75" customHeight="1" x14ac:dyDescent="0.2">
      <c r="B3" s="282" t="s">
        <v>59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1"/>
      <c r="Q3" s="455" t="s">
        <v>390</v>
      </c>
    </row>
    <row r="4" spans="1:17" ht="18.75" x14ac:dyDescent="0.2">
      <c r="B4" s="39"/>
      <c r="C4" s="21"/>
      <c r="D4" s="281" t="s">
        <v>348</v>
      </c>
      <c r="E4" s="278" t="s">
        <v>31</v>
      </c>
      <c r="F4" s="22" t="s">
        <v>40</v>
      </c>
      <c r="G4" s="21"/>
      <c r="H4" s="21"/>
      <c r="I4" s="21"/>
      <c r="J4" s="21"/>
      <c r="K4" s="21"/>
      <c r="L4" s="281" t="s">
        <v>355</v>
      </c>
      <c r="M4" s="276" t="s">
        <v>27</v>
      </c>
      <c r="N4" s="22" t="s">
        <v>47</v>
      </c>
      <c r="O4" s="40"/>
      <c r="Q4" s="455" t="s">
        <v>389</v>
      </c>
    </row>
    <row r="5" spans="1:17" ht="18.75" x14ac:dyDescent="0.2">
      <c r="B5" s="39"/>
      <c r="C5" s="21"/>
      <c r="D5" s="281" t="s">
        <v>349</v>
      </c>
      <c r="E5" s="279" t="s">
        <v>30</v>
      </c>
      <c r="F5" s="22" t="s">
        <v>37</v>
      </c>
      <c r="G5" s="21"/>
      <c r="H5" s="21"/>
      <c r="I5" s="21"/>
      <c r="J5" s="21"/>
      <c r="K5" s="21"/>
      <c r="L5" s="281" t="s">
        <v>356</v>
      </c>
      <c r="M5" s="276" t="s">
        <v>28</v>
      </c>
      <c r="N5" s="22" t="s">
        <v>48</v>
      </c>
      <c r="O5" s="40"/>
      <c r="Q5" s="455" t="s">
        <v>391</v>
      </c>
    </row>
    <row r="6" spans="1:17" ht="18.75" x14ac:dyDescent="0.2">
      <c r="B6" s="39"/>
      <c r="C6" s="21"/>
      <c r="D6" s="281" t="s">
        <v>349</v>
      </c>
      <c r="E6" s="280" t="s">
        <v>30</v>
      </c>
      <c r="F6" s="22" t="s">
        <v>38</v>
      </c>
      <c r="G6" s="21"/>
      <c r="H6" s="21"/>
      <c r="I6" s="21"/>
      <c r="J6" s="21"/>
      <c r="K6" s="21"/>
      <c r="L6" s="281" t="s">
        <v>357</v>
      </c>
      <c r="M6" s="276" t="s">
        <v>29</v>
      </c>
      <c r="N6" s="22" t="s">
        <v>49</v>
      </c>
      <c r="O6" s="40"/>
      <c r="Q6" s="455" t="s">
        <v>392</v>
      </c>
    </row>
    <row r="7" spans="1:17" ht="18.75" x14ac:dyDescent="0.2">
      <c r="B7" s="39"/>
      <c r="C7" s="21"/>
      <c r="D7" s="281" t="s">
        <v>350</v>
      </c>
      <c r="E7" s="279" t="s">
        <v>44</v>
      </c>
      <c r="F7" s="22" t="s">
        <v>39</v>
      </c>
      <c r="G7" s="21"/>
      <c r="H7" s="21"/>
      <c r="I7" s="21"/>
      <c r="J7" s="21"/>
      <c r="K7" s="21"/>
      <c r="L7" s="281" t="s">
        <v>358</v>
      </c>
      <c r="M7" s="276" t="s">
        <v>31</v>
      </c>
      <c r="N7" s="22" t="s">
        <v>50</v>
      </c>
      <c r="O7" s="40"/>
    </row>
    <row r="8" spans="1:17" ht="18.75" x14ac:dyDescent="0.2">
      <c r="B8" s="39"/>
      <c r="C8" s="21"/>
      <c r="D8" s="281" t="s">
        <v>351</v>
      </c>
      <c r="E8" s="279" t="s">
        <v>33</v>
      </c>
      <c r="F8" s="22" t="s">
        <v>43</v>
      </c>
      <c r="G8" s="21"/>
      <c r="H8" s="21"/>
      <c r="I8" s="21"/>
      <c r="J8" s="21"/>
      <c r="K8" s="21"/>
      <c r="L8" s="281" t="s">
        <v>359</v>
      </c>
      <c r="M8" s="276" t="s">
        <v>35</v>
      </c>
      <c r="N8" s="22" t="s">
        <v>51</v>
      </c>
      <c r="O8" s="40"/>
    </row>
    <row r="9" spans="1:17" ht="18.75" x14ac:dyDescent="0.2">
      <c r="B9" s="39"/>
      <c r="C9" s="21"/>
      <c r="D9" s="281" t="s">
        <v>352</v>
      </c>
      <c r="E9" s="279" t="s">
        <v>74</v>
      </c>
      <c r="F9" s="22" t="s">
        <v>41</v>
      </c>
      <c r="G9" s="21"/>
      <c r="H9" s="21"/>
      <c r="I9" s="21"/>
      <c r="J9" s="21"/>
      <c r="K9" s="21"/>
      <c r="L9" s="281" t="s">
        <v>52</v>
      </c>
      <c r="M9" s="276" t="s">
        <v>36</v>
      </c>
      <c r="N9" s="22" t="s">
        <v>54</v>
      </c>
      <c r="O9" s="40"/>
    </row>
    <row r="10" spans="1:17" ht="18" x14ac:dyDescent="0.2">
      <c r="B10" s="39"/>
      <c r="C10" s="21"/>
      <c r="D10" s="281" t="s">
        <v>353</v>
      </c>
      <c r="E10" s="280" t="s">
        <v>45</v>
      </c>
      <c r="F10" s="22" t="s">
        <v>42</v>
      </c>
      <c r="G10" s="21"/>
      <c r="H10" s="21"/>
      <c r="I10" s="21"/>
      <c r="J10" s="21"/>
      <c r="K10" s="21"/>
      <c r="L10" s="214" t="s">
        <v>70</v>
      </c>
      <c r="M10" s="277" t="s">
        <v>26</v>
      </c>
      <c r="N10" s="22" t="s">
        <v>55</v>
      </c>
      <c r="O10" s="40"/>
    </row>
    <row r="11" spans="1:17" ht="18.75" x14ac:dyDescent="0.2">
      <c r="B11" s="39"/>
      <c r="C11" s="21"/>
      <c r="D11" s="281" t="s">
        <v>354</v>
      </c>
      <c r="E11" s="276" t="s">
        <v>32</v>
      </c>
      <c r="F11" s="22" t="s">
        <v>46</v>
      </c>
      <c r="G11" s="21"/>
      <c r="H11" s="21"/>
      <c r="I11" s="21"/>
      <c r="J11" s="21"/>
      <c r="K11" s="21"/>
      <c r="L11" s="214" t="s">
        <v>57</v>
      </c>
      <c r="M11" s="272" t="s">
        <v>56</v>
      </c>
      <c r="N11" s="22" t="s">
        <v>58</v>
      </c>
      <c r="O11" s="40"/>
    </row>
    <row r="12" spans="1:17" x14ac:dyDescent="0.2">
      <c r="B12" s="39"/>
      <c r="C12" s="21"/>
      <c r="D12" s="15"/>
      <c r="E12" s="18"/>
      <c r="F12" s="21"/>
      <c r="G12" s="21"/>
      <c r="H12" s="21"/>
      <c r="I12" s="21"/>
      <c r="J12" s="21"/>
      <c r="K12" s="21"/>
      <c r="L12" s="15"/>
      <c r="M12" s="5"/>
      <c r="N12" s="21"/>
      <c r="O12" s="40"/>
    </row>
    <row r="13" spans="1:17" ht="25.5" x14ac:dyDescent="0.2">
      <c r="B13" s="39"/>
      <c r="C13" s="21"/>
      <c r="D13" s="263" t="s">
        <v>22</v>
      </c>
      <c r="E13" s="264"/>
      <c r="F13" s="265"/>
      <c r="G13" s="21"/>
      <c r="H13" s="21"/>
      <c r="I13" s="265" t="s">
        <v>0</v>
      </c>
      <c r="J13" s="21"/>
      <c r="K13" s="21"/>
      <c r="L13" s="15"/>
      <c r="M13" s="5"/>
      <c r="N13" s="21"/>
      <c r="O13" s="40"/>
    </row>
    <row r="14" spans="1:17" ht="3.75" customHeight="1" x14ac:dyDescent="0.2">
      <c r="B14" s="39"/>
      <c r="C14" s="21"/>
      <c r="D14" s="266"/>
      <c r="E14" s="264"/>
      <c r="F14" s="267"/>
      <c r="G14" s="21"/>
      <c r="H14" s="21"/>
      <c r="I14" s="267"/>
      <c r="J14" s="21"/>
      <c r="K14" s="21"/>
      <c r="L14" s="15"/>
      <c r="M14" s="5"/>
      <c r="N14" s="21"/>
      <c r="O14" s="40"/>
    </row>
    <row r="15" spans="1:17" ht="25.5" x14ac:dyDescent="0.2">
      <c r="B15" s="39"/>
      <c r="C15" s="21"/>
      <c r="D15" s="268" t="s">
        <v>1</v>
      </c>
      <c r="E15" s="264"/>
      <c r="F15" s="269"/>
      <c r="G15" s="21"/>
      <c r="H15" s="21"/>
      <c r="I15" s="269" t="s">
        <v>2</v>
      </c>
      <c r="J15" s="226"/>
      <c r="K15" s="21"/>
      <c r="L15" s="15"/>
      <c r="M15" s="5"/>
      <c r="N15" s="21"/>
      <c r="O15" s="40"/>
    </row>
    <row r="16" spans="1:17" ht="25.5" x14ac:dyDescent="0.2">
      <c r="B16" s="39"/>
      <c r="C16" s="21"/>
      <c r="D16" s="268"/>
      <c r="E16" s="264"/>
      <c r="F16" s="226" t="s">
        <v>239</v>
      </c>
      <c r="G16" s="21"/>
      <c r="H16" s="21"/>
      <c r="I16" s="21"/>
      <c r="J16" s="226"/>
      <c r="K16" s="21"/>
      <c r="L16" s="15"/>
      <c r="M16" s="5"/>
      <c r="N16" s="21"/>
      <c r="O16" s="40"/>
    </row>
    <row r="17" spans="2:15" x14ac:dyDescent="0.2">
      <c r="B17" s="41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3"/>
    </row>
    <row r="18" spans="2:15" x14ac:dyDescent="0.2">
      <c r="B18" s="44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6"/>
    </row>
    <row r="19" spans="2:15" ht="27" customHeight="1" x14ac:dyDescent="0.2">
      <c r="B19" s="39"/>
      <c r="C19" s="21"/>
      <c r="D19" s="21"/>
      <c r="E19" s="161" t="s">
        <v>183</v>
      </c>
      <c r="F19" s="157"/>
      <c r="G19" s="162" t="s">
        <v>180</v>
      </c>
      <c r="H19" s="157"/>
      <c r="I19" s="149"/>
      <c r="J19" s="456" t="s">
        <v>347</v>
      </c>
      <c r="K19" s="456"/>
      <c r="L19" s="456"/>
      <c r="M19" s="457"/>
      <c r="N19" s="21"/>
      <c r="O19" s="40"/>
    </row>
    <row r="20" spans="2:15" ht="18" customHeight="1" x14ac:dyDescent="0.2">
      <c r="B20" s="39"/>
      <c r="C20" s="21"/>
      <c r="D20" s="21"/>
      <c r="E20" s="153" t="s">
        <v>176</v>
      </c>
      <c r="F20" s="154"/>
      <c r="G20" s="166" t="s">
        <v>177</v>
      </c>
      <c r="H20" s="155" t="s">
        <v>178</v>
      </c>
      <c r="I20" s="118" t="s">
        <v>179</v>
      </c>
      <c r="J20" s="168" t="s">
        <v>181</v>
      </c>
      <c r="K20" s="12" t="s">
        <v>14</v>
      </c>
      <c r="L20" s="169" t="s">
        <v>179</v>
      </c>
      <c r="M20" s="40" t="s">
        <v>182</v>
      </c>
      <c r="N20" s="21"/>
      <c r="O20" s="40"/>
    </row>
    <row r="21" spans="2:15" ht="18" customHeight="1" x14ac:dyDescent="0.2">
      <c r="B21" s="39"/>
      <c r="C21" s="21"/>
      <c r="D21" s="21"/>
      <c r="E21" s="160">
        <v>39273</v>
      </c>
      <c r="F21" s="154"/>
      <c r="G21" s="167">
        <f>SUM(G23:G27)</f>
        <v>60</v>
      </c>
      <c r="H21" s="156">
        <f>SUM(H23:H27)</f>
        <v>125</v>
      </c>
      <c r="I21" s="165">
        <f>G21+H21</f>
        <v>185</v>
      </c>
      <c r="J21" s="167">
        <f>SUM(J23:J27)</f>
        <v>60</v>
      </c>
      <c r="K21" s="156">
        <f>SUM(K23:K27)</f>
        <v>125</v>
      </c>
      <c r="L21" s="165">
        <f>J21+K21</f>
        <v>185</v>
      </c>
      <c r="M21" s="158">
        <f>I21+L21</f>
        <v>370</v>
      </c>
      <c r="N21" s="21"/>
      <c r="O21" s="40"/>
    </row>
    <row r="22" spans="2:15" ht="18" customHeight="1" x14ac:dyDescent="0.2">
      <c r="B22" s="39"/>
      <c r="C22" s="21"/>
      <c r="D22" s="21"/>
      <c r="E22" s="39"/>
      <c r="F22" s="21"/>
      <c r="G22" s="21"/>
      <c r="H22" s="21"/>
      <c r="I22" s="21"/>
      <c r="J22" s="21"/>
      <c r="K22" s="21"/>
      <c r="L22" s="21"/>
      <c r="M22" s="40"/>
      <c r="N22" s="21"/>
      <c r="O22" s="40"/>
    </row>
    <row r="23" spans="2:15" ht="18" customHeight="1" x14ac:dyDescent="0.2">
      <c r="B23" s="39"/>
      <c r="C23" s="21"/>
      <c r="D23" s="21"/>
      <c r="E23" s="152" t="s">
        <v>8</v>
      </c>
      <c r="F23" s="159" t="s">
        <v>3</v>
      </c>
      <c r="G23" s="164">
        <v>12</v>
      </c>
      <c r="H23" s="163">
        <v>25</v>
      </c>
      <c r="I23" s="165">
        <f>G23+H23</f>
        <v>37</v>
      </c>
      <c r="J23" s="170">
        <v>12</v>
      </c>
      <c r="K23" s="171">
        <v>25</v>
      </c>
      <c r="L23" s="165">
        <f>J23+K23</f>
        <v>37</v>
      </c>
      <c r="M23" s="158">
        <f>I23+L23</f>
        <v>74</v>
      </c>
      <c r="N23" s="21"/>
      <c r="O23" s="40"/>
    </row>
    <row r="24" spans="2:15" ht="18" customHeight="1" x14ac:dyDescent="0.2">
      <c r="B24" s="39"/>
      <c r="C24" s="21"/>
      <c r="D24" s="21"/>
      <c r="E24" s="152" t="s">
        <v>9</v>
      </c>
      <c r="F24" s="159" t="s">
        <v>4</v>
      </c>
      <c r="G24" s="164">
        <v>12</v>
      </c>
      <c r="H24" s="163">
        <v>25</v>
      </c>
      <c r="I24" s="165">
        <f>G24+H24</f>
        <v>37</v>
      </c>
      <c r="J24" s="170">
        <v>12</v>
      </c>
      <c r="K24" s="171">
        <v>25</v>
      </c>
      <c r="L24" s="165">
        <f>J24+K24</f>
        <v>37</v>
      </c>
      <c r="M24" s="158">
        <f>I24+L24</f>
        <v>74</v>
      </c>
      <c r="N24" s="21"/>
      <c r="O24" s="40"/>
    </row>
    <row r="25" spans="2:15" ht="18" customHeight="1" x14ac:dyDescent="0.2">
      <c r="B25" s="39"/>
      <c r="C25" s="21"/>
      <c r="D25" s="21"/>
      <c r="E25" s="152" t="s">
        <v>10</v>
      </c>
      <c r="F25" s="159" t="s">
        <v>5</v>
      </c>
      <c r="G25" s="164">
        <v>12</v>
      </c>
      <c r="H25" s="163">
        <v>25</v>
      </c>
      <c r="I25" s="165">
        <f>G25+H25</f>
        <v>37</v>
      </c>
      <c r="J25" s="170">
        <v>12</v>
      </c>
      <c r="K25" s="171">
        <v>25</v>
      </c>
      <c r="L25" s="165">
        <f>J25+K25</f>
        <v>37</v>
      </c>
      <c r="M25" s="158">
        <f>I25+L25</f>
        <v>74</v>
      </c>
      <c r="N25" s="21"/>
      <c r="O25" s="40"/>
    </row>
    <row r="26" spans="2:15" ht="18" customHeight="1" x14ac:dyDescent="0.2">
      <c r="B26" s="39"/>
      <c r="C26" s="21"/>
      <c r="D26" s="21"/>
      <c r="E26" s="152" t="s">
        <v>175</v>
      </c>
      <c r="F26" s="159" t="s">
        <v>6</v>
      </c>
      <c r="G26" s="164">
        <v>12</v>
      </c>
      <c r="H26" s="163">
        <v>25</v>
      </c>
      <c r="I26" s="165">
        <f>G26+H26</f>
        <v>37</v>
      </c>
      <c r="J26" s="170">
        <v>12</v>
      </c>
      <c r="K26" s="171">
        <v>25</v>
      </c>
      <c r="L26" s="165">
        <f>J26+K26</f>
        <v>37</v>
      </c>
      <c r="M26" s="158">
        <f>I26+L26</f>
        <v>74</v>
      </c>
      <c r="N26" s="21"/>
      <c r="O26" s="40"/>
    </row>
    <row r="27" spans="2:15" ht="18" customHeight="1" x14ac:dyDescent="0.2">
      <c r="B27" s="39"/>
      <c r="C27" s="21"/>
      <c r="D27" s="21"/>
      <c r="E27" s="152" t="s">
        <v>11</v>
      </c>
      <c r="F27" s="159" t="s">
        <v>7</v>
      </c>
      <c r="G27" s="164">
        <v>12</v>
      </c>
      <c r="H27" s="163">
        <v>25</v>
      </c>
      <c r="I27" s="165">
        <f>G27+H27</f>
        <v>37</v>
      </c>
      <c r="J27" s="170">
        <v>12</v>
      </c>
      <c r="K27" s="171">
        <v>25</v>
      </c>
      <c r="L27" s="165">
        <f>J27+K27</f>
        <v>37</v>
      </c>
      <c r="M27" s="158">
        <f>I27+L27</f>
        <v>74</v>
      </c>
      <c r="N27" s="21"/>
      <c r="O27" s="40"/>
    </row>
    <row r="28" spans="2:15" ht="18" customHeight="1" x14ac:dyDescent="0.2">
      <c r="B28" s="39"/>
      <c r="C28" s="21"/>
      <c r="D28" s="21"/>
      <c r="E28" s="81"/>
      <c r="F28" s="82"/>
      <c r="G28" s="82"/>
      <c r="H28" s="82"/>
      <c r="I28" s="82"/>
      <c r="J28" s="82"/>
      <c r="K28" s="82"/>
      <c r="L28" s="82"/>
      <c r="M28" s="83"/>
      <c r="N28" s="21"/>
      <c r="O28" s="40"/>
    </row>
    <row r="29" spans="2:15" ht="18" customHeight="1" x14ac:dyDescent="0.2">
      <c r="B29" s="39"/>
      <c r="C29" s="21"/>
      <c r="D29" s="21"/>
      <c r="E29" s="21"/>
      <c r="F29" s="21"/>
      <c r="G29" s="77"/>
      <c r="H29" s="77"/>
      <c r="I29" s="21"/>
      <c r="J29" s="21"/>
      <c r="K29" s="21"/>
      <c r="L29" s="21"/>
      <c r="M29" s="21"/>
      <c r="N29" s="21"/>
      <c r="O29" s="40"/>
    </row>
    <row r="30" spans="2:15" ht="18" customHeight="1" x14ac:dyDescent="0.2">
      <c r="B30" s="39"/>
      <c r="C30" s="21"/>
      <c r="D30" s="21"/>
      <c r="E30" s="21"/>
      <c r="F30" s="21"/>
      <c r="G30" s="77"/>
      <c r="H30" s="77"/>
      <c r="I30" s="21"/>
      <c r="J30" s="21"/>
      <c r="K30" s="21"/>
      <c r="L30" s="21"/>
      <c r="M30" s="21"/>
      <c r="N30" s="21"/>
      <c r="O30" s="40"/>
    </row>
    <row r="31" spans="2:15" ht="18" customHeight="1" x14ac:dyDescent="0.2">
      <c r="B31" s="39"/>
      <c r="C31" s="21"/>
      <c r="D31" s="21"/>
      <c r="E31" s="21"/>
      <c r="F31" s="148"/>
      <c r="G31" s="178" t="s">
        <v>13</v>
      </c>
      <c r="H31" s="193" t="s">
        <v>86</v>
      </c>
      <c r="I31" s="203" t="s">
        <v>223</v>
      </c>
      <c r="J31" s="48" t="s">
        <v>87</v>
      </c>
      <c r="K31" s="49" t="s">
        <v>88</v>
      </c>
      <c r="L31" s="21"/>
      <c r="M31" s="21"/>
      <c r="N31" s="21"/>
      <c r="O31" s="40"/>
    </row>
    <row r="32" spans="2:15" ht="18" customHeight="1" x14ac:dyDescent="0.2">
      <c r="B32" s="39"/>
      <c r="C32" s="21"/>
      <c r="D32" s="21"/>
      <c r="E32" s="21"/>
      <c r="F32" s="186"/>
      <c r="G32" s="179">
        <v>92</v>
      </c>
      <c r="H32" s="194">
        <v>93</v>
      </c>
      <c r="I32" s="187">
        <v>93</v>
      </c>
      <c r="J32" s="84">
        <v>93</v>
      </c>
      <c r="K32" s="85"/>
      <c r="L32" s="21"/>
      <c r="M32" s="21"/>
      <c r="N32" s="21"/>
      <c r="O32" s="40"/>
    </row>
    <row r="33" spans="2:15" ht="18" customHeight="1" x14ac:dyDescent="0.2">
      <c r="B33" s="39"/>
      <c r="C33" s="21"/>
      <c r="D33" s="21"/>
      <c r="E33" s="21"/>
      <c r="F33" s="184"/>
      <c r="G33" s="117">
        <f>SUM(G35:G37)</f>
        <v>473</v>
      </c>
      <c r="H33" s="192">
        <f>SUM(H35:H37)</f>
        <v>570</v>
      </c>
      <c r="I33" s="25">
        <f>SUM(I35:I37)</f>
        <v>515</v>
      </c>
      <c r="J33" s="25">
        <f>SUM(J35:J37)</f>
        <v>501</v>
      </c>
      <c r="K33" s="26">
        <f>J33-I33</f>
        <v>-14</v>
      </c>
      <c r="L33" s="21"/>
      <c r="M33" s="21"/>
      <c r="N33" s="21"/>
      <c r="O33" s="40"/>
    </row>
    <row r="34" spans="2:15" ht="18" customHeight="1" x14ac:dyDescent="0.2">
      <c r="B34" s="39"/>
      <c r="C34" s="21"/>
      <c r="D34" s="271" t="s">
        <v>363</v>
      </c>
      <c r="E34" s="21"/>
      <c r="F34" s="185"/>
      <c r="G34" s="121"/>
      <c r="H34" s="189"/>
      <c r="I34" s="57"/>
      <c r="J34" s="57"/>
      <c r="K34" s="58"/>
      <c r="L34" s="21"/>
      <c r="M34" s="21"/>
      <c r="N34" s="21"/>
      <c r="O34" s="40"/>
    </row>
    <row r="35" spans="2:15" ht="18" customHeight="1" x14ac:dyDescent="0.2">
      <c r="B35" s="39"/>
      <c r="C35" s="21"/>
      <c r="D35" s="271" t="s">
        <v>360</v>
      </c>
      <c r="E35" s="21"/>
      <c r="F35" s="110" t="s">
        <v>3</v>
      </c>
      <c r="G35" s="120">
        <v>197</v>
      </c>
      <c r="H35" s="100">
        <v>197</v>
      </c>
      <c r="I35" s="190">
        <v>177</v>
      </c>
      <c r="J35" s="101">
        <v>168</v>
      </c>
      <c r="K35" s="26">
        <f>J35-I35</f>
        <v>-9</v>
      </c>
      <c r="L35" s="21"/>
      <c r="M35" s="21"/>
      <c r="N35" s="21"/>
      <c r="O35" s="40"/>
    </row>
    <row r="36" spans="2:15" ht="18" customHeight="1" x14ac:dyDescent="0.2">
      <c r="B36" s="39"/>
      <c r="C36" s="21"/>
      <c r="D36" s="271" t="s">
        <v>361</v>
      </c>
      <c r="E36" s="21"/>
      <c r="F36" s="110" t="s">
        <v>4</v>
      </c>
      <c r="G36" s="120">
        <v>106</v>
      </c>
      <c r="H36" s="100">
        <v>152</v>
      </c>
      <c r="I36" s="190">
        <v>122</v>
      </c>
      <c r="J36" s="101">
        <v>128</v>
      </c>
      <c r="K36" s="26">
        <f>J36-I36</f>
        <v>6</v>
      </c>
      <c r="L36" s="21"/>
      <c r="M36" s="21"/>
      <c r="N36" s="21"/>
      <c r="O36" s="40"/>
    </row>
    <row r="37" spans="2:15" ht="18" customHeight="1" x14ac:dyDescent="0.2">
      <c r="B37" s="39"/>
      <c r="C37" s="21"/>
      <c r="D37" s="271" t="s">
        <v>362</v>
      </c>
      <c r="E37" s="21"/>
      <c r="F37" s="110" t="s">
        <v>5</v>
      </c>
      <c r="G37" s="120">
        <v>170</v>
      </c>
      <c r="H37" s="100">
        <v>221</v>
      </c>
      <c r="I37" s="190">
        <v>216</v>
      </c>
      <c r="J37" s="101">
        <v>205</v>
      </c>
      <c r="K37" s="26">
        <f>J37-I37</f>
        <v>-11</v>
      </c>
      <c r="L37" s="21"/>
      <c r="M37" s="21"/>
      <c r="N37" s="21"/>
      <c r="O37" s="40"/>
    </row>
    <row r="38" spans="2:15" ht="18" customHeight="1" x14ac:dyDescent="0.2">
      <c r="B38" s="39"/>
      <c r="C38" s="21"/>
      <c r="D38" s="21"/>
      <c r="E38" s="21"/>
      <c r="F38" s="21"/>
      <c r="G38" s="77"/>
      <c r="H38" s="77"/>
      <c r="I38" s="21"/>
      <c r="J38" s="21"/>
      <c r="K38" s="21"/>
      <c r="L38" s="21"/>
      <c r="M38" s="21"/>
      <c r="N38" s="21"/>
      <c r="O38" s="40"/>
    </row>
    <row r="39" spans="2:15" ht="18" customHeight="1" x14ac:dyDescent="0.2">
      <c r="B39" s="39"/>
      <c r="C39" s="21"/>
      <c r="D39" s="21"/>
      <c r="E39" s="21"/>
      <c r="F39" s="21"/>
      <c r="G39" s="274" t="s">
        <v>5</v>
      </c>
      <c r="H39" s="275" t="s">
        <v>23</v>
      </c>
      <c r="I39" s="273" t="s">
        <v>24</v>
      </c>
      <c r="J39" s="156" t="s">
        <v>25</v>
      </c>
      <c r="K39" s="21"/>
      <c r="L39" s="21"/>
      <c r="M39" s="21"/>
      <c r="N39" s="21"/>
      <c r="O39" s="40"/>
    </row>
    <row r="40" spans="2:15" ht="18" customHeight="1" x14ac:dyDescent="0.2">
      <c r="B40" s="39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40"/>
    </row>
    <row r="41" spans="2:15" ht="24.95" customHeight="1" x14ac:dyDescent="0.2">
      <c r="B41" s="39"/>
      <c r="C41" s="216" t="s">
        <v>15</v>
      </c>
      <c r="D41" s="220" t="s">
        <v>232</v>
      </c>
      <c r="E41" s="207" t="s">
        <v>238</v>
      </c>
      <c r="F41" s="207"/>
      <c r="G41" s="21"/>
      <c r="H41" s="21"/>
      <c r="I41" s="21"/>
      <c r="J41" s="21"/>
      <c r="K41" s="21"/>
      <c r="L41" s="21"/>
      <c r="M41" s="21"/>
      <c r="N41" s="21"/>
      <c r="O41" s="40"/>
    </row>
    <row r="42" spans="2:15" ht="24.95" customHeight="1" x14ac:dyDescent="0.2">
      <c r="B42" s="39"/>
      <c r="C42" s="217"/>
      <c r="D42" s="223" t="s">
        <v>20</v>
      </c>
      <c r="E42" s="207" t="s">
        <v>233</v>
      </c>
      <c r="F42" s="207"/>
      <c r="G42" s="21"/>
      <c r="H42" s="21"/>
      <c r="I42" s="21"/>
      <c r="J42" s="21"/>
      <c r="K42" s="21"/>
      <c r="L42" s="21"/>
      <c r="M42" s="21"/>
      <c r="N42" s="21"/>
      <c r="O42" s="40"/>
    </row>
    <row r="43" spans="2:15" ht="24.95" customHeight="1" x14ac:dyDescent="0.2">
      <c r="B43" s="39"/>
      <c r="C43" s="217"/>
      <c r="D43" s="21"/>
      <c r="E43" s="127"/>
      <c r="F43" s="127"/>
      <c r="G43" s="21"/>
      <c r="H43" s="21"/>
      <c r="I43" s="21"/>
      <c r="J43" s="21"/>
      <c r="K43" s="21"/>
      <c r="L43" s="21"/>
      <c r="M43" s="21"/>
      <c r="N43" s="21"/>
      <c r="O43" s="40"/>
    </row>
    <row r="44" spans="2:15" ht="30" customHeight="1" x14ac:dyDescent="0.2">
      <c r="B44" s="39"/>
      <c r="C44" s="218" t="s">
        <v>16</v>
      </c>
      <c r="D44" s="221" t="s">
        <v>234</v>
      </c>
      <c r="E44" s="208" t="s">
        <v>19</v>
      </c>
      <c r="F44" s="208"/>
      <c r="G44" s="21"/>
      <c r="H44" s="21"/>
      <c r="I44" s="21"/>
      <c r="J44" s="21"/>
      <c r="K44" s="21"/>
      <c r="L44" s="21"/>
      <c r="M44" s="21"/>
      <c r="N44" s="21"/>
      <c r="O44" s="40"/>
    </row>
    <row r="45" spans="2:15" ht="24.95" customHeight="1" x14ac:dyDescent="0.2">
      <c r="B45" s="39"/>
      <c r="C45" s="217"/>
      <c r="D45" s="21"/>
      <c r="E45" s="127"/>
      <c r="F45" s="127"/>
      <c r="G45" s="21"/>
      <c r="H45" s="21"/>
      <c r="I45" s="21"/>
      <c r="J45" s="21"/>
      <c r="K45" s="21"/>
      <c r="L45" s="21"/>
      <c r="M45" s="21"/>
      <c r="N45" s="21"/>
      <c r="O45" s="40"/>
    </row>
    <row r="46" spans="2:15" ht="24.95" customHeight="1" x14ac:dyDescent="0.2">
      <c r="B46" s="39"/>
      <c r="C46" s="219" t="s">
        <v>17</v>
      </c>
      <c r="D46" s="222" t="s">
        <v>221</v>
      </c>
      <c r="E46" s="209" t="s">
        <v>228</v>
      </c>
      <c r="F46" s="209"/>
      <c r="G46" s="21"/>
      <c r="H46" s="21"/>
      <c r="I46" s="21"/>
      <c r="J46" s="21"/>
      <c r="K46" s="21"/>
      <c r="L46" s="21"/>
      <c r="M46" s="21"/>
      <c r="N46" s="21"/>
      <c r="O46" s="40"/>
    </row>
    <row r="47" spans="2:15" ht="24.95" customHeight="1" x14ac:dyDescent="0.2">
      <c r="B47" s="39"/>
      <c r="C47" s="88"/>
      <c r="D47" s="224" t="s">
        <v>231</v>
      </c>
      <c r="E47" s="210" t="s">
        <v>229</v>
      </c>
      <c r="F47" s="210"/>
      <c r="G47" s="1"/>
      <c r="H47" s="1"/>
      <c r="I47" s="1"/>
      <c r="J47" s="21"/>
      <c r="K47" s="21"/>
      <c r="L47" s="21"/>
      <c r="M47" s="21"/>
      <c r="N47" s="21"/>
      <c r="O47" s="40"/>
    </row>
    <row r="48" spans="2:15" ht="24.95" customHeight="1" x14ac:dyDescent="0.2">
      <c r="B48" s="39"/>
      <c r="C48" s="88"/>
      <c r="D48" s="21"/>
      <c r="E48" s="210" t="s">
        <v>224</v>
      </c>
      <c r="F48" s="210"/>
      <c r="G48" s="1"/>
      <c r="H48" s="1"/>
      <c r="I48" s="1"/>
      <c r="J48" s="21"/>
      <c r="K48" s="21"/>
      <c r="L48" s="21"/>
      <c r="M48" s="21"/>
      <c r="N48" s="21"/>
      <c r="O48" s="40"/>
    </row>
    <row r="49" spans="2:15" ht="24.95" customHeight="1" x14ac:dyDescent="0.2">
      <c r="B49" s="39"/>
      <c r="C49" s="213"/>
      <c r="D49" s="21"/>
      <c r="E49" s="210" t="s">
        <v>230</v>
      </c>
      <c r="F49" s="210"/>
      <c r="G49" s="1"/>
      <c r="H49" s="1"/>
      <c r="I49" s="1"/>
      <c r="J49" s="21"/>
      <c r="K49" s="21"/>
      <c r="L49" s="21"/>
      <c r="M49" s="21"/>
      <c r="N49" s="21"/>
      <c r="O49" s="40"/>
    </row>
    <row r="50" spans="2:15" ht="24.95" customHeight="1" x14ac:dyDescent="0.2">
      <c r="B50" s="39"/>
      <c r="C50" s="213"/>
      <c r="D50" s="21"/>
      <c r="E50" s="210" t="s">
        <v>225</v>
      </c>
      <c r="F50" s="210"/>
      <c r="G50" s="1"/>
      <c r="H50" s="1"/>
      <c r="I50" s="1"/>
      <c r="J50" s="21"/>
      <c r="K50" s="21"/>
      <c r="L50" s="21"/>
      <c r="M50" s="21"/>
      <c r="N50" s="21"/>
      <c r="O50" s="40"/>
    </row>
    <row r="51" spans="2:15" ht="24.95" customHeight="1" x14ac:dyDescent="0.2">
      <c r="B51" s="39"/>
      <c r="C51" s="213"/>
      <c r="D51" s="21"/>
      <c r="E51" s="210" t="s">
        <v>226</v>
      </c>
      <c r="F51" s="210"/>
      <c r="G51" s="1"/>
      <c r="H51" s="1"/>
      <c r="I51" s="1"/>
      <c r="J51" s="21"/>
      <c r="K51" s="21"/>
      <c r="L51" s="21"/>
      <c r="M51" s="21"/>
      <c r="N51" s="21"/>
      <c r="O51" s="40"/>
    </row>
    <row r="52" spans="2:15" ht="24.95" customHeight="1" x14ac:dyDescent="0.2">
      <c r="B52" s="39"/>
      <c r="C52" s="213"/>
      <c r="D52" s="21"/>
      <c r="E52" s="210" t="s">
        <v>227</v>
      </c>
      <c r="F52" s="210"/>
      <c r="G52" s="1"/>
      <c r="H52" s="1"/>
      <c r="I52" s="1"/>
      <c r="J52" s="21"/>
      <c r="K52" s="21"/>
      <c r="L52" s="21"/>
      <c r="M52" s="21"/>
      <c r="N52" s="21"/>
      <c r="O52" s="40"/>
    </row>
    <row r="53" spans="2:15" ht="24.95" customHeight="1" x14ac:dyDescent="0.2">
      <c r="B53" s="39"/>
      <c r="C53" s="213"/>
      <c r="D53" s="21"/>
      <c r="E53" s="209"/>
      <c r="F53" s="209"/>
      <c r="G53" s="1"/>
      <c r="H53" s="1"/>
      <c r="I53" s="1"/>
      <c r="J53" s="21"/>
      <c r="K53" s="21"/>
      <c r="L53" s="21"/>
      <c r="M53" s="21"/>
      <c r="N53" s="21"/>
      <c r="O53" s="40"/>
    </row>
    <row r="54" spans="2:15" ht="24.95" customHeight="1" x14ac:dyDescent="0.2">
      <c r="B54" s="39"/>
      <c r="C54" s="215" t="s">
        <v>18</v>
      </c>
      <c r="D54" s="225" t="s">
        <v>235</v>
      </c>
      <c r="E54" s="211" t="s">
        <v>21</v>
      </c>
      <c r="F54" s="211"/>
      <c r="G54" s="21"/>
      <c r="H54" s="21"/>
      <c r="I54" s="21"/>
      <c r="J54" s="21"/>
      <c r="K54" s="21"/>
      <c r="L54" s="21"/>
      <c r="M54" s="21"/>
      <c r="N54" s="21"/>
      <c r="O54" s="40"/>
    </row>
    <row r="55" spans="2:15" ht="24.95" customHeight="1" x14ac:dyDescent="0.2">
      <c r="B55" s="39"/>
      <c r="C55" s="21"/>
      <c r="D55" s="21"/>
      <c r="E55" s="212" t="s">
        <v>236</v>
      </c>
      <c r="F55" s="212"/>
      <c r="G55" s="21"/>
      <c r="H55" s="21"/>
      <c r="I55" s="21"/>
      <c r="J55" s="21"/>
      <c r="K55" s="21"/>
      <c r="L55" s="21"/>
      <c r="M55" s="21"/>
      <c r="N55" s="21"/>
      <c r="O55" s="40"/>
    </row>
    <row r="56" spans="2:15" ht="24.95" customHeight="1" x14ac:dyDescent="0.2">
      <c r="B56" s="39"/>
      <c r="C56" s="21"/>
      <c r="D56" s="21"/>
      <c r="E56" s="212" t="s">
        <v>237</v>
      </c>
      <c r="F56" s="212"/>
      <c r="G56" s="21"/>
      <c r="H56" s="21"/>
      <c r="I56" s="21"/>
      <c r="J56" s="21"/>
      <c r="K56" s="21"/>
      <c r="L56" s="21"/>
      <c r="M56" s="21"/>
      <c r="N56" s="21"/>
      <c r="O56" s="40"/>
    </row>
    <row r="57" spans="2:15" ht="24.95" customHeight="1" x14ac:dyDescent="0.2">
      <c r="B57" s="39"/>
      <c r="C57" s="21"/>
      <c r="D57" s="21"/>
      <c r="E57" s="212"/>
      <c r="F57" s="212"/>
      <c r="G57" s="21"/>
      <c r="H57" s="21"/>
      <c r="I57" s="21"/>
      <c r="J57" s="21"/>
      <c r="K57" s="21"/>
      <c r="L57" s="21"/>
      <c r="M57" s="21"/>
      <c r="N57" s="21"/>
      <c r="O57" s="40"/>
    </row>
    <row r="58" spans="2:15" ht="24.95" customHeight="1" x14ac:dyDescent="0.2">
      <c r="B58" s="39"/>
      <c r="C58" s="365" t="s">
        <v>346</v>
      </c>
      <c r="D58" s="21"/>
      <c r="E58" s="21"/>
      <c r="F58" s="21"/>
      <c r="G58" s="21"/>
      <c r="H58" s="206"/>
      <c r="I58" s="206"/>
      <c r="J58" s="21"/>
      <c r="K58" s="21"/>
      <c r="L58" s="21"/>
      <c r="M58" s="21"/>
      <c r="N58" s="21"/>
      <c r="O58" s="40"/>
    </row>
    <row r="59" spans="2:15" ht="24.95" customHeight="1" x14ac:dyDescent="0.2">
      <c r="B59" s="39"/>
      <c r="C59" s="270"/>
      <c r="D59" s="21"/>
      <c r="E59" s="21"/>
      <c r="F59" s="21"/>
      <c r="G59" s="21"/>
      <c r="H59" s="206"/>
      <c r="I59" s="206"/>
      <c r="J59" s="21"/>
      <c r="K59" s="21"/>
      <c r="L59" s="21"/>
      <c r="M59" s="21"/>
      <c r="N59" s="21"/>
      <c r="O59" s="40"/>
    </row>
    <row r="60" spans="2:15" ht="18" customHeight="1" x14ac:dyDescent="0.2">
      <c r="B60" s="39"/>
      <c r="C60" s="21"/>
      <c r="D60" s="21"/>
      <c r="E60" s="434"/>
      <c r="F60" s="435" t="s">
        <v>190</v>
      </c>
      <c r="G60" s="175">
        <v>50</v>
      </c>
      <c r="H60" s="452"/>
      <c r="I60" s="453"/>
      <c r="J60" s="453" t="s">
        <v>191</v>
      </c>
      <c r="K60" s="454">
        <f>L64/(100-G60)*100</f>
        <v>282</v>
      </c>
      <c r="L60" s="449" t="s">
        <v>179</v>
      </c>
      <c r="M60" s="358"/>
      <c r="N60" s="21"/>
      <c r="O60" s="40"/>
    </row>
    <row r="61" spans="2:15" ht="18" customHeight="1" x14ac:dyDescent="0.2">
      <c r="B61" s="39"/>
      <c r="C61" s="21"/>
      <c r="D61" s="21"/>
      <c r="E61" s="436"/>
      <c r="F61" s="437" t="s">
        <v>184</v>
      </c>
      <c r="G61" s="172">
        <v>120</v>
      </c>
      <c r="H61" s="172">
        <v>500</v>
      </c>
      <c r="I61" s="173">
        <v>150</v>
      </c>
      <c r="J61" s="173">
        <v>150</v>
      </c>
      <c r="K61" s="172">
        <v>13</v>
      </c>
      <c r="L61" s="450">
        <f>SUM(G61:K61)</f>
        <v>933</v>
      </c>
      <c r="M61" s="350"/>
      <c r="N61" s="21"/>
      <c r="O61" s="40"/>
    </row>
    <row r="62" spans="2:15" ht="18" customHeight="1" x14ac:dyDescent="0.2">
      <c r="B62" s="39"/>
      <c r="C62" s="21"/>
      <c r="D62" s="21"/>
      <c r="E62" s="438"/>
      <c r="F62" s="439" t="s">
        <v>185</v>
      </c>
      <c r="G62" s="174">
        <v>0.12</v>
      </c>
      <c r="H62" s="174">
        <v>0.14000000000000001</v>
      </c>
      <c r="I62" s="174">
        <v>0.18</v>
      </c>
      <c r="J62" s="174">
        <v>0.18</v>
      </c>
      <c r="K62" s="174">
        <v>0.2</v>
      </c>
      <c r="L62" s="451">
        <v>0</v>
      </c>
      <c r="M62" s="350"/>
      <c r="N62" s="21"/>
      <c r="O62" s="40"/>
    </row>
    <row r="63" spans="2:15" ht="18" customHeight="1" x14ac:dyDescent="0.2">
      <c r="B63" s="39"/>
      <c r="C63" s="21"/>
      <c r="D63" s="21"/>
      <c r="E63" s="438">
        <v>0</v>
      </c>
      <c r="F63" s="440">
        <v>0</v>
      </c>
      <c r="G63" s="443" t="s">
        <v>186</v>
      </c>
      <c r="H63" s="444" t="s">
        <v>187</v>
      </c>
      <c r="I63" s="445" t="s">
        <v>14</v>
      </c>
      <c r="J63" s="445" t="s">
        <v>188</v>
      </c>
      <c r="K63" s="444" t="s">
        <v>189</v>
      </c>
      <c r="L63" s="446">
        <v>0</v>
      </c>
      <c r="M63" s="350"/>
      <c r="N63" s="21"/>
      <c r="O63" s="40"/>
    </row>
    <row r="64" spans="2:15" ht="18" customHeight="1" x14ac:dyDescent="0.2">
      <c r="B64" s="39"/>
      <c r="C64" s="21"/>
      <c r="D64" s="21"/>
      <c r="E64" s="441"/>
      <c r="F64" s="442" t="s">
        <v>192</v>
      </c>
      <c r="G64" s="447">
        <f>G62*G61</f>
        <v>14.399999999999999</v>
      </c>
      <c r="H64" s="447">
        <f>H62*H61</f>
        <v>70</v>
      </c>
      <c r="I64" s="447">
        <f>I62*I61</f>
        <v>27</v>
      </c>
      <c r="J64" s="447">
        <f>J62*J61</f>
        <v>27</v>
      </c>
      <c r="K64" s="447">
        <f>K62*K61</f>
        <v>2.6</v>
      </c>
      <c r="L64" s="448">
        <f>SUM(G64:K64)</f>
        <v>141</v>
      </c>
      <c r="M64" s="355" t="s">
        <v>193</v>
      </c>
      <c r="N64" s="21"/>
      <c r="O64" s="40"/>
    </row>
    <row r="65" spans="2:15" ht="24.95" customHeight="1" x14ac:dyDescent="0.2">
      <c r="B65" s="39"/>
      <c r="C65" s="270"/>
      <c r="D65" s="21"/>
      <c r="E65" s="21"/>
      <c r="F65" s="21"/>
      <c r="G65" s="21"/>
      <c r="H65" s="206"/>
      <c r="I65" s="206"/>
      <c r="J65" s="21"/>
      <c r="K65" s="21"/>
      <c r="L65" s="21"/>
      <c r="M65" s="21"/>
      <c r="N65" s="21"/>
      <c r="O65" s="40"/>
    </row>
    <row r="66" spans="2:15" ht="15" customHeight="1" x14ac:dyDescent="0.2">
      <c r="B66" s="406" t="s">
        <v>162</v>
      </c>
      <c r="C66" s="407"/>
      <c r="D66" s="383" t="s">
        <v>294</v>
      </c>
      <c r="E66" s="431" t="s">
        <v>3</v>
      </c>
      <c r="F66" s="431" t="s">
        <v>4</v>
      </c>
      <c r="G66" s="431" t="s">
        <v>5</v>
      </c>
      <c r="H66" s="430" t="s">
        <v>26</v>
      </c>
      <c r="I66" s="406" t="s">
        <v>162</v>
      </c>
      <c r="J66" s="407"/>
      <c r="K66" s="372" t="s">
        <v>301</v>
      </c>
      <c r="L66" s="432" t="s">
        <v>3</v>
      </c>
      <c r="M66" s="432" t="s">
        <v>4</v>
      </c>
      <c r="N66" s="432" t="s">
        <v>5</v>
      </c>
      <c r="O66" s="430" t="s">
        <v>26</v>
      </c>
    </row>
    <row r="67" spans="2:15" ht="12" customHeight="1" x14ac:dyDescent="0.2">
      <c r="B67" s="380" t="s">
        <v>3</v>
      </c>
      <c r="C67" s="375">
        <v>1000</v>
      </c>
      <c r="D67" s="377" t="s">
        <v>295</v>
      </c>
      <c r="E67" s="370">
        <v>2</v>
      </c>
      <c r="F67" s="370">
        <v>1</v>
      </c>
      <c r="G67" s="370">
        <v>1</v>
      </c>
      <c r="H67" s="381">
        <f>(E67*C67)+(F67*C68)+(G67*C69)</f>
        <v>4050</v>
      </c>
      <c r="I67" s="380" t="s">
        <v>3</v>
      </c>
      <c r="J67" s="375">
        <v>350</v>
      </c>
      <c r="K67" s="384" t="s">
        <v>124</v>
      </c>
      <c r="L67" s="374">
        <v>0.1</v>
      </c>
      <c r="M67" s="374">
        <v>0.125</v>
      </c>
      <c r="N67" s="374">
        <v>0.16500000000000001</v>
      </c>
      <c r="O67" s="385"/>
    </row>
    <row r="68" spans="2:15" ht="12" customHeight="1" x14ac:dyDescent="0.2">
      <c r="B68" s="380" t="s">
        <v>4</v>
      </c>
      <c r="C68" s="375">
        <v>1700</v>
      </c>
      <c r="D68" s="377" t="s">
        <v>299</v>
      </c>
      <c r="E68" s="370">
        <v>0</v>
      </c>
      <c r="F68" s="370">
        <v>0.5</v>
      </c>
      <c r="G68" s="370" t="s">
        <v>297</v>
      </c>
      <c r="H68" s="381">
        <f>(E68*C67)+(F68*C68)+(G68*C69)</f>
        <v>1200</v>
      </c>
      <c r="I68" s="380" t="s">
        <v>4</v>
      </c>
      <c r="J68" s="375">
        <v>410</v>
      </c>
      <c r="K68" s="384"/>
      <c r="L68" s="386">
        <f>L67*J67</f>
        <v>35</v>
      </c>
      <c r="M68" s="386">
        <f>M67*J68</f>
        <v>51.25</v>
      </c>
      <c r="N68" s="386">
        <f>N67*J69</f>
        <v>57.75</v>
      </c>
      <c r="O68" s="387">
        <f>SUM(L68:N68)</f>
        <v>144</v>
      </c>
    </row>
    <row r="69" spans="2:15" ht="12" customHeight="1" x14ac:dyDescent="0.2">
      <c r="B69" s="380" t="s">
        <v>5</v>
      </c>
      <c r="C69" s="375">
        <v>350</v>
      </c>
      <c r="D69" s="377" t="s">
        <v>300</v>
      </c>
      <c r="E69" s="370" t="s">
        <v>297</v>
      </c>
      <c r="F69" s="370" t="s">
        <v>297</v>
      </c>
      <c r="G69" s="370" t="s">
        <v>297</v>
      </c>
      <c r="H69" s="381">
        <f>(E69*C67)+(F69*C68)+(G69*C69)</f>
        <v>3050</v>
      </c>
      <c r="I69" s="380" t="s">
        <v>5</v>
      </c>
      <c r="J69" s="375">
        <v>350</v>
      </c>
      <c r="K69" s="384" t="s">
        <v>302</v>
      </c>
      <c r="L69" s="388">
        <v>6.5000000000000002E-2</v>
      </c>
      <c r="M69" s="388">
        <v>7.4999999999999997E-2</v>
      </c>
      <c r="N69" s="388">
        <v>0.1</v>
      </c>
      <c r="O69" s="389"/>
    </row>
    <row r="70" spans="2:15" ht="12" customHeight="1" x14ac:dyDescent="0.2">
      <c r="B70" s="367" t="s">
        <v>26</v>
      </c>
      <c r="C70" s="376">
        <f>SUM(C67:C69)</f>
        <v>3050</v>
      </c>
      <c r="D70" s="379" t="s">
        <v>334</v>
      </c>
      <c r="E70" s="371" t="s">
        <v>296</v>
      </c>
      <c r="F70" s="371" t="s">
        <v>297</v>
      </c>
      <c r="G70" s="371" t="s">
        <v>298</v>
      </c>
      <c r="H70" s="382">
        <f>(E70*C67)+(F70*C68)+(G70*C69)</f>
        <v>2400</v>
      </c>
      <c r="I70" s="378" t="s">
        <v>26</v>
      </c>
      <c r="J70" s="390">
        <f>SUM(J67:J69)</f>
        <v>1110</v>
      </c>
      <c r="K70" s="391"/>
      <c r="L70" s="392">
        <f>L69*J67</f>
        <v>22.75</v>
      </c>
      <c r="M70" s="392">
        <f>M69*J68</f>
        <v>30.75</v>
      </c>
      <c r="N70" s="392">
        <f>N69*J69</f>
        <v>35</v>
      </c>
      <c r="O70" s="393">
        <f>SUM(L70:N70)</f>
        <v>88.5</v>
      </c>
    </row>
    <row r="71" spans="2:15" ht="9.75" customHeight="1" x14ac:dyDescent="0.2">
      <c r="B71" s="39"/>
      <c r="C71" s="21"/>
      <c r="D71" s="21"/>
      <c r="E71" s="21"/>
      <c r="F71" s="21"/>
      <c r="G71" s="21"/>
      <c r="H71" s="206"/>
      <c r="I71" s="206"/>
      <c r="J71" s="21"/>
      <c r="K71" s="21"/>
      <c r="L71" s="21"/>
      <c r="M71" s="21"/>
      <c r="N71" s="21"/>
      <c r="O71" s="40"/>
    </row>
    <row r="72" spans="2:15" ht="15" customHeight="1" x14ac:dyDescent="0.2">
      <c r="B72" s="406" t="s">
        <v>162</v>
      </c>
      <c r="C72" s="407"/>
      <c r="D72" s="372" t="s">
        <v>303</v>
      </c>
      <c r="E72" s="429" t="s">
        <v>3</v>
      </c>
      <c r="F72" s="429" t="s">
        <v>4</v>
      </c>
      <c r="G72" s="429" t="s">
        <v>5</v>
      </c>
      <c r="H72" s="430" t="s">
        <v>26</v>
      </c>
      <c r="I72" s="406"/>
      <c r="J72" s="372" t="s">
        <v>318</v>
      </c>
      <c r="K72" s="373" t="s">
        <v>328</v>
      </c>
      <c r="L72" s="429" t="s">
        <v>3</v>
      </c>
      <c r="M72" s="429" t="s">
        <v>4</v>
      </c>
      <c r="N72" s="429" t="s">
        <v>5</v>
      </c>
      <c r="O72" s="430" t="s">
        <v>26</v>
      </c>
    </row>
    <row r="73" spans="2:15" ht="12" customHeight="1" x14ac:dyDescent="0.2">
      <c r="B73" s="366" t="s">
        <v>3</v>
      </c>
      <c r="C73" s="258">
        <v>380</v>
      </c>
      <c r="D73" s="400" t="s">
        <v>304</v>
      </c>
      <c r="E73" s="374">
        <v>0.04</v>
      </c>
      <c r="F73" s="374">
        <v>0.08</v>
      </c>
      <c r="G73" s="374">
        <v>0.16</v>
      </c>
      <c r="H73" s="389">
        <f>(E73*C73)+(F73*C74)+(G73*C75)</f>
        <v>116</v>
      </c>
      <c r="I73" s="410" t="s">
        <v>162</v>
      </c>
      <c r="J73" s="413" t="s">
        <v>385</v>
      </c>
      <c r="K73" s="377"/>
      <c r="L73" s="370">
        <v>0.6</v>
      </c>
      <c r="M73" s="370">
        <v>0.75</v>
      </c>
      <c r="N73" s="370">
        <v>1</v>
      </c>
      <c r="O73" s="411"/>
    </row>
    <row r="74" spans="2:15" ht="12" customHeight="1" x14ac:dyDescent="0.2">
      <c r="B74" s="366" t="s">
        <v>4</v>
      </c>
      <c r="C74" s="258">
        <v>380</v>
      </c>
      <c r="D74" s="400" t="s">
        <v>305</v>
      </c>
      <c r="E74" s="374">
        <v>0.09</v>
      </c>
      <c r="F74" s="374">
        <v>0.09</v>
      </c>
      <c r="G74" s="374">
        <v>0.09</v>
      </c>
      <c r="H74" s="389">
        <f>(E74*C73)+(F74*C74)+(G74*C75)</f>
        <v>108</v>
      </c>
      <c r="I74" s="408">
        <v>990</v>
      </c>
      <c r="J74" s="377" t="s">
        <v>320</v>
      </c>
      <c r="K74" s="368">
        <v>2.5999999999999999E-2</v>
      </c>
      <c r="L74" s="386">
        <f>(K74*L73)*I74</f>
        <v>15.443999999999999</v>
      </c>
      <c r="M74" s="386">
        <f>(K74*M73)*I75</f>
        <v>31.785</v>
      </c>
      <c r="N74" s="386">
        <f>(K74*N73)*I76</f>
        <v>8.84</v>
      </c>
      <c r="O74" s="389">
        <f>SUM(K74:N74)</f>
        <v>56.094999999999999</v>
      </c>
    </row>
    <row r="75" spans="2:15" ht="12" customHeight="1" x14ac:dyDescent="0.2">
      <c r="B75" s="366" t="s">
        <v>5</v>
      </c>
      <c r="C75" s="258">
        <v>440</v>
      </c>
      <c r="D75" s="400" t="s">
        <v>306</v>
      </c>
      <c r="E75" s="374">
        <v>0.05</v>
      </c>
      <c r="F75" s="374">
        <v>0.05</v>
      </c>
      <c r="G75" s="374">
        <v>0.05</v>
      </c>
      <c r="H75" s="389">
        <f>(E75*C73)+(F75*C74)+(G75*C75)</f>
        <v>60</v>
      </c>
      <c r="I75" s="408">
        <v>1630</v>
      </c>
      <c r="J75" s="377" t="s">
        <v>319</v>
      </c>
      <c r="K75" s="368">
        <v>3.5000000000000003E-2</v>
      </c>
      <c r="L75" s="386">
        <f>(K75*L73)*I74</f>
        <v>20.790000000000003</v>
      </c>
      <c r="M75" s="386">
        <f>(K75*M73)*I75</f>
        <v>42.787500000000001</v>
      </c>
      <c r="N75" s="386">
        <f>(K75*N73)*I76</f>
        <v>11.9</v>
      </c>
      <c r="O75" s="389">
        <f t="shared" ref="O75:O82" si="0">SUM(K75:N75)</f>
        <v>75.512500000000003</v>
      </c>
    </row>
    <row r="76" spans="2:15" ht="12" customHeight="1" x14ac:dyDescent="0.2">
      <c r="B76" s="394" t="s">
        <v>26</v>
      </c>
      <c r="C76" s="396">
        <f>SUM(C73:C75)</f>
        <v>1200</v>
      </c>
      <c r="D76" s="400" t="s">
        <v>307</v>
      </c>
      <c r="E76" s="374">
        <v>5.5E-2</v>
      </c>
      <c r="F76" s="374">
        <v>7.0000000000000007E-2</v>
      </c>
      <c r="G76" s="374">
        <v>0.1</v>
      </c>
      <c r="H76" s="389">
        <f>(E76*C73)+(F76*C74)+(G76*C75)</f>
        <v>91.5</v>
      </c>
      <c r="I76" s="408">
        <v>340</v>
      </c>
      <c r="J76" s="377" t="s">
        <v>321</v>
      </c>
      <c r="K76" s="368">
        <v>0.03</v>
      </c>
      <c r="L76" s="386">
        <f>(K76*L73)*I74</f>
        <v>17.82</v>
      </c>
      <c r="M76" s="386">
        <f>(K76*M73)*I75</f>
        <v>36.674999999999997</v>
      </c>
      <c r="N76" s="386">
        <f>(K76*N73)*I76</f>
        <v>10.199999999999999</v>
      </c>
      <c r="O76" s="389">
        <f t="shared" si="0"/>
        <v>64.724999999999994</v>
      </c>
    </row>
    <row r="77" spans="2:15" ht="12" customHeight="1" x14ac:dyDescent="0.2">
      <c r="B77" s="366"/>
      <c r="C77" s="397"/>
      <c r="D77" s="400" t="s">
        <v>308</v>
      </c>
      <c r="E77" s="374">
        <v>0</v>
      </c>
      <c r="F77" s="374">
        <v>0</v>
      </c>
      <c r="G77" s="374">
        <v>0.16</v>
      </c>
      <c r="H77" s="389">
        <f>(E77*C73)+(F77*C74)+(G77*C75)</f>
        <v>70.400000000000006</v>
      </c>
      <c r="I77" s="417">
        <f>SUM(I74:I76)</f>
        <v>2960</v>
      </c>
      <c r="J77" s="377" t="s">
        <v>322</v>
      </c>
      <c r="K77" s="368">
        <v>0.01</v>
      </c>
      <c r="L77" s="386">
        <f>(K77*L73)*I74</f>
        <v>5.94</v>
      </c>
      <c r="M77" s="386">
        <f>(K77*M73)*I75</f>
        <v>12.225</v>
      </c>
      <c r="N77" s="386">
        <f>(K77*N73)*I76</f>
        <v>3.4</v>
      </c>
      <c r="O77" s="389">
        <f t="shared" si="0"/>
        <v>21.574999999999999</v>
      </c>
    </row>
    <row r="78" spans="2:15" ht="12" customHeight="1" x14ac:dyDescent="0.2">
      <c r="B78" s="366"/>
      <c r="C78" s="397"/>
      <c r="D78" s="400" t="s">
        <v>384</v>
      </c>
      <c r="E78" s="374">
        <v>0.04</v>
      </c>
      <c r="F78" s="374">
        <v>0.04</v>
      </c>
      <c r="G78" s="374">
        <v>0.04</v>
      </c>
      <c r="H78" s="389">
        <f>(E78*C73)+(F78*C74)+(G78*C75)</f>
        <v>48</v>
      </c>
      <c r="I78" s="421"/>
      <c r="J78" s="377" t="s">
        <v>323</v>
      </c>
      <c r="K78" s="368">
        <v>0.01</v>
      </c>
      <c r="L78" s="386">
        <f>(K78*L73)*I74</f>
        <v>5.94</v>
      </c>
      <c r="M78" s="386">
        <f>(K78*M73)*I75</f>
        <v>12.225</v>
      </c>
      <c r="N78" s="386">
        <f>(K78*N73)*I76</f>
        <v>3.4</v>
      </c>
      <c r="O78" s="389">
        <f t="shared" si="0"/>
        <v>21.574999999999999</v>
      </c>
    </row>
    <row r="79" spans="2:15" ht="12" customHeight="1" x14ac:dyDescent="0.2">
      <c r="B79" s="366"/>
      <c r="C79" s="397"/>
      <c r="D79" s="400" t="s">
        <v>309</v>
      </c>
      <c r="E79" s="374">
        <v>0.01</v>
      </c>
      <c r="F79" s="374">
        <v>1.4999999999999999E-2</v>
      </c>
      <c r="G79" s="374">
        <v>0.03</v>
      </c>
      <c r="H79" s="389">
        <f>(E79*C73)+(F79*C74)+(G79*C75)</f>
        <v>22.7</v>
      </c>
      <c r="I79" s="421"/>
      <c r="J79" s="377" t="s">
        <v>324</v>
      </c>
      <c r="K79" s="368">
        <v>2.1999999999999999E-2</v>
      </c>
      <c r="L79" s="386">
        <f>(K79*L73)*I74</f>
        <v>13.067999999999998</v>
      </c>
      <c r="M79" s="386">
        <f>(K79*M73)*I75</f>
        <v>26.895</v>
      </c>
      <c r="N79" s="386">
        <f>(K79*N73)*I76</f>
        <v>7.4799999999999995</v>
      </c>
      <c r="O79" s="389">
        <f t="shared" si="0"/>
        <v>47.464999999999996</v>
      </c>
    </row>
    <row r="80" spans="2:15" ht="12" customHeight="1" x14ac:dyDescent="0.2">
      <c r="B80" s="366"/>
      <c r="C80" s="397"/>
      <c r="D80" s="400" t="s">
        <v>310</v>
      </c>
      <c r="E80" s="374">
        <v>0.02</v>
      </c>
      <c r="F80" s="374">
        <v>2.5000000000000001E-2</v>
      </c>
      <c r="G80" s="374">
        <v>2.5000000000000001E-2</v>
      </c>
      <c r="H80" s="389">
        <f>(E80*C73)+(F80*C74)+(G80*C75)</f>
        <v>28.1</v>
      </c>
      <c r="I80" s="421"/>
      <c r="J80" s="377" t="s">
        <v>325</v>
      </c>
      <c r="K80" s="368">
        <v>0.25</v>
      </c>
      <c r="L80" s="386">
        <f>(K80*L73)*I74</f>
        <v>148.5</v>
      </c>
      <c r="M80" s="386">
        <f>(K80*M73)*I75</f>
        <v>305.625</v>
      </c>
      <c r="N80" s="386">
        <f>(K80*N73)*I76</f>
        <v>85</v>
      </c>
      <c r="O80" s="389">
        <f t="shared" si="0"/>
        <v>539.375</v>
      </c>
    </row>
    <row r="81" spans="2:16" ht="12" customHeight="1" x14ac:dyDescent="0.2">
      <c r="B81" s="366"/>
      <c r="C81" s="397"/>
      <c r="D81" s="400" t="s">
        <v>311</v>
      </c>
      <c r="E81" s="401" t="s">
        <v>312</v>
      </c>
      <c r="F81" s="402"/>
      <c r="G81" s="402"/>
      <c r="H81" s="403"/>
      <c r="I81" s="421"/>
      <c r="J81" s="377" t="s">
        <v>326</v>
      </c>
      <c r="K81" s="368">
        <v>2</v>
      </c>
      <c r="L81" s="386">
        <f>(K81*L73)*I74</f>
        <v>1188</v>
      </c>
      <c r="M81" s="386">
        <f>(K81*M73)*I75</f>
        <v>2445</v>
      </c>
      <c r="N81" s="386">
        <f>(K81*N73)*I76</f>
        <v>680</v>
      </c>
      <c r="O81" s="389">
        <f t="shared" si="0"/>
        <v>4315</v>
      </c>
    </row>
    <row r="82" spans="2:16" ht="12" customHeight="1" x14ac:dyDescent="0.2">
      <c r="B82" s="395"/>
      <c r="C82" s="398"/>
      <c r="D82" s="399"/>
      <c r="E82" s="404"/>
      <c r="F82" s="404"/>
      <c r="G82" s="404"/>
      <c r="H82" s="405"/>
      <c r="I82" s="422"/>
      <c r="J82" s="379" t="s">
        <v>327</v>
      </c>
      <c r="K82" s="369">
        <v>0.5</v>
      </c>
      <c r="L82" s="392">
        <f>(K82*L73)*I74</f>
        <v>297</v>
      </c>
      <c r="M82" s="392">
        <f>(K82*M73)*I75</f>
        <v>611.25</v>
      </c>
      <c r="N82" s="392">
        <f>(K82*N73)*I76</f>
        <v>170</v>
      </c>
      <c r="O82" s="412">
        <f t="shared" si="0"/>
        <v>1078.75</v>
      </c>
    </row>
    <row r="83" spans="2:16" ht="12" customHeight="1" x14ac:dyDescent="0.2">
      <c r="B83" s="122"/>
      <c r="C83" s="261"/>
      <c r="D83" s="94"/>
      <c r="E83" s="259"/>
      <c r="F83" s="259"/>
      <c r="G83" s="259"/>
      <c r="H83" s="259"/>
      <c r="I83" s="256"/>
      <c r="J83" s="261"/>
      <c r="K83" s="94"/>
      <c r="L83" s="259"/>
      <c r="M83" s="259"/>
      <c r="N83" s="259"/>
      <c r="O83" s="257"/>
    </row>
    <row r="84" spans="2:16" ht="15" customHeight="1" x14ac:dyDescent="0.2">
      <c r="B84" s="406" t="s">
        <v>162</v>
      </c>
      <c r="C84" s="407"/>
      <c r="D84" s="260" t="s">
        <v>317</v>
      </c>
      <c r="E84" s="429" t="s">
        <v>3</v>
      </c>
      <c r="F84" s="429" t="s">
        <v>4</v>
      </c>
      <c r="G84" s="429" t="s">
        <v>5</v>
      </c>
      <c r="H84" s="430" t="s">
        <v>26</v>
      </c>
      <c r="I84" s="406" t="s">
        <v>162</v>
      </c>
      <c r="J84" s="407"/>
      <c r="K84" s="260" t="s">
        <v>313</v>
      </c>
      <c r="L84" s="433" t="s">
        <v>3</v>
      </c>
      <c r="M84" s="433" t="s">
        <v>4</v>
      </c>
      <c r="N84" s="433" t="s">
        <v>5</v>
      </c>
      <c r="O84" s="430" t="s">
        <v>26</v>
      </c>
    </row>
    <row r="85" spans="2:16" ht="12" customHeight="1" x14ac:dyDescent="0.2">
      <c r="B85" s="380" t="s">
        <v>3</v>
      </c>
      <c r="C85" s="375">
        <v>400</v>
      </c>
      <c r="D85" s="377" t="s">
        <v>336</v>
      </c>
      <c r="E85" s="414">
        <v>1</v>
      </c>
      <c r="F85" s="414">
        <v>1</v>
      </c>
      <c r="G85" s="414">
        <v>1</v>
      </c>
      <c r="H85" s="389">
        <f>(E85*C85)+(F85*C86)+(G85*C87)</f>
        <v>1210</v>
      </c>
      <c r="I85" s="366" t="s">
        <v>3</v>
      </c>
      <c r="J85" s="375">
        <v>1000</v>
      </c>
      <c r="K85" s="423" t="s">
        <v>315</v>
      </c>
      <c r="L85" s="374">
        <v>8.5000000000000006E-2</v>
      </c>
      <c r="M85" s="374">
        <v>0.105</v>
      </c>
      <c r="N85" s="374">
        <v>0.15</v>
      </c>
      <c r="O85" s="389">
        <f>(L85*J85)+(M85*J86)+(N85*J87)</f>
        <v>310.75</v>
      </c>
    </row>
    <row r="86" spans="2:16" ht="12" customHeight="1" x14ac:dyDescent="0.2">
      <c r="B86" s="380" t="s">
        <v>4</v>
      </c>
      <c r="C86" s="375">
        <v>400</v>
      </c>
      <c r="D86" s="377" t="s">
        <v>337</v>
      </c>
      <c r="E86" s="374">
        <v>0.04</v>
      </c>
      <c r="F86" s="374">
        <v>0.04</v>
      </c>
      <c r="G86" s="374">
        <v>0.06</v>
      </c>
      <c r="H86" s="389">
        <f>(E86*C85)+(F86*C86)+(G86*C87)</f>
        <v>56.599999999999994</v>
      </c>
      <c r="I86" s="366" t="s">
        <v>4</v>
      </c>
      <c r="J86" s="375">
        <v>1650</v>
      </c>
      <c r="K86" s="424" t="s">
        <v>316</v>
      </c>
      <c r="L86" s="374">
        <v>0.09</v>
      </c>
      <c r="M86" s="374">
        <v>0.09</v>
      </c>
      <c r="N86" s="374">
        <v>0.13</v>
      </c>
      <c r="O86" s="389">
        <f>(L86*J85)+(M86*J86)+(N86*J87)</f>
        <v>284</v>
      </c>
    </row>
    <row r="87" spans="2:16" ht="12" customHeight="1" x14ac:dyDescent="0.2">
      <c r="B87" s="380" t="s">
        <v>5</v>
      </c>
      <c r="C87" s="375">
        <v>410</v>
      </c>
      <c r="D87" s="377" t="s">
        <v>338</v>
      </c>
      <c r="E87" s="414">
        <v>2</v>
      </c>
      <c r="F87" s="414">
        <v>3</v>
      </c>
      <c r="G87" s="414">
        <v>5</v>
      </c>
      <c r="H87" s="389">
        <f>(E87*C85)+(F87*C86)+(G87*C87)</f>
        <v>4050</v>
      </c>
      <c r="I87" s="366" t="s">
        <v>5</v>
      </c>
      <c r="J87" s="375">
        <v>350</v>
      </c>
      <c r="K87" s="423" t="s">
        <v>314</v>
      </c>
      <c r="L87" s="374">
        <v>0.125</v>
      </c>
      <c r="M87" s="374">
        <v>0.16</v>
      </c>
      <c r="N87" s="374">
        <v>0.22</v>
      </c>
      <c r="O87" s="389">
        <f>(L87*J85)+(M87*J86)+(N87*J87)</f>
        <v>466</v>
      </c>
    </row>
    <row r="88" spans="2:16" ht="12" customHeight="1" x14ac:dyDescent="0.2">
      <c r="B88" s="394" t="s">
        <v>26</v>
      </c>
      <c r="C88" s="409">
        <f>SUM(C85:C87)</f>
        <v>1210</v>
      </c>
      <c r="D88" s="377" t="s">
        <v>335</v>
      </c>
      <c r="E88" s="414">
        <v>3</v>
      </c>
      <c r="F88" s="414">
        <v>4</v>
      </c>
      <c r="G88" s="414">
        <v>7</v>
      </c>
      <c r="H88" s="389">
        <f>(E88*C85)+(F88*C86)+(G88*C87)</f>
        <v>5670</v>
      </c>
      <c r="I88" s="394" t="s">
        <v>26</v>
      </c>
      <c r="J88" s="415">
        <f>SUM(J85:J87)</f>
        <v>3000</v>
      </c>
      <c r="K88" s="423" t="s">
        <v>329</v>
      </c>
      <c r="L88" s="374">
        <v>0.125</v>
      </c>
      <c r="M88" s="374">
        <v>0.16500000000000001</v>
      </c>
      <c r="N88" s="374">
        <v>0.25</v>
      </c>
      <c r="O88" s="389">
        <f>(L88*J85)+(M88*J86)+(N88*J87)</f>
        <v>484.75</v>
      </c>
    </row>
    <row r="89" spans="2:16" ht="12" customHeight="1" x14ac:dyDescent="0.2">
      <c r="B89" s="380"/>
      <c r="C89" s="419"/>
      <c r="D89" s="377" t="s">
        <v>339</v>
      </c>
      <c r="E89" s="414">
        <v>2</v>
      </c>
      <c r="F89" s="414">
        <v>3</v>
      </c>
      <c r="G89" s="414">
        <v>4</v>
      </c>
      <c r="H89" s="389">
        <f>(E89*C85)+(F89*C86)+(G89*C87)</f>
        <v>3640</v>
      </c>
      <c r="I89" s="366"/>
      <c r="J89" s="397"/>
      <c r="K89" s="423" t="s">
        <v>330</v>
      </c>
      <c r="L89" s="374">
        <v>0.25</v>
      </c>
      <c r="M89" s="374">
        <v>0.32</v>
      </c>
      <c r="N89" s="374">
        <v>0.35</v>
      </c>
      <c r="O89" s="389">
        <f>(L89*J85)+(M89*J86)+(N89*J87)</f>
        <v>900.5</v>
      </c>
    </row>
    <row r="90" spans="2:16" ht="12" customHeight="1" x14ac:dyDescent="0.2">
      <c r="B90" s="380"/>
      <c r="C90" s="419"/>
      <c r="D90" s="377" t="s">
        <v>340</v>
      </c>
      <c r="E90" s="414">
        <v>0</v>
      </c>
      <c r="F90" s="414">
        <v>0</v>
      </c>
      <c r="G90" s="414">
        <v>2</v>
      </c>
      <c r="H90" s="389">
        <f>(E90*C85)+(F90*C86)+(G90*C87)</f>
        <v>820</v>
      </c>
      <c r="I90" s="366"/>
      <c r="J90" s="397"/>
      <c r="K90" s="423" t="s">
        <v>331</v>
      </c>
      <c r="L90" s="374">
        <v>6.0000000000000001E-3</v>
      </c>
      <c r="M90" s="374">
        <v>1.2E-2</v>
      </c>
      <c r="N90" s="374">
        <v>1.4999999999999999E-2</v>
      </c>
      <c r="O90" s="389">
        <f>(L90*J85)+(M90*J86)+(N90*J87)</f>
        <v>31.05</v>
      </c>
    </row>
    <row r="91" spans="2:16" ht="12" customHeight="1" x14ac:dyDescent="0.2">
      <c r="B91" s="380"/>
      <c r="C91" s="419"/>
      <c r="D91" s="377" t="s">
        <v>341</v>
      </c>
      <c r="E91" s="414">
        <v>0</v>
      </c>
      <c r="F91" s="414">
        <v>0</v>
      </c>
      <c r="G91" s="414">
        <v>1</v>
      </c>
      <c r="H91" s="389">
        <f>(E91*C85)+(F91*C86)+(G91*C87)</f>
        <v>410</v>
      </c>
      <c r="I91" s="366"/>
      <c r="J91" s="397"/>
      <c r="K91" s="423" t="s">
        <v>333</v>
      </c>
      <c r="L91" s="374">
        <v>4.2000000000000003E-2</v>
      </c>
      <c r="M91" s="374">
        <v>6.4000000000000001E-2</v>
      </c>
      <c r="N91" s="374">
        <v>0.08</v>
      </c>
      <c r="O91" s="389">
        <f>(L91*J85)+(M91*J86)+(N91*J87)</f>
        <v>175.60000000000002</v>
      </c>
    </row>
    <row r="92" spans="2:16" ht="12" customHeight="1" x14ac:dyDescent="0.2">
      <c r="B92" s="418"/>
      <c r="C92" s="420"/>
      <c r="D92" s="379"/>
      <c r="E92" s="416"/>
      <c r="F92" s="416"/>
      <c r="G92" s="416"/>
      <c r="H92" s="405"/>
      <c r="I92" s="395"/>
      <c r="J92" s="398"/>
      <c r="K92" s="399" t="s">
        <v>332</v>
      </c>
      <c r="L92" s="428">
        <v>0.08</v>
      </c>
      <c r="M92" s="428">
        <v>0.13</v>
      </c>
      <c r="N92" s="428">
        <v>0.15</v>
      </c>
      <c r="O92" s="412">
        <f>(L92*J85)+(M92*J86)+(N92*J87)</f>
        <v>347</v>
      </c>
    </row>
    <row r="93" spans="2:16" ht="12" customHeight="1" x14ac:dyDescent="0.2">
      <c r="B93" s="426"/>
      <c r="C93" s="425"/>
      <c r="D93" s="94" t="s">
        <v>363</v>
      </c>
      <c r="E93" s="427" t="s">
        <v>386</v>
      </c>
      <c r="F93" s="259" t="s">
        <v>387</v>
      </c>
      <c r="G93" s="259" t="s">
        <v>388</v>
      </c>
      <c r="H93" s="256"/>
      <c r="I93" s="256"/>
      <c r="J93" s="261"/>
      <c r="K93" s="94"/>
      <c r="L93" s="259"/>
      <c r="M93" s="259"/>
      <c r="N93" s="259"/>
      <c r="O93" s="257"/>
    </row>
    <row r="94" spans="2:16" ht="24.95" customHeight="1" x14ac:dyDescent="0.2">
      <c r="B94" s="81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3"/>
    </row>
    <row r="95" spans="2:16" x14ac:dyDescent="0.2">
      <c r="P95" s="114"/>
    </row>
  </sheetData>
  <mergeCells count="1">
    <mergeCell ref="J19:M19"/>
  </mergeCells>
  <phoneticPr fontId="2" type="noConversion"/>
  <pageMargins left="0.59055118110236227" right="0" top="0.19685039370078741" bottom="0" header="0" footer="0"/>
  <pageSetup paperSize="9" scale="57" orientation="portrait" horizontalDpi="4294967295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showZeros="0" zoomScaleNormal="100" workbookViewId="0">
      <selection activeCell="T62" sqref="T62"/>
    </sheetView>
  </sheetViews>
  <sheetFormatPr baseColWidth="10" defaultRowHeight="12.75" x14ac:dyDescent="0.2"/>
  <cols>
    <col min="1" max="1" width="2.140625" style="38" customWidth="1"/>
    <col min="2" max="2" width="16.5703125" style="38" customWidth="1"/>
    <col min="3" max="3" width="4.85546875" style="38" customWidth="1"/>
    <col min="4" max="4" width="23" style="38" customWidth="1"/>
    <col min="5" max="5" width="15.140625" style="38" customWidth="1"/>
    <col min="6" max="6" width="11.42578125" style="38"/>
    <col min="7" max="7" width="2.85546875" style="38" customWidth="1"/>
    <col min="8" max="8" width="8.28515625" style="38" customWidth="1"/>
    <col min="9" max="9" width="9" style="38" customWidth="1"/>
    <col min="10" max="10" width="7" style="38" customWidth="1"/>
    <col min="11" max="11" width="7.7109375" style="38" customWidth="1"/>
    <col min="12" max="12" width="6.7109375" style="38" customWidth="1"/>
    <col min="13" max="13" width="13.5703125" style="38" customWidth="1"/>
    <col min="14" max="16" width="8.7109375" style="38" customWidth="1"/>
    <col min="17" max="17" width="17" style="38" customWidth="1"/>
    <col min="18" max="18" width="2.5703125" style="38" customWidth="1"/>
    <col min="19" max="16384" width="11.42578125" style="38"/>
  </cols>
  <sheetData>
    <row r="1" spans="1:17" s="6" customFormat="1" ht="42" x14ac:dyDescent="0.2">
      <c r="A1" s="6">
        <v>0</v>
      </c>
      <c r="B1" s="7" t="s">
        <v>343</v>
      </c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3"/>
    </row>
    <row r="3" spans="1:17" x14ac:dyDescent="0.2">
      <c r="B3" s="14" t="str">
        <f ca="1">CELL("nomfichier")</f>
        <v>E:\0-UPRT\1-UPRT.FR-SITE-WEB\ff-fiches-fabrications\ff-documents-divers-maj-08-2020\[me-cahier-de-commande - Copie.xls]Mode d'emploi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</row>
    <row r="4" spans="1:17" ht="17.25" customHeight="1" x14ac:dyDescent="0.2">
      <c r="B4" s="29" t="s">
        <v>59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1"/>
    </row>
    <row r="5" spans="1:17" x14ac:dyDescent="0.2">
      <c r="B5" s="39"/>
      <c r="C5" s="21"/>
      <c r="D5" s="15" t="s">
        <v>65</v>
      </c>
      <c r="E5" s="23" t="s">
        <v>31</v>
      </c>
      <c r="F5" s="21" t="s">
        <v>40</v>
      </c>
      <c r="G5" s="21"/>
      <c r="H5" s="21"/>
      <c r="I5" s="21"/>
      <c r="J5" s="21"/>
      <c r="K5" s="21"/>
      <c r="L5" s="21"/>
      <c r="M5" s="21"/>
      <c r="N5" s="15" t="s">
        <v>66</v>
      </c>
      <c r="O5" s="18" t="s">
        <v>27</v>
      </c>
      <c r="P5" s="21" t="s">
        <v>47</v>
      </c>
      <c r="Q5" s="40"/>
    </row>
    <row r="6" spans="1:17" x14ac:dyDescent="0.2">
      <c r="B6" s="39"/>
      <c r="C6" s="21"/>
      <c r="D6" s="15" t="s">
        <v>64</v>
      </c>
      <c r="E6" s="16" t="s">
        <v>30</v>
      </c>
      <c r="F6" s="21" t="s">
        <v>37</v>
      </c>
      <c r="G6" s="21"/>
      <c r="H6" s="21"/>
      <c r="I6" s="21"/>
      <c r="J6" s="21"/>
      <c r="K6" s="21"/>
      <c r="L6" s="21"/>
      <c r="M6" s="21"/>
      <c r="N6" s="15" t="s">
        <v>67</v>
      </c>
      <c r="O6" s="18" t="s">
        <v>28</v>
      </c>
      <c r="P6" s="21" t="s">
        <v>48</v>
      </c>
      <c r="Q6" s="40"/>
    </row>
    <row r="7" spans="1:17" x14ac:dyDescent="0.2">
      <c r="B7" s="39"/>
      <c r="C7" s="21"/>
      <c r="D7" s="15" t="s">
        <v>64</v>
      </c>
      <c r="E7" s="19" t="s">
        <v>30</v>
      </c>
      <c r="F7" s="21" t="s">
        <v>38</v>
      </c>
      <c r="G7" s="21"/>
      <c r="H7" s="21"/>
      <c r="I7" s="21"/>
      <c r="J7" s="21"/>
      <c r="K7" s="21"/>
      <c r="L7" s="21"/>
      <c r="M7" s="21"/>
      <c r="N7" s="15" t="s">
        <v>68</v>
      </c>
      <c r="O7" s="18" t="s">
        <v>29</v>
      </c>
      <c r="P7" s="21" t="s">
        <v>49</v>
      </c>
      <c r="Q7" s="40"/>
    </row>
    <row r="8" spans="1:17" x14ac:dyDescent="0.2">
      <c r="B8" s="39"/>
      <c r="C8" s="21"/>
      <c r="D8" s="15" t="s">
        <v>63</v>
      </c>
      <c r="E8" s="16" t="s">
        <v>44</v>
      </c>
      <c r="F8" s="22" t="s">
        <v>39</v>
      </c>
      <c r="G8" s="22"/>
      <c r="H8" s="21"/>
      <c r="I8" s="21"/>
      <c r="J8" s="21"/>
      <c r="K8" s="21"/>
      <c r="L8" s="21"/>
      <c r="M8" s="21"/>
      <c r="N8" s="15" t="s">
        <v>69</v>
      </c>
      <c r="O8" s="18" t="s">
        <v>31</v>
      </c>
      <c r="P8" s="21" t="s">
        <v>50</v>
      </c>
      <c r="Q8" s="40"/>
    </row>
    <row r="9" spans="1:17" x14ac:dyDescent="0.2">
      <c r="B9" s="39"/>
      <c r="C9" s="21"/>
      <c r="D9" s="15" t="s">
        <v>62</v>
      </c>
      <c r="E9" s="16" t="s">
        <v>33</v>
      </c>
      <c r="F9" s="21" t="s">
        <v>43</v>
      </c>
      <c r="G9" s="21"/>
      <c r="H9" s="21"/>
      <c r="I9" s="21"/>
      <c r="J9" s="21"/>
      <c r="K9" s="21"/>
      <c r="L9" s="21"/>
      <c r="M9" s="21"/>
      <c r="N9" s="15" t="s">
        <v>53</v>
      </c>
      <c r="O9" s="18" t="s">
        <v>35</v>
      </c>
      <c r="P9" s="21" t="s">
        <v>51</v>
      </c>
      <c r="Q9" s="40"/>
    </row>
    <row r="10" spans="1:17" x14ac:dyDescent="0.2">
      <c r="B10" s="39"/>
      <c r="C10" s="21"/>
      <c r="D10" s="15" t="s">
        <v>73</v>
      </c>
      <c r="E10" s="16" t="s">
        <v>74</v>
      </c>
      <c r="F10" s="21" t="s">
        <v>41</v>
      </c>
      <c r="G10" s="21"/>
      <c r="H10" s="21"/>
      <c r="I10" s="21"/>
      <c r="J10" s="21"/>
      <c r="K10" s="21"/>
      <c r="L10" s="21"/>
      <c r="M10" s="21"/>
      <c r="N10" s="15" t="s">
        <v>52</v>
      </c>
      <c r="O10" s="18" t="s">
        <v>36</v>
      </c>
      <c r="P10" s="21" t="s">
        <v>54</v>
      </c>
      <c r="Q10" s="40"/>
    </row>
    <row r="11" spans="1:17" x14ac:dyDescent="0.2">
      <c r="B11" s="39"/>
      <c r="C11" s="21"/>
      <c r="D11" s="15" t="s">
        <v>60</v>
      </c>
      <c r="E11" s="19" t="s">
        <v>45</v>
      </c>
      <c r="F11" s="21" t="s">
        <v>42</v>
      </c>
      <c r="G11" s="21"/>
      <c r="H11" s="21"/>
      <c r="I11" s="21"/>
      <c r="J11" s="21"/>
      <c r="K11" s="21"/>
      <c r="L11" s="21"/>
      <c r="M11" s="21"/>
      <c r="N11" s="15" t="s">
        <v>70</v>
      </c>
      <c r="O11" s="20" t="s">
        <v>26</v>
      </c>
      <c r="P11" s="21" t="s">
        <v>55</v>
      </c>
      <c r="Q11" s="40"/>
    </row>
    <row r="12" spans="1:17" x14ac:dyDescent="0.2">
      <c r="B12" s="39"/>
      <c r="C12" s="21"/>
      <c r="D12" s="15" t="s">
        <v>61</v>
      </c>
      <c r="E12" s="18" t="s">
        <v>32</v>
      </c>
      <c r="F12" s="21" t="s">
        <v>46</v>
      </c>
      <c r="G12" s="21"/>
      <c r="H12" s="21"/>
      <c r="I12" s="21"/>
      <c r="J12" s="21"/>
      <c r="K12" s="21"/>
      <c r="L12" s="21"/>
      <c r="M12" s="21"/>
      <c r="N12" s="15" t="s">
        <v>57</v>
      </c>
      <c r="O12" s="5" t="s">
        <v>56</v>
      </c>
      <c r="P12" s="21" t="s">
        <v>58</v>
      </c>
      <c r="Q12" s="40"/>
    </row>
    <row r="13" spans="1:17" x14ac:dyDescent="0.2">
      <c r="B13" s="39"/>
      <c r="C13" s="21"/>
      <c r="D13" s="15"/>
      <c r="E13" s="18"/>
      <c r="F13" s="21"/>
      <c r="G13" s="21"/>
      <c r="H13" s="21"/>
      <c r="I13" s="21"/>
      <c r="J13" s="21"/>
      <c r="K13" s="21"/>
      <c r="L13" s="21"/>
      <c r="M13" s="21"/>
      <c r="N13" s="15"/>
      <c r="O13" s="5"/>
      <c r="P13" s="21"/>
      <c r="Q13" s="40"/>
    </row>
    <row r="14" spans="1:17" x14ac:dyDescent="0.2">
      <c r="B14" s="39"/>
      <c r="C14" s="21"/>
      <c r="D14" s="5" t="s">
        <v>22</v>
      </c>
      <c r="E14" s="21"/>
      <c r="F14" s="17" t="s">
        <v>0</v>
      </c>
      <c r="G14" s="17"/>
      <c r="H14" s="21"/>
      <c r="I14" s="21"/>
      <c r="J14" s="21"/>
      <c r="K14" s="21"/>
      <c r="L14" s="21"/>
      <c r="M14" s="21"/>
      <c r="N14" s="15"/>
      <c r="O14" s="5"/>
      <c r="P14" s="21"/>
      <c r="Q14" s="40"/>
    </row>
    <row r="15" spans="1:17" ht="3.75" customHeight="1" x14ac:dyDescent="0.2">
      <c r="B15" s="39"/>
      <c r="C15" s="21"/>
      <c r="D15" s="2"/>
      <c r="E15" s="21"/>
      <c r="F15" s="3"/>
      <c r="G15" s="5"/>
      <c r="H15" s="21"/>
      <c r="I15" s="21"/>
      <c r="J15" s="21"/>
      <c r="K15" s="21"/>
      <c r="L15" s="21"/>
      <c r="M15" s="21"/>
      <c r="N15" s="15"/>
      <c r="O15" s="5"/>
      <c r="P15" s="21"/>
      <c r="Q15" s="40"/>
    </row>
    <row r="16" spans="1:17" x14ac:dyDescent="0.2">
      <c r="B16" s="39"/>
      <c r="C16" s="21"/>
      <c r="D16" s="32" t="s">
        <v>1</v>
      </c>
      <c r="E16" s="21"/>
      <c r="F16" s="33" t="s">
        <v>2</v>
      </c>
      <c r="G16" s="33"/>
      <c r="H16" s="21"/>
      <c r="I16" s="21"/>
      <c r="J16" s="21"/>
      <c r="K16" s="21"/>
      <c r="L16" s="21"/>
      <c r="M16" s="21"/>
      <c r="N16" s="15"/>
      <c r="O16" s="5"/>
      <c r="P16" s="21"/>
      <c r="Q16" s="40"/>
    </row>
    <row r="17" spans="2:17" ht="15.75" x14ac:dyDescent="0.2">
      <c r="B17" s="41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262" t="s">
        <v>293</v>
      </c>
    </row>
    <row r="18" spans="2:17" x14ac:dyDescent="0.2">
      <c r="B18" s="44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6"/>
    </row>
    <row r="19" spans="2:17" ht="24.75" customHeight="1" x14ac:dyDescent="0.2">
      <c r="B19" s="47" t="s">
        <v>71</v>
      </c>
      <c r="C19" s="21"/>
      <c r="D19" s="21"/>
      <c r="E19" s="21"/>
      <c r="F19" s="21"/>
      <c r="G19" s="148"/>
      <c r="H19" s="178" t="s">
        <v>13</v>
      </c>
      <c r="I19" s="193" t="s">
        <v>86</v>
      </c>
      <c r="J19" s="203" t="s">
        <v>223</v>
      </c>
      <c r="K19" s="48" t="s">
        <v>87</v>
      </c>
      <c r="L19" s="49" t="s">
        <v>88</v>
      </c>
      <c r="M19" s="21"/>
      <c r="N19" s="21"/>
      <c r="O19" s="21"/>
      <c r="P19" s="21"/>
      <c r="Q19" s="40"/>
    </row>
    <row r="20" spans="2:17" x14ac:dyDescent="0.2">
      <c r="B20" s="39"/>
      <c r="C20" s="21"/>
      <c r="D20" s="21"/>
      <c r="E20" s="16" t="s">
        <v>30</v>
      </c>
      <c r="F20" s="50" t="s">
        <v>75</v>
      </c>
      <c r="G20" s="186"/>
      <c r="H20" s="179">
        <v>92</v>
      </c>
      <c r="I20" s="194">
        <v>93</v>
      </c>
      <c r="J20" s="187">
        <v>93</v>
      </c>
      <c r="K20" s="84">
        <v>93</v>
      </c>
      <c r="L20" s="85"/>
      <c r="M20" s="21"/>
      <c r="N20" s="21"/>
      <c r="O20" s="21"/>
      <c r="P20" s="21"/>
      <c r="Q20" s="40"/>
    </row>
    <row r="21" spans="2:17" ht="24.95" customHeight="1" x14ac:dyDescent="0.2">
      <c r="B21" s="51" t="s">
        <v>72</v>
      </c>
      <c r="C21" s="16" t="s">
        <v>30</v>
      </c>
      <c r="D21" s="52" t="s">
        <v>77</v>
      </c>
      <c r="E21" s="53" t="s">
        <v>76</v>
      </c>
      <c r="F21" s="24" t="s">
        <v>29</v>
      </c>
      <c r="G21" s="184"/>
      <c r="H21" s="117">
        <f>SUM(H25:H27)</f>
        <v>473</v>
      </c>
      <c r="I21" s="192">
        <f>SUM(I25:I27)</f>
        <v>570</v>
      </c>
      <c r="J21" s="25">
        <f>SUM(J25:J27)</f>
        <v>515</v>
      </c>
      <c r="K21" s="25">
        <f>SUM(K25:K27)</f>
        <v>501</v>
      </c>
      <c r="L21" s="26">
        <f>K21-J21</f>
        <v>-14</v>
      </c>
      <c r="M21" s="21"/>
      <c r="N21" s="21"/>
      <c r="O21" s="21"/>
      <c r="P21" s="21"/>
      <c r="Q21" s="40"/>
    </row>
    <row r="22" spans="2:17" ht="3.75" customHeight="1" x14ac:dyDescent="0.2">
      <c r="B22" s="34"/>
      <c r="C22" s="21"/>
      <c r="D22" s="21"/>
      <c r="E22" s="53"/>
      <c r="F22" s="54"/>
      <c r="G22" s="185"/>
      <c r="H22" s="118"/>
      <c r="I22" s="188"/>
      <c r="J22" s="10"/>
      <c r="K22" s="10"/>
      <c r="L22" s="55"/>
      <c r="M22" s="21"/>
      <c r="N22" s="21"/>
      <c r="O22" s="21"/>
      <c r="P22" s="21"/>
      <c r="Q22" s="40"/>
    </row>
    <row r="23" spans="2:17" ht="20.100000000000001" customHeight="1" x14ac:dyDescent="0.2">
      <c r="B23" s="56" t="s">
        <v>205</v>
      </c>
      <c r="C23" s="21"/>
      <c r="D23" s="21"/>
      <c r="E23" s="53" t="s">
        <v>80</v>
      </c>
      <c r="F23" s="54"/>
      <c r="G23" s="185"/>
      <c r="H23" s="121"/>
      <c r="I23" s="189"/>
      <c r="J23" s="57"/>
      <c r="K23" s="57"/>
      <c r="L23" s="58"/>
      <c r="M23" s="22" t="s">
        <v>89</v>
      </c>
      <c r="N23" s="59" t="s">
        <v>3</v>
      </c>
      <c r="O23" s="59" t="s">
        <v>4</v>
      </c>
      <c r="P23" s="59" t="s">
        <v>5</v>
      </c>
      <c r="Q23" s="60"/>
    </row>
    <row r="24" spans="2:17" ht="20.100000000000001" customHeight="1" x14ac:dyDescent="0.2">
      <c r="B24" s="61" t="s">
        <v>202</v>
      </c>
      <c r="C24" s="16" t="s">
        <v>30</v>
      </c>
      <c r="D24" s="52" t="s">
        <v>78</v>
      </c>
      <c r="E24" s="53" t="s">
        <v>79</v>
      </c>
      <c r="F24" s="54"/>
      <c r="G24" s="185"/>
      <c r="H24" s="121"/>
      <c r="I24" s="189"/>
      <c r="J24" s="57"/>
      <c r="K24" s="57"/>
      <c r="L24" s="58"/>
      <c r="M24" s="54" t="s">
        <v>90</v>
      </c>
      <c r="N24" s="62" t="s">
        <v>91</v>
      </c>
      <c r="O24" s="62" t="s">
        <v>91</v>
      </c>
      <c r="P24" s="62" t="s">
        <v>92</v>
      </c>
      <c r="Q24" s="60"/>
    </row>
    <row r="25" spans="2:17" ht="20.100000000000001" customHeight="1" x14ac:dyDescent="0.2">
      <c r="B25" s="61" t="s">
        <v>203</v>
      </c>
      <c r="C25" s="16" t="s">
        <v>30</v>
      </c>
      <c r="D25" s="52" t="s">
        <v>82</v>
      </c>
      <c r="E25" s="53" t="s">
        <v>81</v>
      </c>
      <c r="F25" s="24" t="s">
        <v>29</v>
      </c>
      <c r="G25" s="110" t="s">
        <v>3</v>
      </c>
      <c r="H25" s="120">
        <v>197</v>
      </c>
      <c r="I25" s="100">
        <v>197</v>
      </c>
      <c r="J25" s="190">
        <v>177</v>
      </c>
      <c r="K25" s="101">
        <v>168</v>
      </c>
      <c r="L25" s="26">
        <f>K25-J25</f>
        <v>-9</v>
      </c>
      <c r="M25" s="54"/>
      <c r="N25" s="54"/>
      <c r="O25" s="54"/>
      <c r="P25" s="18" t="s">
        <v>35</v>
      </c>
      <c r="Q25" s="60" t="s">
        <v>93</v>
      </c>
    </row>
    <row r="26" spans="2:17" ht="20.100000000000001" customHeight="1" x14ac:dyDescent="0.2">
      <c r="B26" s="61" t="s">
        <v>204</v>
      </c>
      <c r="C26" s="23" t="s">
        <v>31</v>
      </c>
      <c r="D26" s="52" t="s">
        <v>83</v>
      </c>
      <c r="E26" s="53"/>
      <c r="F26" s="54"/>
      <c r="G26" s="110" t="s">
        <v>4</v>
      </c>
      <c r="H26" s="120">
        <v>106</v>
      </c>
      <c r="I26" s="100">
        <v>152</v>
      </c>
      <c r="J26" s="190">
        <v>122</v>
      </c>
      <c r="K26" s="101">
        <v>128</v>
      </c>
      <c r="L26" s="26">
        <f>K26-J26</f>
        <v>6</v>
      </c>
      <c r="M26" s="54"/>
      <c r="N26" s="54"/>
      <c r="O26" s="54"/>
      <c r="P26" s="54"/>
      <c r="Q26" s="60"/>
    </row>
    <row r="27" spans="2:17" ht="20.100000000000001" customHeight="1" x14ac:dyDescent="0.2">
      <c r="B27" s="65"/>
      <c r="C27" s="16" t="s">
        <v>30</v>
      </c>
      <c r="D27" s="52" t="s">
        <v>84</v>
      </c>
      <c r="E27" s="53" t="s">
        <v>85</v>
      </c>
      <c r="F27" s="54"/>
      <c r="G27" s="110" t="s">
        <v>5</v>
      </c>
      <c r="H27" s="120">
        <v>170</v>
      </c>
      <c r="I27" s="100">
        <v>221</v>
      </c>
      <c r="J27" s="190">
        <v>216</v>
      </c>
      <c r="K27" s="101">
        <v>205</v>
      </c>
      <c r="L27" s="26">
        <f>K27-J27</f>
        <v>-11</v>
      </c>
      <c r="M27" s="54"/>
      <c r="N27" s="54"/>
      <c r="O27" s="54"/>
      <c r="P27" s="54"/>
      <c r="Q27" s="60"/>
    </row>
    <row r="28" spans="2:17" ht="24.95" customHeight="1" x14ac:dyDescent="0.2">
      <c r="B28" s="66"/>
      <c r="C28" s="16"/>
      <c r="D28" s="21"/>
      <c r="E28" s="54"/>
      <c r="F28" s="54"/>
      <c r="G28" s="111"/>
      <c r="H28" s="180"/>
      <c r="I28" s="189"/>
      <c r="J28" s="63"/>
      <c r="K28" s="64"/>
      <c r="L28" s="26"/>
      <c r="M28" s="54"/>
      <c r="N28" s="54"/>
      <c r="O28" s="54"/>
      <c r="P28" s="54"/>
      <c r="Q28" s="60"/>
    </row>
    <row r="29" spans="2:17" ht="14.25" customHeight="1" x14ac:dyDescent="0.2">
      <c r="B29" s="39"/>
      <c r="C29" s="21"/>
      <c r="D29" s="12" t="s">
        <v>98</v>
      </c>
      <c r="E29" s="54"/>
      <c r="F29" s="54"/>
      <c r="G29" s="111"/>
      <c r="H29" s="181"/>
      <c r="I29" s="191"/>
      <c r="J29" s="67"/>
      <c r="K29" s="67"/>
      <c r="L29" s="58"/>
      <c r="M29" s="54"/>
      <c r="N29" s="54"/>
      <c r="O29" s="54"/>
      <c r="P29" s="54"/>
      <c r="Q29" s="60"/>
    </row>
    <row r="30" spans="2:17" ht="24.95" customHeight="1" x14ac:dyDescent="0.2">
      <c r="B30" s="51" t="s">
        <v>94</v>
      </c>
      <c r="C30" s="16" t="s">
        <v>30</v>
      </c>
      <c r="D30" s="52" t="s">
        <v>97</v>
      </c>
      <c r="E30" s="54" t="s">
        <v>95</v>
      </c>
      <c r="F30" s="54" t="s">
        <v>96</v>
      </c>
      <c r="G30" s="185"/>
      <c r="H30" s="117">
        <f>SUM(H34:H36)</f>
        <v>376</v>
      </c>
      <c r="I30" s="107">
        <f>SUM(I34:I36)</f>
        <v>540</v>
      </c>
      <c r="J30" s="25">
        <f>SUM(J34:J36)</f>
        <v>378</v>
      </c>
      <c r="K30" s="25">
        <f>SUM(K34:K36)</f>
        <v>416</v>
      </c>
      <c r="L30" s="26">
        <f>K30-J30</f>
        <v>38</v>
      </c>
      <c r="M30" s="54"/>
      <c r="N30" s="54"/>
      <c r="O30" s="54"/>
      <c r="P30" s="54"/>
      <c r="Q30" s="60"/>
    </row>
    <row r="31" spans="2:17" ht="3.75" customHeight="1" x14ac:dyDescent="0.2">
      <c r="B31" s="34"/>
      <c r="C31" s="21"/>
      <c r="D31" s="52"/>
      <c r="E31" s="54"/>
      <c r="F31" s="54"/>
      <c r="G31" s="185"/>
      <c r="H31" s="121"/>
      <c r="I31" s="189"/>
      <c r="J31" s="57"/>
      <c r="K31" s="57"/>
      <c r="L31" s="58"/>
      <c r="M31" s="54"/>
      <c r="N31" s="54"/>
      <c r="O31" s="54"/>
      <c r="P31" s="54"/>
      <c r="Q31" s="60"/>
    </row>
    <row r="32" spans="2:17" ht="20.100000000000001" customHeight="1" x14ac:dyDescent="0.2">
      <c r="B32" s="68" t="s">
        <v>201</v>
      </c>
      <c r="C32" s="16" t="s">
        <v>44</v>
      </c>
      <c r="D32" s="69" t="s">
        <v>99</v>
      </c>
      <c r="E32" s="54"/>
      <c r="F32" s="54"/>
      <c r="G32" s="185"/>
      <c r="H32" s="181"/>
      <c r="I32" s="191"/>
      <c r="J32" s="67"/>
      <c r="K32" s="67"/>
      <c r="L32" s="58"/>
      <c r="M32" s="16" t="s">
        <v>34</v>
      </c>
      <c r="N32" s="28" t="s">
        <v>100</v>
      </c>
      <c r="O32" s="28"/>
      <c r="P32" s="28"/>
      <c r="Q32" s="70"/>
    </row>
    <row r="33" spans="2:17" ht="20.100000000000001" customHeight="1" x14ac:dyDescent="0.2">
      <c r="B33" s="61" t="s">
        <v>194</v>
      </c>
      <c r="C33" s="23" t="s">
        <v>31</v>
      </c>
      <c r="D33" s="52" t="s">
        <v>103</v>
      </c>
      <c r="E33" s="54"/>
      <c r="F33" s="54"/>
      <c r="G33" s="185"/>
      <c r="H33" s="181"/>
      <c r="I33" s="191"/>
      <c r="J33" s="67"/>
      <c r="K33" s="67"/>
      <c r="L33" s="58"/>
      <c r="M33" s="16" t="s">
        <v>34</v>
      </c>
      <c r="N33" s="28" t="s">
        <v>101</v>
      </c>
      <c r="O33" s="28"/>
      <c r="P33" s="28"/>
      <c r="Q33" s="70"/>
    </row>
    <row r="34" spans="2:17" ht="20.100000000000001" customHeight="1" x14ac:dyDescent="0.2">
      <c r="B34" s="61" t="s">
        <v>195</v>
      </c>
      <c r="C34" s="23" t="s">
        <v>31</v>
      </c>
      <c r="D34" s="71" t="s">
        <v>104</v>
      </c>
      <c r="E34" s="54"/>
      <c r="F34" s="54"/>
      <c r="G34" s="110" t="s">
        <v>3</v>
      </c>
      <c r="H34" s="120">
        <v>130</v>
      </c>
      <c r="I34" s="100">
        <v>180</v>
      </c>
      <c r="J34" s="190">
        <v>79</v>
      </c>
      <c r="K34" s="101">
        <v>129</v>
      </c>
      <c r="L34" s="26">
        <f>K34-J34</f>
        <v>50</v>
      </c>
      <c r="M34" s="16" t="s">
        <v>34</v>
      </c>
      <c r="N34" s="28" t="s">
        <v>102</v>
      </c>
      <c r="O34" s="28"/>
      <c r="P34" s="28"/>
      <c r="Q34" s="70"/>
    </row>
    <row r="35" spans="2:17" ht="20.100000000000001" customHeight="1" x14ac:dyDescent="0.2">
      <c r="B35" s="61" t="s">
        <v>196</v>
      </c>
      <c r="C35" s="16" t="s">
        <v>30</v>
      </c>
      <c r="D35" s="52" t="s">
        <v>105</v>
      </c>
      <c r="E35" s="54"/>
      <c r="F35" s="54"/>
      <c r="G35" s="110" t="s">
        <v>4</v>
      </c>
      <c r="H35" s="120">
        <v>76</v>
      </c>
      <c r="I35" s="100">
        <v>140</v>
      </c>
      <c r="J35" s="190">
        <v>95</v>
      </c>
      <c r="K35" s="101">
        <v>87</v>
      </c>
      <c r="L35" s="26">
        <f>K35-J35</f>
        <v>-8</v>
      </c>
      <c r="M35" s="28"/>
      <c r="N35" s="28"/>
      <c r="O35" s="28"/>
      <c r="P35" s="28"/>
      <c r="Q35" s="70"/>
    </row>
    <row r="36" spans="2:17" ht="20.100000000000001" customHeight="1" x14ac:dyDescent="0.2">
      <c r="B36" s="61" t="s">
        <v>197</v>
      </c>
      <c r="C36" s="16" t="s">
        <v>30</v>
      </c>
      <c r="D36" s="52" t="s">
        <v>106</v>
      </c>
      <c r="E36" s="22"/>
      <c r="F36" s="22"/>
      <c r="G36" s="110" t="s">
        <v>5</v>
      </c>
      <c r="H36" s="120">
        <v>170</v>
      </c>
      <c r="I36" s="100">
        <v>220</v>
      </c>
      <c r="J36" s="190">
        <v>204</v>
      </c>
      <c r="K36" s="101">
        <v>200</v>
      </c>
      <c r="L36" s="26">
        <f>K36-J36</f>
        <v>-4</v>
      </c>
      <c r="M36" s="28"/>
      <c r="N36" s="28"/>
      <c r="O36" s="28"/>
      <c r="P36" s="28"/>
      <c r="Q36" s="70"/>
    </row>
    <row r="37" spans="2:17" ht="20.100000000000001" customHeight="1" x14ac:dyDescent="0.2">
      <c r="B37" s="61" t="s">
        <v>198</v>
      </c>
      <c r="C37" s="21"/>
      <c r="D37" s="21"/>
      <c r="E37" s="22"/>
      <c r="F37" s="22"/>
      <c r="G37" s="109"/>
      <c r="H37" s="180"/>
      <c r="I37" s="189"/>
      <c r="J37" s="63"/>
      <c r="K37" s="64"/>
      <c r="L37" s="26"/>
      <c r="M37" s="28"/>
      <c r="N37" s="28"/>
      <c r="O37" s="28"/>
      <c r="P37" s="28"/>
      <c r="Q37" s="70"/>
    </row>
    <row r="38" spans="2:17" ht="20.100000000000001" customHeight="1" x14ac:dyDescent="0.2">
      <c r="B38" s="61" t="s">
        <v>199</v>
      </c>
      <c r="C38" s="21"/>
      <c r="D38" s="21"/>
      <c r="E38" s="22"/>
      <c r="F38" s="22"/>
      <c r="G38" s="109"/>
      <c r="H38" s="181"/>
      <c r="I38" s="191"/>
      <c r="J38" s="67"/>
      <c r="K38" s="67"/>
      <c r="L38" s="58"/>
      <c r="M38" s="28"/>
      <c r="N38" s="28"/>
      <c r="O38" s="28"/>
      <c r="P38" s="28"/>
      <c r="Q38" s="70"/>
    </row>
    <row r="39" spans="2:17" ht="20.100000000000001" customHeight="1" x14ac:dyDescent="0.2">
      <c r="B39" s="61" t="s">
        <v>200</v>
      </c>
      <c r="C39" s="21"/>
      <c r="D39" s="21"/>
      <c r="E39" s="22"/>
      <c r="F39" s="22"/>
      <c r="G39" s="109"/>
      <c r="H39" s="181"/>
      <c r="I39" s="191"/>
      <c r="J39" s="67"/>
      <c r="K39" s="67"/>
      <c r="L39" s="58"/>
      <c r="M39" s="28"/>
      <c r="N39" s="28"/>
      <c r="O39" s="28"/>
      <c r="P39" s="28"/>
      <c r="Q39" s="70"/>
    </row>
    <row r="40" spans="2:17" ht="24.95" customHeight="1" x14ac:dyDescent="0.2">
      <c r="B40" s="66"/>
      <c r="C40" s="21"/>
      <c r="D40" s="21"/>
      <c r="E40" s="22"/>
      <c r="F40" s="22"/>
      <c r="G40" s="109"/>
      <c r="H40" s="181"/>
      <c r="I40" s="191"/>
      <c r="J40" s="67"/>
      <c r="K40" s="67"/>
      <c r="L40" s="58"/>
      <c r="M40" s="28"/>
      <c r="N40" s="28"/>
      <c r="O40" s="28"/>
      <c r="P40" s="28"/>
      <c r="Q40" s="70"/>
    </row>
    <row r="41" spans="2:17" ht="15" x14ac:dyDescent="0.2">
      <c r="B41" s="39"/>
      <c r="C41" s="21"/>
      <c r="D41" s="21"/>
      <c r="E41" s="22"/>
      <c r="F41" s="22"/>
      <c r="G41" s="109"/>
      <c r="H41" s="181"/>
      <c r="I41" s="191"/>
      <c r="J41" s="67"/>
      <c r="K41" s="67"/>
      <c r="L41" s="58"/>
      <c r="M41" s="72" t="s">
        <v>118</v>
      </c>
      <c r="N41" s="73">
        <v>0.7</v>
      </c>
      <c r="O41" s="73">
        <v>0.8</v>
      </c>
      <c r="P41" s="73">
        <v>1</v>
      </c>
      <c r="Q41" s="70"/>
    </row>
    <row r="42" spans="2:17" ht="24.95" customHeight="1" x14ac:dyDescent="0.2">
      <c r="B42" s="51" t="s">
        <v>107</v>
      </c>
      <c r="C42" s="16" t="s">
        <v>30</v>
      </c>
      <c r="D42" s="52" t="s">
        <v>109</v>
      </c>
      <c r="E42" s="22"/>
      <c r="F42" s="22"/>
      <c r="G42" s="109"/>
      <c r="H42" s="117">
        <f>SUM(H46:H48)</f>
        <v>467</v>
      </c>
      <c r="I42" s="107">
        <f>SUM(I46:I48)</f>
        <v>486</v>
      </c>
      <c r="J42" s="25">
        <f>SUM(J46:J48)</f>
        <v>402</v>
      </c>
      <c r="K42" s="25">
        <f>SUM(K46:K48)</f>
        <v>389</v>
      </c>
      <c r="L42" s="26">
        <f>K42-J42</f>
        <v>-13</v>
      </c>
      <c r="M42" s="73" t="s">
        <v>119</v>
      </c>
      <c r="N42" s="73" t="s">
        <v>120</v>
      </c>
      <c r="O42" s="73" t="s">
        <v>122</v>
      </c>
      <c r="P42" s="73" t="s">
        <v>121</v>
      </c>
      <c r="Q42" s="74" t="s">
        <v>123</v>
      </c>
    </row>
    <row r="43" spans="2:17" ht="3.75" customHeight="1" x14ac:dyDescent="0.2">
      <c r="B43" s="34"/>
      <c r="C43" s="21"/>
      <c r="D43" s="21"/>
      <c r="E43" s="22"/>
      <c r="F43" s="22"/>
      <c r="G43" s="109"/>
      <c r="H43" s="121"/>
      <c r="I43" s="189"/>
      <c r="J43" s="57"/>
      <c r="K43" s="57"/>
      <c r="L43" s="58"/>
      <c r="M43" s="16" t="s">
        <v>30</v>
      </c>
      <c r="N43" s="16" t="s">
        <v>30</v>
      </c>
      <c r="O43" s="16" t="s">
        <v>30</v>
      </c>
      <c r="P43" s="16" t="s">
        <v>30</v>
      </c>
      <c r="Q43" s="70"/>
    </row>
    <row r="44" spans="2:17" ht="20.100000000000001" customHeight="1" x14ac:dyDescent="0.2">
      <c r="B44" s="68" t="s">
        <v>210</v>
      </c>
      <c r="C44" s="21"/>
      <c r="D44" s="71" t="s">
        <v>111</v>
      </c>
      <c r="E44" s="22"/>
      <c r="F44" s="22"/>
      <c r="G44" s="109"/>
      <c r="H44" s="181"/>
      <c r="I44" s="191"/>
      <c r="J44" s="67"/>
      <c r="K44" s="67"/>
      <c r="L44" s="58"/>
      <c r="M44" s="28"/>
      <c r="N44" s="28"/>
      <c r="O44" s="28"/>
      <c r="P44" s="28"/>
      <c r="Q44" s="70"/>
    </row>
    <row r="45" spans="2:17" ht="20.100000000000001" customHeight="1" x14ac:dyDescent="0.2">
      <c r="B45" s="61" t="s">
        <v>206</v>
      </c>
      <c r="C45" s="23" t="s">
        <v>31</v>
      </c>
      <c r="D45" s="52" t="s">
        <v>110</v>
      </c>
      <c r="E45" s="75" t="s">
        <v>112</v>
      </c>
      <c r="F45" s="22"/>
      <c r="G45" s="109"/>
      <c r="H45" s="181"/>
      <c r="I45" s="191"/>
      <c r="J45" s="67"/>
      <c r="K45" s="67"/>
      <c r="L45" s="58"/>
      <c r="M45" s="73" t="s">
        <v>124</v>
      </c>
      <c r="N45" s="73" t="s">
        <v>125</v>
      </c>
      <c r="O45" s="73" t="s">
        <v>126</v>
      </c>
      <c r="P45" s="73" t="s">
        <v>127</v>
      </c>
      <c r="Q45" s="70"/>
    </row>
    <row r="46" spans="2:17" ht="20.100000000000001" customHeight="1" x14ac:dyDescent="0.2">
      <c r="B46" s="61" t="s">
        <v>207</v>
      </c>
      <c r="C46" s="23" t="s">
        <v>31</v>
      </c>
      <c r="D46" s="52" t="s">
        <v>113</v>
      </c>
      <c r="E46" s="22" t="s">
        <v>114</v>
      </c>
      <c r="F46" s="22"/>
      <c r="G46" s="110" t="s">
        <v>3</v>
      </c>
      <c r="H46" s="120">
        <v>191</v>
      </c>
      <c r="I46" s="100">
        <v>153</v>
      </c>
      <c r="J46" s="190">
        <v>127</v>
      </c>
      <c r="K46" s="101">
        <v>126</v>
      </c>
      <c r="L46" s="26">
        <f>K46-J46</f>
        <v>-1</v>
      </c>
      <c r="M46" s="28" t="s">
        <v>128</v>
      </c>
      <c r="N46" s="28"/>
      <c r="O46" s="28"/>
      <c r="P46" s="28"/>
      <c r="Q46" s="70"/>
    </row>
    <row r="47" spans="2:17" ht="20.100000000000001" customHeight="1" x14ac:dyDescent="0.2">
      <c r="B47" s="61" t="s">
        <v>208</v>
      </c>
      <c r="C47" s="16" t="s">
        <v>30</v>
      </c>
      <c r="D47" s="52" t="s">
        <v>115</v>
      </c>
      <c r="E47" s="22"/>
      <c r="F47" s="22"/>
      <c r="G47" s="110" t="s">
        <v>4</v>
      </c>
      <c r="H47" s="120">
        <v>106</v>
      </c>
      <c r="I47" s="100">
        <v>123</v>
      </c>
      <c r="J47" s="190">
        <v>73</v>
      </c>
      <c r="K47" s="101">
        <v>73</v>
      </c>
      <c r="L47" s="26">
        <f>K47-J47</f>
        <v>0</v>
      </c>
      <c r="M47" s="28"/>
      <c r="N47" s="76" t="s">
        <v>129</v>
      </c>
      <c r="O47" s="77"/>
      <c r="P47" s="77"/>
      <c r="Q47" s="78"/>
    </row>
    <row r="48" spans="2:17" ht="20.100000000000001" customHeight="1" x14ac:dyDescent="0.2">
      <c r="B48" s="61" t="s">
        <v>209</v>
      </c>
      <c r="C48" s="16" t="s">
        <v>30</v>
      </c>
      <c r="D48" s="52" t="s">
        <v>116</v>
      </c>
      <c r="E48" s="22" t="s">
        <v>117</v>
      </c>
      <c r="F48" s="22"/>
      <c r="G48" s="110" t="s">
        <v>5</v>
      </c>
      <c r="H48" s="120">
        <v>170</v>
      </c>
      <c r="I48" s="100">
        <v>210</v>
      </c>
      <c r="J48" s="190">
        <v>202</v>
      </c>
      <c r="K48" s="101">
        <v>190</v>
      </c>
      <c r="L48" s="26">
        <f>K48-J48</f>
        <v>-12</v>
      </c>
      <c r="M48" s="77"/>
      <c r="N48" s="77"/>
      <c r="O48" s="77"/>
      <c r="P48" s="77"/>
      <c r="Q48" s="78"/>
    </row>
    <row r="49" spans="2:17" ht="24.95" customHeight="1" x14ac:dyDescent="0.2">
      <c r="B49" s="66"/>
      <c r="C49" s="21"/>
      <c r="D49" s="21"/>
      <c r="E49" s="22"/>
      <c r="F49" s="22"/>
      <c r="G49" s="109"/>
      <c r="H49" s="181"/>
      <c r="I49" s="191"/>
      <c r="J49" s="67"/>
      <c r="K49" s="67"/>
      <c r="L49" s="58"/>
      <c r="M49" s="77"/>
      <c r="N49" s="77"/>
      <c r="O49" s="77"/>
      <c r="P49" s="77"/>
      <c r="Q49" s="78"/>
    </row>
    <row r="50" spans="2:17" ht="15" x14ac:dyDescent="0.2">
      <c r="B50" s="39"/>
      <c r="C50" s="21"/>
      <c r="D50" s="21"/>
      <c r="E50" s="22"/>
      <c r="F50" s="22"/>
      <c r="G50" s="109"/>
      <c r="H50" s="181"/>
      <c r="I50" s="191"/>
      <c r="J50" s="67"/>
      <c r="K50" s="67"/>
      <c r="L50" s="58"/>
      <c r="M50" s="77"/>
      <c r="N50" s="77"/>
      <c r="O50" s="77"/>
      <c r="P50" s="77"/>
      <c r="Q50" s="78"/>
    </row>
    <row r="51" spans="2:17" ht="24.95" customHeight="1" x14ac:dyDescent="0.2">
      <c r="B51" s="51" t="s">
        <v>130</v>
      </c>
      <c r="C51" s="16" t="s">
        <v>30</v>
      </c>
      <c r="D51" s="52" t="s">
        <v>131</v>
      </c>
      <c r="E51" s="22"/>
      <c r="F51" s="22"/>
      <c r="G51" s="109"/>
      <c r="H51" s="117">
        <f>SUM(H55:H57)</f>
        <v>384</v>
      </c>
      <c r="I51" s="107">
        <f>SUM(I55:I57)</f>
        <v>481</v>
      </c>
      <c r="J51" s="25">
        <f>SUM(J55:J57)</f>
        <v>335</v>
      </c>
      <c r="K51" s="25">
        <f>SUM(K55:K57)</f>
        <v>365</v>
      </c>
      <c r="L51" s="26">
        <f>K51-J51</f>
        <v>30</v>
      </c>
      <c r="M51" s="77"/>
      <c r="N51" s="77"/>
      <c r="O51" s="77"/>
      <c r="P51" s="77"/>
      <c r="Q51" s="78"/>
    </row>
    <row r="52" spans="2:17" ht="3.75" customHeight="1" x14ac:dyDescent="0.2">
      <c r="B52" s="34"/>
      <c r="C52" s="21"/>
      <c r="D52" s="21"/>
      <c r="E52" s="22"/>
      <c r="F52" s="22"/>
      <c r="G52" s="109"/>
      <c r="H52" s="121"/>
      <c r="I52" s="189"/>
      <c r="J52" s="57"/>
      <c r="K52" s="57"/>
      <c r="L52" s="58"/>
      <c r="M52" s="77"/>
      <c r="N52" s="77"/>
      <c r="O52" s="77"/>
      <c r="P52" s="77"/>
      <c r="Q52" s="78"/>
    </row>
    <row r="53" spans="2:17" ht="20.100000000000001" customHeight="1" x14ac:dyDescent="0.2">
      <c r="B53" s="68" t="s">
        <v>108</v>
      </c>
      <c r="C53" s="21"/>
      <c r="D53" s="71" t="s">
        <v>134</v>
      </c>
      <c r="E53" s="22"/>
      <c r="F53" s="22"/>
      <c r="G53" s="109"/>
      <c r="H53" s="181"/>
      <c r="I53" s="191"/>
      <c r="J53" s="67"/>
      <c r="K53" s="67"/>
      <c r="L53" s="58"/>
      <c r="M53" s="77" t="s">
        <v>141</v>
      </c>
      <c r="N53" s="77"/>
      <c r="O53" s="77"/>
      <c r="P53" s="77"/>
      <c r="Q53" s="78"/>
    </row>
    <row r="54" spans="2:17" ht="20.100000000000001" customHeight="1" x14ac:dyDescent="0.2">
      <c r="B54" s="61" t="s">
        <v>211</v>
      </c>
      <c r="C54" s="23" t="s">
        <v>31</v>
      </c>
      <c r="D54" s="52" t="s">
        <v>132</v>
      </c>
      <c r="E54" s="22" t="s">
        <v>133</v>
      </c>
      <c r="F54" s="22"/>
      <c r="G54" s="109"/>
      <c r="H54" s="181"/>
      <c r="I54" s="191"/>
      <c r="J54" s="67"/>
      <c r="K54" s="67"/>
      <c r="L54" s="58"/>
      <c r="M54" s="79" t="s">
        <v>142</v>
      </c>
      <c r="N54" s="77"/>
      <c r="O54" s="77"/>
      <c r="P54" s="77"/>
      <c r="Q54" s="78"/>
    </row>
    <row r="55" spans="2:17" ht="20.100000000000001" customHeight="1" x14ac:dyDescent="0.2">
      <c r="B55" s="61" t="s">
        <v>212</v>
      </c>
      <c r="C55" s="16" t="s">
        <v>30</v>
      </c>
      <c r="D55" s="52" t="s">
        <v>135</v>
      </c>
      <c r="E55" s="22" t="s">
        <v>136</v>
      </c>
      <c r="F55" s="22"/>
      <c r="G55" s="110" t="s">
        <v>3</v>
      </c>
      <c r="H55" s="120">
        <v>128</v>
      </c>
      <c r="I55" s="100">
        <v>201</v>
      </c>
      <c r="J55" s="190">
        <v>99</v>
      </c>
      <c r="K55" s="101">
        <v>125</v>
      </c>
      <c r="L55" s="26">
        <f>K55-J55</f>
        <v>26</v>
      </c>
      <c r="M55" s="77"/>
      <c r="N55" s="77"/>
      <c r="O55" s="77"/>
      <c r="P55" s="77"/>
      <c r="Q55" s="78"/>
    </row>
    <row r="56" spans="2:17" ht="20.100000000000001" customHeight="1" x14ac:dyDescent="0.2">
      <c r="B56" s="61" t="s">
        <v>196</v>
      </c>
      <c r="C56" s="16" t="s">
        <v>30</v>
      </c>
      <c r="D56" s="52" t="s">
        <v>137</v>
      </c>
      <c r="E56" s="22" t="s">
        <v>138</v>
      </c>
      <c r="F56" s="22"/>
      <c r="G56" s="110" t="s">
        <v>4</v>
      </c>
      <c r="H56" s="120">
        <v>76</v>
      </c>
      <c r="I56" s="100">
        <v>104</v>
      </c>
      <c r="J56" s="190">
        <v>74</v>
      </c>
      <c r="K56" s="101">
        <v>81</v>
      </c>
      <c r="L56" s="26">
        <f>K56-J56</f>
        <v>7</v>
      </c>
      <c r="M56" s="77" t="s">
        <v>140</v>
      </c>
      <c r="N56" s="77"/>
      <c r="O56" s="77"/>
      <c r="P56" s="77"/>
      <c r="Q56" s="78"/>
    </row>
    <row r="57" spans="2:17" ht="20.100000000000001" customHeight="1" x14ac:dyDescent="0.2">
      <c r="B57" s="61" t="s">
        <v>213</v>
      </c>
      <c r="C57" s="16" t="s">
        <v>30</v>
      </c>
      <c r="D57" s="52" t="s">
        <v>139</v>
      </c>
      <c r="E57" s="22"/>
      <c r="F57" s="22"/>
      <c r="G57" s="110" t="s">
        <v>5</v>
      </c>
      <c r="H57" s="120">
        <v>180</v>
      </c>
      <c r="I57" s="100">
        <v>176</v>
      </c>
      <c r="J57" s="190">
        <v>162</v>
      </c>
      <c r="K57" s="101">
        <v>159</v>
      </c>
      <c r="L57" s="26">
        <f>K57-J57</f>
        <v>-3</v>
      </c>
      <c r="M57" s="77"/>
      <c r="N57" s="77"/>
      <c r="O57" s="77"/>
      <c r="P57" s="77"/>
      <c r="Q57" s="78"/>
    </row>
    <row r="58" spans="2:17" ht="20.100000000000001" customHeight="1" x14ac:dyDescent="0.2">
      <c r="B58" s="61" t="s">
        <v>214</v>
      </c>
      <c r="C58" s="21"/>
      <c r="D58" s="21"/>
      <c r="E58" s="22"/>
      <c r="F58" s="22"/>
      <c r="G58" s="109"/>
      <c r="H58" s="181"/>
      <c r="I58" s="191"/>
      <c r="J58" s="67"/>
      <c r="K58" s="67"/>
      <c r="L58" s="58"/>
      <c r="M58" s="77"/>
      <c r="N58" s="77"/>
      <c r="O58" s="77"/>
      <c r="P58" s="77"/>
      <c r="Q58" s="78"/>
    </row>
    <row r="59" spans="2:17" ht="20.100000000000001" customHeight="1" x14ac:dyDescent="0.2">
      <c r="B59" s="61" t="s">
        <v>215</v>
      </c>
      <c r="C59" s="21"/>
      <c r="D59" s="21"/>
      <c r="E59" s="22"/>
      <c r="F59" s="22"/>
      <c r="G59" s="109"/>
      <c r="H59" s="181"/>
      <c r="I59" s="191"/>
      <c r="J59" s="67"/>
      <c r="K59" s="67"/>
      <c r="L59" s="58"/>
      <c r="M59" s="77"/>
      <c r="N59" s="77"/>
      <c r="O59" s="77"/>
      <c r="P59" s="77"/>
      <c r="Q59" s="78"/>
    </row>
    <row r="60" spans="2:17" ht="24.95" customHeight="1" x14ac:dyDescent="0.2">
      <c r="B60" s="66"/>
      <c r="C60" s="21"/>
      <c r="D60" s="21"/>
      <c r="E60" s="22"/>
      <c r="F60" s="22"/>
      <c r="G60" s="109"/>
      <c r="H60" s="181"/>
      <c r="I60" s="191"/>
      <c r="J60" s="67"/>
      <c r="K60" s="67"/>
      <c r="L60" s="58"/>
      <c r="M60" s="77"/>
      <c r="N60" s="77"/>
      <c r="O60" s="77"/>
      <c r="P60" s="77"/>
      <c r="Q60" s="78"/>
    </row>
    <row r="61" spans="2:17" ht="15" x14ac:dyDescent="0.2">
      <c r="B61" s="39"/>
      <c r="C61" s="21"/>
      <c r="D61" s="21"/>
      <c r="E61" s="22"/>
      <c r="F61" s="22"/>
      <c r="G61" s="109"/>
      <c r="H61" s="181"/>
      <c r="I61" s="191"/>
      <c r="J61" s="67"/>
      <c r="K61" s="67"/>
      <c r="L61" s="58"/>
      <c r="M61" s="77"/>
      <c r="N61" s="77"/>
      <c r="O61" s="77"/>
      <c r="P61" s="77"/>
      <c r="Q61" s="78"/>
    </row>
    <row r="62" spans="2:17" ht="24.95" customHeight="1" x14ac:dyDescent="0.2">
      <c r="B62" s="51" t="s">
        <v>143</v>
      </c>
      <c r="C62" s="16" t="s">
        <v>30</v>
      </c>
      <c r="D62" s="52" t="s">
        <v>144</v>
      </c>
      <c r="E62" s="22"/>
      <c r="F62" s="22"/>
      <c r="G62" s="109"/>
      <c r="H62" s="117">
        <f>SUM(H66:H68)</f>
        <v>432</v>
      </c>
      <c r="I62" s="107">
        <f>SUM(I66:I68)</f>
        <v>468</v>
      </c>
      <c r="J62" s="25">
        <f>SUM(J66:J68)</f>
        <v>364</v>
      </c>
      <c r="K62" s="25">
        <f>SUM(K66:K68)</f>
        <v>416</v>
      </c>
      <c r="L62" s="26">
        <f>K62-J62</f>
        <v>52</v>
      </c>
      <c r="M62" s="77"/>
      <c r="N62" s="59" t="s">
        <v>3</v>
      </c>
      <c r="O62" s="59" t="s">
        <v>4</v>
      </c>
      <c r="P62" s="59" t="s">
        <v>5</v>
      </c>
      <c r="Q62" s="78"/>
    </row>
    <row r="63" spans="2:17" ht="3.75" customHeight="1" x14ac:dyDescent="0.2">
      <c r="B63" s="34"/>
      <c r="C63" s="21"/>
      <c r="D63" s="21"/>
      <c r="E63" s="22"/>
      <c r="F63" s="22"/>
      <c r="G63" s="109"/>
      <c r="H63" s="121"/>
      <c r="I63" s="189"/>
      <c r="J63" s="57"/>
      <c r="K63" s="57"/>
      <c r="L63" s="58"/>
      <c r="M63" s="77"/>
      <c r="N63" s="77"/>
      <c r="O63" s="77"/>
      <c r="P63" s="77"/>
      <c r="Q63" s="78"/>
    </row>
    <row r="64" spans="2:17" ht="20.100000000000001" customHeight="1" x14ac:dyDescent="0.2">
      <c r="B64" s="68" t="s">
        <v>220</v>
      </c>
      <c r="C64" s="21"/>
      <c r="D64" s="71"/>
      <c r="E64" s="22"/>
      <c r="F64" s="22"/>
      <c r="G64" s="109"/>
      <c r="H64" s="181"/>
      <c r="I64" s="191"/>
      <c r="J64" s="67"/>
      <c r="K64" s="67"/>
      <c r="L64" s="58"/>
      <c r="M64" s="80" t="s">
        <v>156</v>
      </c>
      <c r="N64" s="11" t="s">
        <v>125</v>
      </c>
      <c r="O64" s="11" t="s">
        <v>150</v>
      </c>
      <c r="P64" s="11" t="s">
        <v>98</v>
      </c>
      <c r="Q64" s="78"/>
    </row>
    <row r="65" spans="2:17" ht="20.100000000000001" customHeight="1" x14ac:dyDescent="0.2">
      <c r="B65" s="61" t="s">
        <v>216</v>
      </c>
      <c r="C65" s="16" t="s">
        <v>30</v>
      </c>
      <c r="D65" s="52" t="s">
        <v>145</v>
      </c>
      <c r="E65" s="22"/>
      <c r="F65" s="22"/>
      <c r="G65" s="109"/>
      <c r="H65" s="181"/>
      <c r="I65" s="191"/>
      <c r="J65" s="67"/>
      <c r="K65" s="67"/>
      <c r="L65" s="58"/>
      <c r="M65" s="80" t="s">
        <v>151</v>
      </c>
      <c r="N65" s="11" t="s">
        <v>152</v>
      </c>
      <c r="O65" s="11" t="s">
        <v>153</v>
      </c>
      <c r="P65" s="11" t="s">
        <v>154</v>
      </c>
      <c r="Q65" s="78"/>
    </row>
    <row r="66" spans="2:17" ht="20.100000000000001" customHeight="1" x14ac:dyDescent="0.2">
      <c r="B66" s="61" t="s">
        <v>217</v>
      </c>
      <c r="C66" s="16" t="s">
        <v>30</v>
      </c>
      <c r="D66" s="52" t="s">
        <v>146</v>
      </c>
      <c r="E66" s="22" t="s">
        <v>149</v>
      </c>
      <c r="F66" s="22"/>
      <c r="G66" s="110" t="s">
        <v>3</v>
      </c>
      <c r="H66" s="120">
        <v>150</v>
      </c>
      <c r="I66" s="100">
        <v>122</v>
      </c>
      <c r="J66" s="190">
        <v>86</v>
      </c>
      <c r="K66" s="101">
        <v>153</v>
      </c>
      <c r="L66" s="26">
        <f>K66-J66</f>
        <v>67</v>
      </c>
      <c r="M66" s="77"/>
      <c r="N66" s="77"/>
      <c r="O66" s="77"/>
      <c r="P66" s="77"/>
      <c r="Q66" s="78"/>
    </row>
    <row r="67" spans="2:17" ht="20.100000000000001" customHeight="1" x14ac:dyDescent="0.2">
      <c r="B67" s="61" t="s">
        <v>218</v>
      </c>
      <c r="C67" s="23" t="s">
        <v>31</v>
      </c>
      <c r="D67" s="52" t="s">
        <v>147</v>
      </c>
      <c r="E67" s="22"/>
      <c r="F67" s="22"/>
      <c r="G67" s="110" t="s">
        <v>4</v>
      </c>
      <c r="H67" s="120">
        <v>100</v>
      </c>
      <c r="I67" s="100">
        <v>175</v>
      </c>
      <c r="J67" s="190">
        <v>115</v>
      </c>
      <c r="K67" s="101">
        <v>85</v>
      </c>
      <c r="L67" s="26">
        <f>K67-J67</f>
        <v>-30</v>
      </c>
      <c r="M67" s="77"/>
      <c r="N67" s="77"/>
      <c r="O67" s="77"/>
      <c r="P67" s="77"/>
      <c r="Q67" s="78"/>
    </row>
    <row r="68" spans="2:17" ht="20.100000000000001" customHeight="1" x14ac:dyDescent="0.2">
      <c r="B68" s="61" t="s">
        <v>219</v>
      </c>
      <c r="C68" s="16" t="s">
        <v>30</v>
      </c>
      <c r="D68" s="52" t="s">
        <v>116</v>
      </c>
      <c r="E68" s="22" t="s">
        <v>148</v>
      </c>
      <c r="F68" s="22"/>
      <c r="G68" s="110" t="s">
        <v>5</v>
      </c>
      <c r="H68" s="120">
        <v>182</v>
      </c>
      <c r="I68" s="100">
        <v>171</v>
      </c>
      <c r="J68" s="190">
        <v>163</v>
      </c>
      <c r="K68" s="101">
        <v>178</v>
      </c>
      <c r="L68" s="26">
        <f>K68-J68</f>
        <v>15</v>
      </c>
      <c r="M68" s="77"/>
      <c r="N68" s="77"/>
      <c r="O68" s="77"/>
      <c r="P68" s="77"/>
      <c r="Q68" s="78"/>
    </row>
    <row r="69" spans="2:17" ht="24.95" customHeight="1" x14ac:dyDescent="0.2">
      <c r="B69" s="66"/>
      <c r="C69" s="21"/>
      <c r="D69" s="21"/>
      <c r="E69" s="21"/>
      <c r="F69" s="21"/>
      <c r="G69" s="21"/>
      <c r="H69" s="21"/>
      <c r="I69" s="53"/>
      <c r="J69" s="21"/>
      <c r="K69" s="21"/>
      <c r="L69" s="21"/>
      <c r="M69" s="77"/>
      <c r="N69" s="77"/>
      <c r="O69" s="77"/>
      <c r="P69" s="77"/>
      <c r="Q69" s="78"/>
    </row>
    <row r="70" spans="2:17" ht="24.95" customHeight="1" x14ac:dyDescent="0.2">
      <c r="B70" s="39"/>
      <c r="C70" s="21"/>
      <c r="D70" s="21"/>
      <c r="E70" s="21"/>
      <c r="F70" s="21"/>
      <c r="G70" s="44"/>
      <c r="H70" s="182">
        <f>H62+H51+H42+H30+H21</f>
        <v>2132</v>
      </c>
      <c r="I70" s="195">
        <f>I62+I51+I42+I30+I21</f>
        <v>2545</v>
      </c>
      <c r="J70" s="196">
        <f>J62+J51+J42+J30+J21</f>
        <v>1994</v>
      </c>
      <c r="K70" s="198">
        <f>K62+K51+K42+K30+K21</f>
        <v>2087</v>
      </c>
      <c r="L70" s="35">
        <f>L62+L51+L42+L30+L21</f>
        <v>93</v>
      </c>
      <c r="M70" s="27" t="s">
        <v>26</v>
      </c>
      <c r="N70" s="21"/>
      <c r="O70" s="21"/>
      <c r="P70" s="21"/>
      <c r="Q70" s="40"/>
    </row>
    <row r="71" spans="2:17" ht="24.95" customHeight="1" x14ac:dyDescent="0.2">
      <c r="B71" s="39"/>
      <c r="C71" s="21"/>
      <c r="D71" s="21"/>
      <c r="E71" s="21"/>
      <c r="F71" s="21"/>
      <c r="G71" s="81"/>
      <c r="H71" s="183" t="s">
        <v>5</v>
      </c>
      <c r="I71" s="36" t="s">
        <v>23</v>
      </c>
      <c r="J71" s="197" t="s">
        <v>24</v>
      </c>
      <c r="K71" s="199" t="s">
        <v>25</v>
      </c>
      <c r="L71" s="37" t="s">
        <v>12</v>
      </c>
      <c r="M71" s="21"/>
      <c r="N71" s="21"/>
      <c r="O71" s="21"/>
      <c r="P71" s="21"/>
      <c r="Q71" s="40"/>
    </row>
    <row r="72" spans="2:17" x14ac:dyDescent="0.2">
      <c r="B72" s="39"/>
      <c r="C72" s="21"/>
      <c r="D72" s="76" t="s">
        <v>155</v>
      </c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40"/>
    </row>
    <row r="73" spans="2:17" ht="24.95" customHeight="1" x14ac:dyDescent="0.2">
      <c r="B73" s="39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40"/>
    </row>
    <row r="74" spans="2:17" ht="24.95" customHeight="1" x14ac:dyDescent="0.2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3"/>
    </row>
  </sheetData>
  <phoneticPr fontId="2" type="noConversion"/>
  <pageMargins left="0.59055118110236227" right="0" top="0.19685039370078741" bottom="0" header="0" footer="0"/>
  <pageSetup paperSize="9" scale="56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5"/>
  <sheetViews>
    <sheetView showZeros="0" zoomScale="75" zoomScaleNormal="75" workbookViewId="0">
      <selection activeCell="X35" sqref="X35"/>
    </sheetView>
  </sheetViews>
  <sheetFormatPr baseColWidth="10" defaultRowHeight="12.75" x14ac:dyDescent="0.2"/>
  <cols>
    <col min="1" max="1" width="2.140625" style="38" customWidth="1"/>
    <col min="2" max="2" width="25" style="38" customWidth="1"/>
    <col min="3" max="3" width="4.85546875" style="38" customWidth="1"/>
    <col min="4" max="4" width="33.140625" style="38" bestFit="1" customWidth="1"/>
    <col min="5" max="5" width="20.140625" style="38" customWidth="1"/>
    <col min="6" max="6" width="11.42578125" style="38"/>
    <col min="7" max="7" width="2.85546875" style="38" customWidth="1"/>
    <col min="8" max="8" width="9.42578125" style="38" customWidth="1"/>
    <col min="9" max="10" width="10.42578125" style="38" customWidth="1"/>
    <col min="11" max="12" width="9.42578125" style="38" customWidth="1"/>
    <col min="13" max="13" width="13.5703125" style="38" customWidth="1"/>
    <col min="14" max="16" width="8.7109375" style="38" customWidth="1"/>
    <col min="17" max="17" width="17.85546875" style="38" customWidth="1"/>
    <col min="18" max="18" width="0.140625" style="38" hidden="1" customWidth="1"/>
    <col min="19" max="16384" width="11.42578125" style="38"/>
  </cols>
  <sheetData>
    <row r="1" spans="1:17" s="6" customFormat="1" ht="28.5" customHeight="1" x14ac:dyDescent="0.2">
      <c r="A1" s="6">
        <v>0</v>
      </c>
      <c r="B1" s="151" t="s">
        <v>345</v>
      </c>
      <c r="C1" s="8"/>
      <c r="D1" s="9"/>
      <c r="E1" s="9"/>
      <c r="F1" s="9"/>
      <c r="G1" s="9"/>
      <c r="H1" s="9"/>
      <c r="I1" s="9"/>
      <c r="J1" s="9"/>
      <c r="K1" s="9"/>
      <c r="L1" s="147"/>
      <c r="M1" s="9"/>
      <c r="N1" s="9"/>
      <c r="O1" s="9"/>
      <c r="P1" s="9"/>
      <c r="Q1" s="146" t="s">
        <v>174</v>
      </c>
    </row>
    <row r="2" spans="1:17" x14ac:dyDescent="0.2">
      <c r="B2" s="14" t="str">
        <f ca="1">CELL("nomfichier")</f>
        <v>E:\0-UPRT\1-UPRT.FR-SITE-WEB\ff-fiches-fabrications\ff-documents-divers-maj-08-2020\[me-cahier-de-commande - Copie.xls]Mode d'emploi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1:17" x14ac:dyDescent="0.2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50"/>
    </row>
    <row r="4" spans="1:17" ht="24.75" customHeight="1" x14ac:dyDescent="0.2">
      <c r="B4" s="47"/>
      <c r="C4" s="21"/>
      <c r="D4" s="104"/>
      <c r="E4" s="105"/>
      <c r="F4" s="21"/>
      <c r="G4" s="4"/>
      <c r="H4" s="115" t="s">
        <v>162</v>
      </c>
      <c r="I4" s="95" t="s">
        <v>163</v>
      </c>
      <c r="J4" s="204" t="s">
        <v>222</v>
      </c>
      <c r="K4" s="48" t="s">
        <v>164</v>
      </c>
      <c r="L4" s="49" t="s">
        <v>88</v>
      </c>
      <c r="M4" s="86"/>
      <c r="N4" s="59"/>
      <c r="O4" s="59"/>
      <c r="P4" s="59"/>
      <c r="Q4" s="102"/>
    </row>
    <row r="5" spans="1:17" ht="24.95" customHeight="1" x14ac:dyDescent="0.2">
      <c r="B5" s="145" t="s">
        <v>173</v>
      </c>
      <c r="C5" s="21"/>
      <c r="D5" s="104"/>
      <c r="E5" s="105"/>
      <c r="F5" s="106"/>
      <c r="G5" s="122"/>
      <c r="H5" s="116">
        <f>H7+H21+H35+H49+H63+H77+H91</f>
        <v>0</v>
      </c>
      <c r="I5" s="112"/>
      <c r="J5" s="107">
        <f>J7+J21+J35+J49+J63+J77+J91</f>
        <v>0</v>
      </c>
      <c r="K5" s="113">
        <f>K7+K21+K35+K49+K63+K77+K91</f>
        <v>0</v>
      </c>
      <c r="L5" s="108">
        <f>K5-J5</f>
        <v>0</v>
      </c>
      <c r="M5" s="86"/>
      <c r="N5" s="59"/>
      <c r="O5" s="59"/>
      <c r="P5" s="59"/>
      <c r="Q5" s="102"/>
    </row>
    <row r="6" spans="1:17" ht="10.5" customHeight="1" x14ac:dyDescent="0.2">
      <c r="B6" s="99"/>
      <c r="C6" s="5"/>
      <c r="D6" s="89"/>
      <c r="E6" s="97"/>
      <c r="F6" s="96"/>
      <c r="G6" s="140"/>
      <c r="H6" s="141" t="s">
        <v>5</v>
      </c>
      <c r="I6" s="142" t="s">
        <v>23</v>
      </c>
      <c r="J6" s="177" t="s">
        <v>24</v>
      </c>
      <c r="K6" s="143" t="s">
        <v>25</v>
      </c>
      <c r="L6" s="144" t="s">
        <v>12</v>
      </c>
      <c r="M6" s="94"/>
      <c r="N6" s="92"/>
      <c r="O6" s="92"/>
      <c r="P6" s="92"/>
      <c r="Q6" s="93"/>
    </row>
    <row r="7" spans="1:17" ht="24.95" customHeight="1" x14ac:dyDescent="0.2">
      <c r="B7" s="47" t="s">
        <v>165</v>
      </c>
      <c r="C7" s="21"/>
      <c r="D7" s="125"/>
      <c r="E7" s="127"/>
      <c r="F7" s="129"/>
      <c r="G7" s="122"/>
      <c r="H7" s="117">
        <f>SUM(H10:H18)</f>
        <v>0</v>
      </c>
      <c r="I7" s="25">
        <f>SUM(I10:I18)</f>
        <v>0</v>
      </c>
      <c r="J7" s="107">
        <f>SUM(J10:J18)</f>
        <v>0</v>
      </c>
      <c r="K7" s="25">
        <f>SUM(K10:K18)</f>
        <v>0</v>
      </c>
      <c r="L7" s="26">
        <f>K7-J7</f>
        <v>0</v>
      </c>
      <c r="M7" s="86"/>
      <c r="N7" s="59"/>
      <c r="O7" s="59"/>
      <c r="P7" s="59"/>
      <c r="Q7" s="102"/>
    </row>
    <row r="8" spans="1:17" ht="3.75" customHeight="1" x14ac:dyDescent="0.2">
      <c r="B8" s="34"/>
      <c r="C8" s="21"/>
      <c r="D8" s="21"/>
      <c r="E8" s="53"/>
      <c r="F8" s="22"/>
      <c r="G8" s="124"/>
      <c r="H8" s="118"/>
      <c r="I8" s="10"/>
      <c r="J8" s="188"/>
      <c r="K8" s="10"/>
      <c r="L8" s="55"/>
      <c r="M8" s="21"/>
      <c r="N8" s="21"/>
      <c r="O8" s="21"/>
      <c r="P8" s="21"/>
      <c r="Q8" s="40"/>
    </row>
    <row r="9" spans="1:17" ht="10.5" customHeight="1" x14ac:dyDescent="0.2">
      <c r="B9" s="98" t="s">
        <v>172</v>
      </c>
      <c r="C9" s="5"/>
      <c r="D9" s="89"/>
      <c r="E9" s="97"/>
      <c r="F9" s="96"/>
      <c r="G9" s="123"/>
      <c r="H9" s="119"/>
      <c r="I9" s="90"/>
      <c r="J9" s="200"/>
      <c r="K9" s="90"/>
      <c r="L9" s="91"/>
      <c r="M9" s="94"/>
      <c r="N9" s="92"/>
      <c r="O9" s="92"/>
      <c r="P9" s="92"/>
      <c r="Q9" s="93"/>
    </row>
    <row r="10" spans="1:17" ht="20.100000000000001" customHeight="1" x14ac:dyDescent="0.2">
      <c r="B10" s="56"/>
      <c r="C10" s="16"/>
      <c r="D10" s="125" t="s">
        <v>157</v>
      </c>
      <c r="E10" s="127"/>
      <c r="F10" s="129"/>
      <c r="G10" s="122" t="s">
        <v>3</v>
      </c>
      <c r="H10" s="130"/>
      <c r="I10" s="131"/>
      <c r="J10" s="205"/>
      <c r="K10" s="132"/>
      <c r="L10" s="126">
        <f>K10-J10</f>
        <v>0</v>
      </c>
      <c r="M10" s="86"/>
      <c r="N10" s="103"/>
      <c r="O10" s="103"/>
      <c r="P10" s="103"/>
      <c r="Q10" s="128"/>
    </row>
    <row r="11" spans="1:17" ht="10.5" customHeight="1" x14ac:dyDescent="0.2">
      <c r="B11" s="56"/>
      <c r="C11" s="5"/>
      <c r="D11" s="89"/>
      <c r="E11" s="97"/>
      <c r="F11" s="96"/>
      <c r="G11" s="123"/>
      <c r="H11" s="133"/>
      <c r="I11" s="134"/>
      <c r="J11" s="201"/>
      <c r="K11" s="135"/>
      <c r="L11" s="126"/>
      <c r="M11" s="94"/>
      <c r="N11" s="92"/>
      <c r="O11" s="92"/>
      <c r="P11" s="92"/>
      <c r="Q11" s="93"/>
    </row>
    <row r="12" spans="1:17" ht="20.100000000000001" customHeight="1" x14ac:dyDescent="0.2">
      <c r="B12" s="56"/>
      <c r="C12" s="16"/>
      <c r="D12" s="125" t="s">
        <v>158</v>
      </c>
      <c r="E12" s="127"/>
      <c r="F12" s="129"/>
      <c r="G12" s="122" t="s">
        <v>4</v>
      </c>
      <c r="H12" s="130"/>
      <c r="I12" s="131"/>
      <c r="J12" s="205"/>
      <c r="K12" s="132"/>
      <c r="L12" s="126">
        <f t="shared" ref="L12:L18" si="0">K12-J12</f>
        <v>0</v>
      </c>
      <c r="M12" s="86"/>
      <c r="N12" s="103"/>
      <c r="O12" s="103"/>
      <c r="P12" s="103"/>
      <c r="Q12" s="128"/>
    </row>
    <row r="13" spans="1:17" ht="10.5" customHeight="1" x14ac:dyDescent="0.2">
      <c r="B13" s="56"/>
      <c r="C13" s="16"/>
      <c r="D13" s="89"/>
      <c r="E13" s="97"/>
      <c r="F13" s="96"/>
      <c r="G13" s="123"/>
      <c r="H13" s="133"/>
      <c r="I13" s="134"/>
      <c r="J13" s="201"/>
      <c r="K13" s="135"/>
      <c r="L13" s="126">
        <f t="shared" si="0"/>
        <v>0</v>
      </c>
      <c r="M13" s="94"/>
      <c r="N13" s="92"/>
      <c r="O13" s="92"/>
      <c r="P13" s="92"/>
      <c r="Q13" s="93"/>
    </row>
    <row r="14" spans="1:17" ht="20.100000000000001" customHeight="1" x14ac:dyDescent="0.2">
      <c r="B14" s="56"/>
      <c r="C14" s="16"/>
      <c r="D14" s="125" t="s">
        <v>159</v>
      </c>
      <c r="E14" s="127"/>
      <c r="F14" s="129"/>
      <c r="G14" s="122" t="s">
        <v>5</v>
      </c>
      <c r="H14" s="130"/>
      <c r="I14" s="131"/>
      <c r="J14" s="205"/>
      <c r="K14" s="132"/>
      <c r="L14" s="126">
        <f t="shared" si="0"/>
        <v>0</v>
      </c>
      <c r="M14" s="86"/>
      <c r="N14" s="103"/>
      <c r="O14" s="103"/>
      <c r="P14" s="103"/>
      <c r="Q14" s="128"/>
    </row>
    <row r="15" spans="1:17" ht="10.5" customHeight="1" x14ac:dyDescent="0.2">
      <c r="B15" s="56"/>
      <c r="C15" s="16"/>
      <c r="D15" s="89"/>
      <c r="E15" s="97"/>
      <c r="F15" s="96"/>
      <c r="G15" s="123"/>
      <c r="H15" s="133"/>
      <c r="I15" s="134"/>
      <c r="J15" s="201"/>
      <c r="K15" s="135"/>
      <c r="L15" s="126">
        <f t="shared" si="0"/>
        <v>0</v>
      </c>
      <c r="M15" s="94"/>
      <c r="N15" s="92"/>
      <c r="O15" s="92"/>
      <c r="P15" s="92"/>
      <c r="Q15" s="93"/>
    </row>
    <row r="16" spans="1:17" ht="20.100000000000001" customHeight="1" x14ac:dyDescent="0.2">
      <c r="B16" s="56"/>
      <c r="C16" s="16"/>
      <c r="D16" s="125" t="s">
        <v>160</v>
      </c>
      <c r="E16" s="127"/>
      <c r="F16" s="129"/>
      <c r="G16" s="122" t="s">
        <v>6</v>
      </c>
      <c r="H16" s="130"/>
      <c r="I16" s="131"/>
      <c r="J16" s="205"/>
      <c r="K16" s="132"/>
      <c r="L16" s="126">
        <f t="shared" si="0"/>
        <v>0</v>
      </c>
      <c r="M16" s="86"/>
      <c r="N16" s="103"/>
      <c r="O16" s="103"/>
      <c r="P16" s="103"/>
      <c r="Q16" s="128"/>
    </row>
    <row r="17" spans="2:17" ht="10.5" customHeight="1" x14ac:dyDescent="0.2">
      <c r="B17" s="56"/>
      <c r="C17" s="16"/>
      <c r="D17" s="89"/>
      <c r="E17" s="97"/>
      <c r="F17" s="96"/>
      <c r="G17" s="123"/>
      <c r="H17" s="133"/>
      <c r="I17" s="134"/>
      <c r="J17" s="201"/>
      <c r="K17" s="135"/>
      <c r="L17" s="126">
        <f t="shared" si="0"/>
        <v>0</v>
      </c>
      <c r="M17" s="94"/>
      <c r="N17" s="92"/>
      <c r="O17" s="92"/>
      <c r="P17" s="92"/>
      <c r="Q17" s="93"/>
    </row>
    <row r="18" spans="2:17" ht="20.100000000000001" customHeight="1" x14ac:dyDescent="0.2">
      <c r="B18" s="56"/>
      <c r="C18" s="16"/>
      <c r="D18" s="125" t="s">
        <v>161</v>
      </c>
      <c r="E18" s="127"/>
      <c r="F18" s="129"/>
      <c r="G18" s="122" t="s">
        <v>7</v>
      </c>
      <c r="H18" s="130"/>
      <c r="I18" s="131"/>
      <c r="J18" s="205"/>
      <c r="K18" s="132"/>
      <c r="L18" s="126">
        <f t="shared" si="0"/>
        <v>0</v>
      </c>
      <c r="M18" s="86"/>
      <c r="N18" s="103"/>
      <c r="O18" s="103"/>
      <c r="P18" s="103"/>
      <c r="Q18" s="128"/>
    </row>
    <row r="19" spans="2:17" ht="20.100000000000001" customHeight="1" x14ac:dyDescent="0.2">
      <c r="B19" s="56"/>
      <c r="C19" s="16"/>
      <c r="D19" s="125"/>
      <c r="E19" s="127"/>
      <c r="F19" s="129"/>
      <c r="G19" s="122"/>
      <c r="H19" s="136"/>
      <c r="I19" s="137"/>
      <c r="J19" s="202"/>
      <c r="K19" s="138"/>
      <c r="L19" s="126"/>
      <c r="M19" s="86"/>
      <c r="N19" s="103"/>
      <c r="O19" s="103"/>
      <c r="P19" s="103"/>
      <c r="Q19" s="128"/>
    </row>
    <row r="20" spans="2:17" ht="11.25" customHeight="1" x14ac:dyDescent="0.2">
      <c r="B20" s="66"/>
      <c r="C20" s="23"/>
      <c r="D20" s="104"/>
      <c r="E20" s="105"/>
      <c r="F20" s="106"/>
      <c r="G20" s="122"/>
      <c r="H20" s="121"/>
      <c r="I20" s="57"/>
      <c r="J20" s="189"/>
      <c r="K20" s="57"/>
      <c r="L20" s="58"/>
      <c r="M20" s="86"/>
      <c r="N20" s="59"/>
      <c r="O20" s="59"/>
      <c r="P20" s="59"/>
      <c r="Q20" s="102"/>
    </row>
    <row r="21" spans="2:17" ht="24.95" customHeight="1" x14ac:dyDescent="0.2">
      <c r="B21" s="47" t="s">
        <v>166</v>
      </c>
      <c r="C21" s="21"/>
      <c r="D21" s="125"/>
      <c r="E21" s="127"/>
      <c r="F21" s="129"/>
      <c r="G21" s="122"/>
      <c r="H21" s="117">
        <f>SUM(H24:H32)</f>
        <v>0</v>
      </c>
      <c r="I21" s="25"/>
      <c r="J21" s="107">
        <f>SUM(J24:J32)</f>
        <v>0</v>
      </c>
      <c r="K21" s="25">
        <f>SUM(K24:K32)</f>
        <v>0</v>
      </c>
      <c r="L21" s="26">
        <f>K21-J21</f>
        <v>0</v>
      </c>
      <c r="M21" s="86"/>
      <c r="N21" s="59"/>
      <c r="O21" s="59"/>
      <c r="P21" s="59"/>
      <c r="Q21" s="102"/>
    </row>
    <row r="22" spans="2:17" ht="3.75" customHeight="1" x14ac:dyDescent="0.2">
      <c r="B22" s="34"/>
      <c r="C22" s="21"/>
      <c r="D22" s="21"/>
      <c r="E22" s="53"/>
      <c r="F22" s="22"/>
      <c r="G22" s="124"/>
      <c r="H22" s="118"/>
      <c r="I22" s="10"/>
      <c r="J22" s="188"/>
      <c r="K22" s="10"/>
      <c r="L22" s="55"/>
      <c r="M22" s="21"/>
      <c r="N22" s="21"/>
      <c r="O22" s="21"/>
      <c r="P22" s="21"/>
      <c r="Q22" s="40"/>
    </row>
    <row r="23" spans="2:17" ht="10.5" customHeight="1" x14ac:dyDescent="0.2">
      <c r="B23" s="98" t="s">
        <v>172</v>
      </c>
      <c r="C23" s="5"/>
      <c r="D23" s="89"/>
      <c r="E23" s="97"/>
      <c r="F23" s="96"/>
      <c r="G23" s="123"/>
      <c r="H23" s="119"/>
      <c r="I23" s="90"/>
      <c r="J23" s="200"/>
      <c r="K23" s="90"/>
      <c r="L23" s="91"/>
      <c r="M23" s="94"/>
      <c r="N23" s="92"/>
      <c r="O23" s="92"/>
      <c r="P23" s="92"/>
      <c r="Q23" s="93"/>
    </row>
    <row r="24" spans="2:17" ht="20.100000000000001" customHeight="1" x14ac:dyDescent="0.2">
      <c r="B24" s="56"/>
      <c r="C24" s="16"/>
      <c r="D24" s="125" t="s">
        <v>157</v>
      </c>
      <c r="E24" s="127"/>
      <c r="F24" s="129"/>
      <c r="G24" s="122" t="s">
        <v>3</v>
      </c>
      <c r="H24" s="130"/>
      <c r="I24" s="131"/>
      <c r="J24" s="205"/>
      <c r="K24" s="132"/>
      <c r="L24" s="126">
        <f>K24-J24</f>
        <v>0</v>
      </c>
      <c r="M24" s="86"/>
      <c r="N24" s="103"/>
      <c r="O24" s="103"/>
      <c r="P24" s="103"/>
      <c r="Q24" s="128"/>
    </row>
    <row r="25" spans="2:17" ht="10.5" customHeight="1" x14ac:dyDescent="0.2">
      <c r="B25" s="56"/>
      <c r="C25" s="5"/>
      <c r="D25" s="89"/>
      <c r="E25" s="97"/>
      <c r="F25" s="96"/>
      <c r="G25" s="123"/>
      <c r="H25" s="133"/>
      <c r="I25" s="134"/>
      <c r="J25" s="201"/>
      <c r="K25" s="135"/>
      <c r="L25" s="126"/>
      <c r="M25" s="94"/>
      <c r="N25" s="92"/>
      <c r="O25" s="92"/>
      <c r="P25" s="92"/>
      <c r="Q25" s="93"/>
    </row>
    <row r="26" spans="2:17" ht="20.100000000000001" customHeight="1" x14ac:dyDescent="0.2">
      <c r="B26" s="56"/>
      <c r="C26" s="16"/>
      <c r="D26" s="125" t="s">
        <v>158</v>
      </c>
      <c r="E26" s="127"/>
      <c r="F26" s="129"/>
      <c r="G26" s="122" t="s">
        <v>4</v>
      </c>
      <c r="H26" s="130"/>
      <c r="I26" s="131"/>
      <c r="J26" s="205"/>
      <c r="K26" s="132"/>
      <c r="L26" s="126">
        <f t="shared" ref="L26:L32" si="1">K26-J26</f>
        <v>0</v>
      </c>
      <c r="M26" s="86"/>
      <c r="N26" s="103"/>
      <c r="O26" s="103"/>
      <c r="P26" s="103"/>
      <c r="Q26" s="128"/>
    </row>
    <row r="27" spans="2:17" ht="10.5" customHeight="1" x14ac:dyDescent="0.2">
      <c r="B27" s="56"/>
      <c r="C27" s="16"/>
      <c r="D27" s="89"/>
      <c r="E27" s="97"/>
      <c r="F27" s="96"/>
      <c r="G27" s="123"/>
      <c r="H27" s="133"/>
      <c r="I27" s="134"/>
      <c r="J27" s="201"/>
      <c r="K27" s="135"/>
      <c r="L27" s="126">
        <f t="shared" si="1"/>
        <v>0</v>
      </c>
      <c r="M27" s="94"/>
      <c r="N27" s="92"/>
      <c r="O27" s="92"/>
      <c r="P27" s="92"/>
      <c r="Q27" s="93"/>
    </row>
    <row r="28" spans="2:17" ht="20.100000000000001" customHeight="1" x14ac:dyDescent="0.2">
      <c r="B28" s="56"/>
      <c r="C28" s="16"/>
      <c r="D28" s="125" t="s">
        <v>159</v>
      </c>
      <c r="E28" s="127"/>
      <c r="F28" s="129"/>
      <c r="G28" s="122" t="s">
        <v>5</v>
      </c>
      <c r="H28" s="130"/>
      <c r="I28" s="131"/>
      <c r="J28" s="205"/>
      <c r="K28" s="132"/>
      <c r="L28" s="126">
        <f t="shared" si="1"/>
        <v>0</v>
      </c>
      <c r="M28" s="86"/>
      <c r="N28" s="103"/>
      <c r="O28" s="103"/>
      <c r="P28" s="103"/>
      <c r="Q28" s="128"/>
    </row>
    <row r="29" spans="2:17" ht="10.5" customHeight="1" x14ac:dyDescent="0.2">
      <c r="B29" s="56"/>
      <c r="C29" s="16"/>
      <c r="D29" s="89"/>
      <c r="E29" s="97"/>
      <c r="F29" s="96"/>
      <c r="G29" s="123"/>
      <c r="H29" s="133"/>
      <c r="I29" s="134"/>
      <c r="J29" s="201"/>
      <c r="K29" s="135"/>
      <c r="L29" s="126">
        <f t="shared" si="1"/>
        <v>0</v>
      </c>
      <c r="M29" s="94"/>
      <c r="N29" s="92"/>
      <c r="O29" s="92"/>
      <c r="P29" s="92"/>
      <c r="Q29" s="93"/>
    </row>
    <row r="30" spans="2:17" ht="20.100000000000001" customHeight="1" x14ac:dyDescent="0.2">
      <c r="B30" s="56"/>
      <c r="C30" s="16"/>
      <c r="D30" s="125" t="s">
        <v>160</v>
      </c>
      <c r="E30" s="127"/>
      <c r="F30" s="129"/>
      <c r="G30" s="122" t="s">
        <v>6</v>
      </c>
      <c r="H30" s="130"/>
      <c r="I30" s="131"/>
      <c r="J30" s="205"/>
      <c r="K30" s="132"/>
      <c r="L30" s="126">
        <f t="shared" si="1"/>
        <v>0</v>
      </c>
      <c r="M30" s="86"/>
      <c r="N30" s="103"/>
      <c r="O30" s="103"/>
      <c r="P30" s="103"/>
      <c r="Q30" s="128"/>
    </row>
    <row r="31" spans="2:17" ht="10.5" customHeight="1" x14ac:dyDescent="0.2">
      <c r="B31" s="56"/>
      <c r="C31" s="16"/>
      <c r="D31" s="89"/>
      <c r="E31" s="97"/>
      <c r="F31" s="96"/>
      <c r="G31" s="123"/>
      <c r="H31" s="133"/>
      <c r="I31" s="134"/>
      <c r="J31" s="201"/>
      <c r="K31" s="135"/>
      <c r="L31" s="126">
        <f t="shared" si="1"/>
        <v>0</v>
      </c>
      <c r="M31" s="94"/>
      <c r="N31" s="92"/>
      <c r="O31" s="92"/>
      <c r="P31" s="92"/>
      <c r="Q31" s="93"/>
    </row>
    <row r="32" spans="2:17" ht="20.100000000000001" customHeight="1" x14ac:dyDescent="0.2">
      <c r="B32" s="56"/>
      <c r="C32" s="16"/>
      <c r="D32" s="125" t="s">
        <v>161</v>
      </c>
      <c r="E32" s="127"/>
      <c r="F32" s="129"/>
      <c r="G32" s="122" t="s">
        <v>7</v>
      </c>
      <c r="H32" s="130"/>
      <c r="I32" s="131"/>
      <c r="J32" s="205"/>
      <c r="K32" s="132"/>
      <c r="L32" s="126">
        <f t="shared" si="1"/>
        <v>0</v>
      </c>
      <c r="M32" s="86"/>
      <c r="N32" s="103"/>
      <c r="O32" s="103"/>
      <c r="P32" s="103"/>
      <c r="Q32" s="128"/>
    </row>
    <row r="33" spans="2:17" ht="20.100000000000001" customHeight="1" x14ac:dyDescent="0.2">
      <c r="B33" s="56"/>
      <c r="C33" s="16"/>
      <c r="D33" s="125"/>
      <c r="E33" s="127"/>
      <c r="F33" s="129"/>
      <c r="G33" s="122"/>
      <c r="H33" s="136"/>
      <c r="I33" s="137"/>
      <c r="J33" s="202"/>
      <c r="K33" s="138"/>
      <c r="L33" s="126"/>
      <c r="M33" s="86"/>
      <c r="N33" s="103"/>
      <c r="O33" s="103"/>
      <c r="P33" s="103"/>
      <c r="Q33" s="128"/>
    </row>
    <row r="34" spans="2:17" ht="11.25" customHeight="1" x14ac:dyDescent="0.2">
      <c r="B34" s="66"/>
      <c r="C34" s="23"/>
      <c r="D34" s="104"/>
      <c r="E34" s="105"/>
      <c r="F34" s="106"/>
      <c r="G34" s="122"/>
      <c r="H34" s="121"/>
      <c r="I34" s="57"/>
      <c r="J34" s="189"/>
      <c r="K34" s="57"/>
      <c r="L34" s="58"/>
      <c r="M34" s="86"/>
      <c r="N34" s="59"/>
      <c r="O34" s="59"/>
      <c r="P34" s="59"/>
      <c r="Q34" s="102"/>
    </row>
    <row r="35" spans="2:17" ht="24.95" customHeight="1" x14ac:dyDescent="0.2">
      <c r="B35" s="47" t="s">
        <v>167</v>
      </c>
      <c r="C35" s="21"/>
      <c r="D35" s="125"/>
      <c r="E35" s="127"/>
      <c r="F35" s="129"/>
      <c r="G35" s="122"/>
      <c r="H35" s="117">
        <f>SUM(H38:H46)</f>
        <v>0</v>
      </c>
      <c r="I35" s="25"/>
      <c r="J35" s="107">
        <f>SUM(J38:J46)</f>
        <v>0</v>
      </c>
      <c r="K35" s="25">
        <f>SUM(K38:K46)</f>
        <v>0</v>
      </c>
      <c r="L35" s="26">
        <f>K35-J35</f>
        <v>0</v>
      </c>
      <c r="M35" s="86"/>
      <c r="N35" s="59"/>
      <c r="O35" s="59"/>
      <c r="P35" s="59"/>
      <c r="Q35" s="102"/>
    </row>
    <row r="36" spans="2:17" ht="3.75" customHeight="1" x14ac:dyDescent="0.2">
      <c r="B36" s="34"/>
      <c r="C36" s="21"/>
      <c r="D36" s="21"/>
      <c r="E36" s="53"/>
      <c r="F36" s="22"/>
      <c r="G36" s="124"/>
      <c r="H36" s="118"/>
      <c r="I36" s="10"/>
      <c r="J36" s="188"/>
      <c r="K36" s="10"/>
      <c r="L36" s="55"/>
      <c r="M36" s="21"/>
      <c r="N36" s="21"/>
      <c r="O36" s="21"/>
      <c r="P36" s="21"/>
      <c r="Q36" s="40"/>
    </row>
    <row r="37" spans="2:17" ht="10.5" customHeight="1" x14ac:dyDescent="0.2">
      <c r="B37" s="98" t="s">
        <v>172</v>
      </c>
      <c r="C37" s="5"/>
      <c r="D37" s="89"/>
      <c r="E37" s="97"/>
      <c r="F37" s="96"/>
      <c r="G37" s="123"/>
      <c r="H37" s="119"/>
      <c r="I37" s="90"/>
      <c r="J37" s="200"/>
      <c r="K37" s="90"/>
      <c r="L37" s="91"/>
      <c r="M37" s="94"/>
      <c r="N37" s="92"/>
      <c r="O37" s="92"/>
      <c r="P37" s="92"/>
      <c r="Q37" s="93"/>
    </row>
    <row r="38" spans="2:17" ht="20.100000000000001" customHeight="1" x14ac:dyDescent="0.2">
      <c r="B38" s="56"/>
      <c r="C38" s="16"/>
      <c r="D38" s="125" t="s">
        <v>157</v>
      </c>
      <c r="E38" s="127"/>
      <c r="F38" s="129"/>
      <c r="G38" s="122" t="s">
        <v>3</v>
      </c>
      <c r="H38" s="130"/>
      <c r="I38" s="131"/>
      <c r="J38" s="205"/>
      <c r="K38" s="132"/>
      <c r="L38" s="126">
        <f>K38-J38</f>
        <v>0</v>
      </c>
      <c r="M38" s="86"/>
      <c r="N38" s="103"/>
      <c r="O38" s="103"/>
      <c r="P38" s="103"/>
      <c r="Q38" s="128"/>
    </row>
    <row r="39" spans="2:17" ht="10.5" customHeight="1" x14ac:dyDescent="0.2">
      <c r="B39" s="56"/>
      <c r="C39" s="5"/>
      <c r="D39" s="89"/>
      <c r="E39" s="97"/>
      <c r="F39" s="96"/>
      <c r="G39" s="123"/>
      <c r="H39" s="133"/>
      <c r="I39" s="134"/>
      <c r="J39" s="201"/>
      <c r="K39" s="135"/>
      <c r="L39" s="126"/>
      <c r="M39" s="94"/>
      <c r="N39" s="92"/>
      <c r="O39" s="92"/>
      <c r="P39" s="92"/>
      <c r="Q39" s="93"/>
    </row>
    <row r="40" spans="2:17" ht="20.100000000000001" customHeight="1" x14ac:dyDescent="0.2">
      <c r="B40" s="56"/>
      <c r="C40" s="16"/>
      <c r="D40" s="125" t="s">
        <v>158</v>
      </c>
      <c r="E40" s="127"/>
      <c r="F40" s="129"/>
      <c r="G40" s="122" t="s">
        <v>4</v>
      </c>
      <c r="H40" s="130"/>
      <c r="I40" s="131"/>
      <c r="J40" s="205"/>
      <c r="K40" s="132"/>
      <c r="L40" s="126">
        <f t="shared" ref="L40:L46" si="2">K40-J40</f>
        <v>0</v>
      </c>
      <c r="M40" s="86"/>
      <c r="N40" s="103"/>
      <c r="O40" s="103"/>
      <c r="P40" s="103"/>
      <c r="Q40" s="128"/>
    </row>
    <row r="41" spans="2:17" ht="10.5" customHeight="1" x14ac:dyDescent="0.2">
      <c r="B41" s="56"/>
      <c r="C41" s="16"/>
      <c r="D41" s="89"/>
      <c r="E41" s="97"/>
      <c r="F41" s="96"/>
      <c r="G41" s="123"/>
      <c r="H41" s="133"/>
      <c r="I41" s="134"/>
      <c r="J41" s="201"/>
      <c r="K41" s="135"/>
      <c r="L41" s="126">
        <f t="shared" si="2"/>
        <v>0</v>
      </c>
      <c r="M41" s="94"/>
      <c r="N41" s="92"/>
      <c r="O41" s="92"/>
      <c r="P41" s="92"/>
      <c r="Q41" s="93"/>
    </row>
    <row r="42" spans="2:17" ht="20.100000000000001" customHeight="1" x14ac:dyDescent="0.2">
      <c r="B42" s="56"/>
      <c r="C42" s="16"/>
      <c r="D42" s="125" t="s">
        <v>159</v>
      </c>
      <c r="E42" s="127"/>
      <c r="F42" s="129"/>
      <c r="G42" s="122" t="s">
        <v>5</v>
      </c>
      <c r="H42" s="130"/>
      <c r="I42" s="131"/>
      <c r="J42" s="205"/>
      <c r="K42" s="132"/>
      <c r="L42" s="126">
        <f t="shared" si="2"/>
        <v>0</v>
      </c>
      <c r="M42" s="86"/>
      <c r="N42" s="103"/>
      <c r="O42" s="103"/>
      <c r="P42" s="103"/>
      <c r="Q42" s="128"/>
    </row>
    <row r="43" spans="2:17" ht="10.5" customHeight="1" x14ac:dyDescent="0.2">
      <c r="B43" s="56"/>
      <c r="C43" s="16"/>
      <c r="D43" s="89"/>
      <c r="E43" s="97"/>
      <c r="F43" s="96"/>
      <c r="G43" s="123"/>
      <c r="H43" s="133"/>
      <c r="I43" s="134"/>
      <c r="J43" s="201"/>
      <c r="K43" s="135"/>
      <c r="L43" s="126">
        <f t="shared" si="2"/>
        <v>0</v>
      </c>
      <c r="M43" s="94"/>
      <c r="N43" s="92"/>
      <c r="O43" s="92"/>
      <c r="P43" s="92"/>
      <c r="Q43" s="93"/>
    </row>
    <row r="44" spans="2:17" ht="20.100000000000001" customHeight="1" x14ac:dyDescent="0.2">
      <c r="B44" s="56"/>
      <c r="C44" s="16"/>
      <c r="D44" s="125" t="s">
        <v>160</v>
      </c>
      <c r="E44" s="127"/>
      <c r="F44" s="129"/>
      <c r="G44" s="122" t="s">
        <v>6</v>
      </c>
      <c r="H44" s="130"/>
      <c r="I44" s="131"/>
      <c r="J44" s="205"/>
      <c r="K44" s="132"/>
      <c r="L44" s="126">
        <f t="shared" si="2"/>
        <v>0</v>
      </c>
      <c r="M44" s="86"/>
      <c r="N44" s="103"/>
      <c r="O44" s="103"/>
      <c r="P44" s="103"/>
      <c r="Q44" s="128"/>
    </row>
    <row r="45" spans="2:17" ht="10.5" customHeight="1" x14ac:dyDescent="0.2">
      <c r="B45" s="56"/>
      <c r="C45" s="16"/>
      <c r="D45" s="89"/>
      <c r="E45" s="97"/>
      <c r="F45" s="96"/>
      <c r="G45" s="123"/>
      <c r="H45" s="133"/>
      <c r="I45" s="134"/>
      <c r="J45" s="201"/>
      <c r="K45" s="135"/>
      <c r="L45" s="126">
        <f t="shared" si="2"/>
        <v>0</v>
      </c>
      <c r="M45" s="94"/>
      <c r="N45" s="92"/>
      <c r="O45" s="92"/>
      <c r="P45" s="92"/>
      <c r="Q45" s="93"/>
    </row>
    <row r="46" spans="2:17" ht="20.100000000000001" customHeight="1" x14ac:dyDescent="0.2">
      <c r="B46" s="56"/>
      <c r="C46" s="16"/>
      <c r="D46" s="125" t="s">
        <v>161</v>
      </c>
      <c r="E46" s="127"/>
      <c r="F46" s="129"/>
      <c r="G46" s="122" t="s">
        <v>7</v>
      </c>
      <c r="H46" s="130"/>
      <c r="I46" s="131"/>
      <c r="J46" s="205"/>
      <c r="K46" s="132"/>
      <c r="L46" s="126">
        <f t="shared" si="2"/>
        <v>0</v>
      </c>
      <c r="M46" s="86"/>
      <c r="N46" s="103"/>
      <c r="O46" s="103"/>
      <c r="P46" s="103"/>
      <c r="Q46" s="128"/>
    </row>
    <row r="47" spans="2:17" ht="20.100000000000001" customHeight="1" x14ac:dyDescent="0.2">
      <c r="B47" s="56"/>
      <c r="C47" s="16"/>
      <c r="D47" s="125"/>
      <c r="E47" s="127"/>
      <c r="F47" s="129"/>
      <c r="G47" s="122"/>
      <c r="H47" s="136"/>
      <c r="I47" s="137"/>
      <c r="J47" s="202"/>
      <c r="K47" s="138"/>
      <c r="L47" s="126"/>
      <c r="M47" s="86"/>
      <c r="N47" s="103"/>
      <c r="O47" s="103"/>
      <c r="P47" s="103"/>
      <c r="Q47" s="128"/>
    </row>
    <row r="48" spans="2:17" ht="11.25" customHeight="1" x14ac:dyDescent="0.2">
      <c r="B48" s="66"/>
      <c r="C48" s="23"/>
      <c r="D48" s="104"/>
      <c r="E48" s="105"/>
      <c r="F48" s="106"/>
      <c r="G48" s="122"/>
      <c r="H48" s="121"/>
      <c r="I48" s="57"/>
      <c r="J48" s="189"/>
      <c r="K48" s="57"/>
      <c r="L48" s="58"/>
      <c r="M48" s="86"/>
      <c r="N48" s="59"/>
      <c r="O48" s="59"/>
      <c r="P48" s="59"/>
      <c r="Q48" s="102"/>
    </row>
    <row r="49" spans="2:17" ht="24.95" customHeight="1" x14ac:dyDescent="0.2">
      <c r="B49" s="47" t="s">
        <v>168</v>
      </c>
      <c r="C49" s="21"/>
      <c r="D49" s="125"/>
      <c r="E49" s="127"/>
      <c r="F49" s="129"/>
      <c r="G49" s="122"/>
      <c r="H49" s="117">
        <f>SUM(H52:H60)</f>
        <v>0</v>
      </c>
      <c r="I49" s="25"/>
      <c r="J49" s="107">
        <f>SUM(J52:J60)</f>
        <v>0</v>
      </c>
      <c r="K49" s="25">
        <f>SUM(K52:K60)</f>
        <v>0</v>
      </c>
      <c r="L49" s="26">
        <f>K49-J49</f>
        <v>0</v>
      </c>
      <c r="M49" s="86"/>
      <c r="N49" s="59"/>
      <c r="O49" s="59"/>
      <c r="P49" s="59"/>
      <c r="Q49" s="102"/>
    </row>
    <row r="50" spans="2:17" ht="3.75" customHeight="1" x14ac:dyDescent="0.2">
      <c r="B50" s="34"/>
      <c r="C50" s="21"/>
      <c r="D50" s="21"/>
      <c r="E50" s="53"/>
      <c r="F50" s="22"/>
      <c r="G50" s="124"/>
      <c r="H50" s="118"/>
      <c r="I50" s="10"/>
      <c r="J50" s="188"/>
      <c r="K50" s="10"/>
      <c r="L50" s="55"/>
      <c r="M50" s="21"/>
      <c r="N50" s="21"/>
      <c r="O50" s="21"/>
      <c r="P50" s="21"/>
      <c r="Q50" s="40"/>
    </row>
    <row r="51" spans="2:17" ht="10.5" customHeight="1" x14ac:dyDescent="0.2">
      <c r="B51" s="98" t="s">
        <v>172</v>
      </c>
      <c r="C51" s="5"/>
      <c r="D51" s="89"/>
      <c r="E51" s="97"/>
      <c r="F51" s="96"/>
      <c r="G51" s="123"/>
      <c r="H51" s="119"/>
      <c r="I51" s="90"/>
      <c r="J51" s="200"/>
      <c r="K51" s="90"/>
      <c r="L51" s="91"/>
      <c r="M51" s="94"/>
      <c r="N51" s="92"/>
      <c r="O51" s="92"/>
      <c r="P51" s="92"/>
      <c r="Q51" s="93"/>
    </row>
    <row r="52" spans="2:17" ht="20.100000000000001" customHeight="1" x14ac:dyDescent="0.2">
      <c r="B52" s="56"/>
      <c r="C52" s="16"/>
      <c r="D52" s="125" t="s">
        <v>157</v>
      </c>
      <c r="E52" s="127"/>
      <c r="F52" s="129"/>
      <c r="G52" s="122" t="s">
        <v>3</v>
      </c>
      <c r="H52" s="130"/>
      <c r="I52" s="131"/>
      <c r="J52" s="205"/>
      <c r="K52" s="132"/>
      <c r="L52" s="126">
        <f>K52-J52</f>
        <v>0</v>
      </c>
      <c r="M52" s="86"/>
      <c r="N52" s="103"/>
      <c r="O52" s="103"/>
      <c r="P52" s="103"/>
      <c r="Q52" s="128"/>
    </row>
    <row r="53" spans="2:17" ht="10.5" customHeight="1" x14ac:dyDescent="0.2">
      <c r="B53" s="56"/>
      <c r="C53" s="5"/>
      <c r="D53" s="89"/>
      <c r="E53" s="97"/>
      <c r="F53" s="96"/>
      <c r="G53" s="123"/>
      <c r="H53" s="133"/>
      <c r="I53" s="134"/>
      <c r="J53" s="201"/>
      <c r="K53" s="135"/>
      <c r="L53" s="126"/>
      <c r="M53" s="94"/>
      <c r="N53" s="92"/>
      <c r="O53" s="92"/>
      <c r="P53" s="92"/>
      <c r="Q53" s="93"/>
    </row>
    <row r="54" spans="2:17" ht="20.100000000000001" customHeight="1" x14ac:dyDescent="0.2">
      <c r="B54" s="56"/>
      <c r="C54" s="16"/>
      <c r="D54" s="125" t="s">
        <v>158</v>
      </c>
      <c r="E54" s="127"/>
      <c r="F54" s="129"/>
      <c r="G54" s="122" t="s">
        <v>4</v>
      </c>
      <c r="H54" s="130"/>
      <c r="I54" s="131"/>
      <c r="J54" s="205"/>
      <c r="K54" s="132"/>
      <c r="L54" s="126">
        <f t="shared" ref="L54:L60" si="3">K54-J54</f>
        <v>0</v>
      </c>
      <c r="M54" s="86"/>
      <c r="N54" s="103"/>
      <c r="O54" s="103"/>
      <c r="P54" s="103"/>
      <c r="Q54" s="128"/>
    </row>
    <row r="55" spans="2:17" ht="10.5" customHeight="1" x14ac:dyDescent="0.2">
      <c r="B55" s="56"/>
      <c r="C55" s="16"/>
      <c r="D55" s="89"/>
      <c r="E55" s="97"/>
      <c r="F55" s="96"/>
      <c r="G55" s="123"/>
      <c r="H55" s="133"/>
      <c r="I55" s="134"/>
      <c r="J55" s="201"/>
      <c r="K55" s="135"/>
      <c r="L55" s="126">
        <f t="shared" si="3"/>
        <v>0</v>
      </c>
      <c r="M55" s="94"/>
      <c r="N55" s="92"/>
      <c r="O55" s="92"/>
      <c r="P55" s="92"/>
      <c r="Q55" s="93"/>
    </row>
    <row r="56" spans="2:17" ht="20.100000000000001" customHeight="1" x14ac:dyDescent="0.2">
      <c r="B56" s="56"/>
      <c r="C56" s="16"/>
      <c r="D56" s="125" t="s">
        <v>159</v>
      </c>
      <c r="E56" s="127"/>
      <c r="F56" s="129"/>
      <c r="G56" s="122" t="s">
        <v>5</v>
      </c>
      <c r="H56" s="130"/>
      <c r="I56" s="131"/>
      <c r="J56" s="205"/>
      <c r="K56" s="132"/>
      <c r="L56" s="126">
        <f t="shared" si="3"/>
        <v>0</v>
      </c>
      <c r="M56" s="86"/>
      <c r="N56" s="103"/>
      <c r="O56" s="103"/>
      <c r="P56" s="103"/>
      <c r="Q56" s="128"/>
    </row>
    <row r="57" spans="2:17" ht="10.5" customHeight="1" x14ac:dyDescent="0.2">
      <c r="B57" s="56"/>
      <c r="C57" s="16"/>
      <c r="D57" s="89"/>
      <c r="E57" s="97"/>
      <c r="F57" s="96"/>
      <c r="G57" s="123"/>
      <c r="H57" s="133"/>
      <c r="I57" s="134"/>
      <c r="J57" s="201"/>
      <c r="K57" s="135"/>
      <c r="L57" s="126">
        <f t="shared" si="3"/>
        <v>0</v>
      </c>
      <c r="M57" s="94"/>
      <c r="N57" s="92"/>
      <c r="O57" s="92"/>
      <c r="P57" s="92"/>
      <c r="Q57" s="93"/>
    </row>
    <row r="58" spans="2:17" ht="20.100000000000001" customHeight="1" x14ac:dyDescent="0.2">
      <c r="B58" s="56"/>
      <c r="C58" s="16"/>
      <c r="D58" s="125" t="s">
        <v>160</v>
      </c>
      <c r="E58" s="127"/>
      <c r="F58" s="129"/>
      <c r="G58" s="122" t="s">
        <v>6</v>
      </c>
      <c r="H58" s="130"/>
      <c r="I58" s="131"/>
      <c r="J58" s="205"/>
      <c r="K58" s="132"/>
      <c r="L58" s="126">
        <f t="shared" si="3"/>
        <v>0</v>
      </c>
      <c r="M58" s="86"/>
      <c r="N58" s="103"/>
      <c r="O58" s="103"/>
      <c r="P58" s="103"/>
      <c r="Q58" s="128"/>
    </row>
    <row r="59" spans="2:17" ht="10.5" customHeight="1" x14ac:dyDescent="0.2">
      <c r="B59" s="56"/>
      <c r="C59" s="16"/>
      <c r="D59" s="89"/>
      <c r="E59" s="97"/>
      <c r="F59" s="96"/>
      <c r="G59" s="123"/>
      <c r="H59" s="133"/>
      <c r="I59" s="134"/>
      <c r="J59" s="201"/>
      <c r="K59" s="135"/>
      <c r="L59" s="126">
        <f t="shared" si="3"/>
        <v>0</v>
      </c>
      <c r="M59" s="94"/>
      <c r="N59" s="92"/>
      <c r="O59" s="92"/>
      <c r="P59" s="92"/>
      <c r="Q59" s="93"/>
    </row>
    <row r="60" spans="2:17" ht="20.100000000000001" customHeight="1" x14ac:dyDescent="0.2">
      <c r="B60" s="56"/>
      <c r="C60" s="16"/>
      <c r="D60" s="125" t="s">
        <v>161</v>
      </c>
      <c r="E60" s="127"/>
      <c r="F60" s="129"/>
      <c r="G60" s="122" t="s">
        <v>7</v>
      </c>
      <c r="H60" s="130"/>
      <c r="I60" s="131"/>
      <c r="J60" s="205"/>
      <c r="K60" s="132"/>
      <c r="L60" s="126">
        <f t="shared" si="3"/>
        <v>0</v>
      </c>
      <c r="M60" s="86"/>
      <c r="N60" s="103"/>
      <c r="O60" s="103"/>
      <c r="P60" s="103"/>
      <c r="Q60" s="128"/>
    </row>
    <row r="61" spans="2:17" ht="20.100000000000001" customHeight="1" x14ac:dyDescent="0.2">
      <c r="B61" s="56"/>
      <c r="C61" s="16"/>
      <c r="D61" s="125"/>
      <c r="E61" s="127"/>
      <c r="F61" s="129"/>
      <c r="G61" s="122"/>
      <c r="H61" s="136"/>
      <c r="I61" s="137"/>
      <c r="J61" s="202"/>
      <c r="K61" s="138"/>
      <c r="L61" s="126"/>
      <c r="M61" s="86"/>
      <c r="N61" s="103"/>
      <c r="O61" s="103"/>
      <c r="P61" s="103"/>
      <c r="Q61" s="128"/>
    </row>
    <row r="62" spans="2:17" ht="11.25" customHeight="1" x14ac:dyDescent="0.2">
      <c r="B62" s="66"/>
      <c r="C62" s="23"/>
      <c r="D62" s="104"/>
      <c r="E62" s="105"/>
      <c r="F62" s="106"/>
      <c r="G62" s="122"/>
      <c r="H62" s="121"/>
      <c r="I62" s="57"/>
      <c r="J62" s="189"/>
      <c r="K62" s="57"/>
      <c r="L62" s="58"/>
      <c r="M62" s="86"/>
      <c r="N62" s="59"/>
      <c r="O62" s="59"/>
      <c r="P62" s="59"/>
      <c r="Q62" s="102"/>
    </row>
    <row r="63" spans="2:17" ht="24.95" customHeight="1" x14ac:dyDescent="0.2">
      <c r="B63" s="47" t="s">
        <v>169</v>
      </c>
      <c r="C63" s="21"/>
      <c r="D63" s="125"/>
      <c r="E63" s="127"/>
      <c r="F63" s="129"/>
      <c r="G63" s="122"/>
      <c r="H63" s="117">
        <f>SUM(H66:H74)</f>
        <v>0</v>
      </c>
      <c r="I63" s="25"/>
      <c r="J63" s="107">
        <f>SUM(J66:J74)</f>
        <v>0</v>
      </c>
      <c r="K63" s="25">
        <f>SUM(K66:K74)</f>
        <v>0</v>
      </c>
      <c r="L63" s="26">
        <f>K63-J63</f>
        <v>0</v>
      </c>
      <c r="M63" s="86"/>
      <c r="N63" s="59"/>
      <c r="O63" s="59"/>
      <c r="P63" s="59"/>
      <c r="Q63" s="102"/>
    </row>
    <row r="64" spans="2:17" ht="3.75" customHeight="1" x14ac:dyDescent="0.2">
      <c r="B64" s="34"/>
      <c r="C64" s="21"/>
      <c r="D64" s="21"/>
      <c r="E64" s="53"/>
      <c r="F64" s="22"/>
      <c r="G64" s="124"/>
      <c r="H64" s="118"/>
      <c r="I64" s="10"/>
      <c r="J64" s="188"/>
      <c r="K64" s="10"/>
      <c r="L64" s="55"/>
      <c r="M64" s="21"/>
      <c r="N64" s="21"/>
      <c r="O64" s="21"/>
      <c r="P64" s="21"/>
      <c r="Q64" s="40"/>
    </row>
    <row r="65" spans="2:17" ht="10.5" customHeight="1" x14ac:dyDescent="0.2">
      <c r="B65" s="98" t="s">
        <v>172</v>
      </c>
      <c r="C65" s="5"/>
      <c r="D65" s="89"/>
      <c r="E65" s="97"/>
      <c r="F65" s="96"/>
      <c r="G65" s="123"/>
      <c r="H65" s="119"/>
      <c r="I65" s="90"/>
      <c r="J65" s="200"/>
      <c r="K65" s="90"/>
      <c r="L65" s="91"/>
      <c r="M65" s="94"/>
      <c r="N65" s="92"/>
      <c r="O65" s="92"/>
      <c r="P65" s="92"/>
      <c r="Q65" s="93"/>
    </row>
    <row r="66" spans="2:17" ht="20.100000000000001" customHeight="1" x14ac:dyDescent="0.2">
      <c r="B66" s="56"/>
      <c r="C66" s="16"/>
      <c r="D66" s="125" t="s">
        <v>157</v>
      </c>
      <c r="E66" s="127"/>
      <c r="F66" s="129"/>
      <c r="G66" s="122" t="s">
        <v>3</v>
      </c>
      <c r="H66" s="130"/>
      <c r="I66" s="131"/>
      <c r="J66" s="205"/>
      <c r="K66" s="132"/>
      <c r="L66" s="126">
        <f>K66-J66</f>
        <v>0</v>
      </c>
      <c r="M66" s="86"/>
      <c r="N66" s="103"/>
      <c r="O66" s="103"/>
      <c r="P66" s="103"/>
      <c r="Q66" s="128"/>
    </row>
    <row r="67" spans="2:17" ht="10.5" customHeight="1" x14ac:dyDescent="0.2">
      <c r="B67" s="56"/>
      <c r="C67" s="5"/>
      <c r="D67" s="89"/>
      <c r="E67" s="97"/>
      <c r="F67" s="96"/>
      <c r="G67" s="123"/>
      <c r="H67" s="133"/>
      <c r="I67" s="134"/>
      <c r="J67" s="201"/>
      <c r="K67" s="135"/>
      <c r="L67" s="126"/>
      <c r="M67" s="94"/>
      <c r="N67" s="92"/>
      <c r="O67" s="92"/>
      <c r="P67" s="92"/>
      <c r="Q67" s="93"/>
    </row>
    <row r="68" spans="2:17" ht="20.100000000000001" customHeight="1" x14ac:dyDescent="0.2">
      <c r="B68" s="56"/>
      <c r="C68" s="16"/>
      <c r="D68" s="125" t="s">
        <v>158</v>
      </c>
      <c r="E68" s="127"/>
      <c r="F68" s="129"/>
      <c r="G68" s="122" t="s">
        <v>4</v>
      </c>
      <c r="H68" s="130"/>
      <c r="I68" s="131"/>
      <c r="J68" s="205"/>
      <c r="K68" s="132"/>
      <c r="L68" s="126">
        <f t="shared" ref="L68:L74" si="4">K68-J68</f>
        <v>0</v>
      </c>
      <c r="M68" s="86"/>
      <c r="N68" s="103"/>
      <c r="O68" s="103"/>
      <c r="P68" s="103"/>
      <c r="Q68" s="128"/>
    </row>
    <row r="69" spans="2:17" ht="10.5" customHeight="1" x14ac:dyDescent="0.2">
      <c r="B69" s="56"/>
      <c r="C69" s="16"/>
      <c r="D69" s="89"/>
      <c r="E69" s="97"/>
      <c r="F69" s="96"/>
      <c r="G69" s="123"/>
      <c r="H69" s="133"/>
      <c r="I69" s="134"/>
      <c r="J69" s="201"/>
      <c r="K69" s="135"/>
      <c r="L69" s="126">
        <f t="shared" si="4"/>
        <v>0</v>
      </c>
      <c r="M69" s="94"/>
      <c r="N69" s="92"/>
      <c r="O69" s="92"/>
      <c r="P69" s="92"/>
      <c r="Q69" s="93"/>
    </row>
    <row r="70" spans="2:17" ht="20.100000000000001" customHeight="1" x14ac:dyDescent="0.2">
      <c r="B70" s="56"/>
      <c r="C70" s="16"/>
      <c r="D70" s="125" t="s">
        <v>159</v>
      </c>
      <c r="E70" s="127"/>
      <c r="F70" s="129"/>
      <c r="G70" s="122" t="s">
        <v>5</v>
      </c>
      <c r="H70" s="130"/>
      <c r="I70" s="131"/>
      <c r="J70" s="205"/>
      <c r="K70" s="132"/>
      <c r="L70" s="126">
        <f t="shared" si="4"/>
        <v>0</v>
      </c>
      <c r="M70" s="86"/>
      <c r="N70" s="103"/>
      <c r="O70" s="103"/>
      <c r="P70" s="103"/>
      <c r="Q70" s="128"/>
    </row>
    <row r="71" spans="2:17" ht="10.5" customHeight="1" x14ac:dyDescent="0.2">
      <c r="B71" s="56"/>
      <c r="C71" s="16"/>
      <c r="D71" s="89"/>
      <c r="E71" s="97"/>
      <c r="F71" s="96"/>
      <c r="G71" s="123"/>
      <c r="H71" s="133"/>
      <c r="I71" s="134"/>
      <c r="J71" s="201"/>
      <c r="K71" s="135"/>
      <c r="L71" s="126">
        <f t="shared" si="4"/>
        <v>0</v>
      </c>
      <c r="M71" s="94"/>
      <c r="N71" s="92"/>
      <c r="O71" s="92"/>
      <c r="P71" s="92"/>
      <c r="Q71" s="93"/>
    </row>
    <row r="72" spans="2:17" ht="20.100000000000001" customHeight="1" x14ac:dyDescent="0.2">
      <c r="B72" s="56"/>
      <c r="C72" s="16"/>
      <c r="D72" s="125" t="s">
        <v>160</v>
      </c>
      <c r="E72" s="127"/>
      <c r="F72" s="129"/>
      <c r="G72" s="122" t="s">
        <v>6</v>
      </c>
      <c r="H72" s="130"/>
      <c r="I72" s="131"/>
      <c r="J72" s="205"/>
      <c r="K72" s="132"/>
      <c r="L72" s="126">
        <f t="shared" si="4"/>
        <v>0</v>
      </c>
      <c r="M72" s="86"/>
      <c r="N72" s="103"/>
      <c r="O72" s="103"/>
      <c r="P72" s="103"/>
      <c r="Q72" s="128"/>
    </row>
    <row r="73" spans="2:17" ht="10.5" customHeight="1" x14ac:dyDescent="0.2">
      <c r="B73" s="56"/>
      <c r="C73" s="16"/>
      <c r="D73" s="89"/>
      <c r="E73" s="97"/>
      <c r="F73" s="96"/>
      <c r="G73" s="123"/>
      <c r="H73" s="133"/>
      <c r="I73" s="134"/>
      <c r="J73" s="201"/>
      <c r="K73" s="135"/>
      <c r="L73" s="126">
        <f t="shared" si="4"/>
        <v>0</v>
      </c>
      <c r="M73" s="94"/>
      <c r="N73" s="92"/>
      <c r="O73" s="92"/>
      <c r="P73" s="92"/>
      <c r="Q73" s="93"/>
    </row>
    <row r="74" spans="2:17" ht="20.100000000000001" customHeight="1" x14ac:dyDescent="0.2">
      <c r="B74" s="56"/>
      <c r="C74" s="16"/>
      <c r="D74" s="125" t="s">
        <v>161</v>
      </c>
      <c r="E74" s="127"/>
      <c r="F74" s="129"/>
      <c r="G74" s="122" t="s">
        <v>7</v>
      </c>
      <c r="H74" s="130"/>
      <c r="I74" s="131"/>
      <c r="J74" s="205"/>
      <c r="K74" s="132"/>
      <c r="L74" s="126">
        <f t="shared" si="4"/>
        <v>0</v>
      </c>
      <c r="M74" s="86"/>
      <c r="N74" s="103"/>
      <c r="O74" s="103"/>
      <c r="P74" s="103"/>
      <c r="Q74" s="128"/>
    </row>
    <row r="75" spans="2:17" ht="20.100000000000001" customHeight="1" x14ac:dyDescent="0.2">
      <c r="B75" s="56"/>
      <c r="C75" s="16"/>
      <c r="D75" s="125"/>
      <c r="E75" s="127"/>
      <c r="F75" s="129"/>
      <c r="G75" s="122"/>
      <c r="H75" s="136"/>
      <c r="I75" s="137"/>
      <c r="J75" s="202"/>
      <c r="K75" s="138"/>
      <c r="L75" s="126"/>
      <c r="M75" s="86"/>
      <c r="N75" s="103"/>
      <c r="O75" s="103"/>
      <c r="P75" s="103"/>
      <c r="Q75" s="128"/>
    </row>
    <row r="76" spans="2:17" ht="11.25" customHeight="1" x14ac:dyDescent="0.2">
      <c r="B76" s="66"/>
      <c r="C76" s="23"/>
      <c r="D76" s="104"/>
      <c r="E76" s="105"/>
      <c r="F76" s="106"/>
      <c r="G76" s="122"/>
      <c r="H76" s="121"/>
      <c r="I76" s="57"/>
      <c r="J76" s="189"/>
      <c r="K76" s="57"/>
      <c r="L76" s="58"/>
      <c r="M76" s="86"/>
      <c r="N76" s="59"/>
      <c r="O76" s="59"/>
      <c r="P76" s="59"/>
      <c r="Q76" s="102"/>
    </row>
    <row r="77" spans="2:17" ht="24.95" customHeight="1" x14ac:dyDescent="0.2">
      <c r="B77" s="47" t="s">
        <v>170</v>
      </c>
      <c r="C77" s="21"/>
      <c r="D77" s="125"/>
      <c r="E77" s="127"/>
      <c r="F77" s="129"/>
      <c r="G77" s="122"/>
      <c r="H77" s="117">
        <f>SUM(H80:H88)</f>
        <v>0</v>
      </c>
      <c r="I77" s="25"/>
      <c r="J77" s="107">
        <f>SUM(J80:J88)</f>
        <v>0</v>
      </c>
      <c r="K77" s="25">
        <f>SUM(K80:K88)</f>
        <v>0</v>
      </c>
      <c r="L77" s="26">
        <f>K77-J77</f>
        <v>0</v>
      </c>
      <c r="M77" s="86"/>
      <c r="N77" s="59"/>
      <c r="O77" s="59"/>
      <c r="P77" s="59"/>
      <c r="Q77" s="102"/>
    </row>
    <row r="78" spans="2:17" ht="3.75" customHeight="1" x14ac:dyDescent="0.2">
      <c r="B78" s="34"/>
      <c r="C78" s="21"/>
      <c r="D78" s="21"/>
      <c r="E78" s="53"/>
      <c r="F78" s="22"/>
      <c r="G78" s="124"/>
      <c r="H78" s="118"/>
      <c r="I78" s="10"/>
      <c r="J78" s="188"/>
      <c r="K78" s="10"/>
      <c r="L78" s="55"/>
      <c r="M78" s="21"/>
      <c r="N78" s="21"/>
      <c r="O78" s="21"/>
      <c r="P78" s="21"/>
      <c r="Q78" s="40"/>
    </row>
    <row r="79" spans="2:17" ht="10.5" customHeight="1" x14ac:dyDescent="0.2">
      <c r="B79" s="98" t="s">
        <v>172</v>
      </c>
      <c r="C79" s="5"/>
      <c r="D79" s="89"/>
      <c r="E79" s="97"/>
      <c r="F79" s="96"/>
      <c r="G79" s="123"/>
      <c r="H79" s="119"/>
      <c r="I79" s="90"/>
      <c r="J79" s="200"/>
      <c r="K79" s="90"/>
      <c r="L79" s="91"/>
      <c r="M79" s="94"/>
      <c r="N79" s="92"/>
      <c r="O79" s="92"/>
      <c r="P79" s="92"/>
      <c r="Q79" s="93"/>
    </row>
    <row r="80" spans="2:17" ht="20.100000000000001" customHeight="1" x14ac:dyDescent="0.2">
      <c r="B80" s="56"/>
      <c r="C80" s="16"/>
      <c r="D80" s="125" t="s">
        <v>157</v>
      </c>
      <c r="E80" s="127"/>
      <c r="F80" s="129"/>
      <c r="G80" s="122" t="s">
        <v>3</v>
      </c>
      <c r="H80" s="130"/>
      <c r="I80" s="131"/>
      <c r="J80" s="205"/>
      <c r="K80" s="132"/>
      <c r="L80" s="126">
        <f>K80-J80</f>
        <v>0</v>
      </c>
      <c r="M80" s="86"/>
      <c r="N80" s="103"/>
      <c r="O80" s="103"/>
      <c r="P80" s="103"/>
      <c r="Q80" s="128"/>
    </row>
    <row r="81" spans="2:17" ht="10.5" customHeight="1" x14ac:dyDescent="0.2">
      <c r="B81" s="56"/>
      <c r="C81" s="5"/>
      <c r="D81" s="89"/>
      <c r="E81" s="97"/>
      <c r="F81" s="96"/>
      <c r="G81" s="123"/>
      <c r="H81" s="133"/>
      <c r="I81" s="134"/>
      <c r="J81" s="201"/>
      <c r="K81" s="135"/>
      <c r="L81" s="126"/>
      <c r="M81" s="94"/>
      <c r="N81" s="92"/>
      <c r="O81" s="92"/>
      <c r="P81" s="92"/>
      <c r="Q81" s="93"/>
    </row>
    <row r="82" spans="2:17" ht="20.100000000000001" customHeight="1" x14ac:dyDescent="0.2">
      <c r="B82" s="56"/>
      <c r="C82" s="16"/>
      <c r="D82" s="125" t="s">
        <v>158</v>
      </c>
      <c r="E82" s="127"/>
      <c r="F82" s="129"/>
      <c r="G82" s="122" t="s">
        <v>4</v>
      </c>
      <c r="H82" s="130"/>
      <c r="I82" s="131"/>
      <c r="J82" s="205"/>
      <c r="K82" s="132"/>
      <c r="L82" s="126">
        <f t="shared" ref="L82:L88" si="5">K82-J82</f>
        <v>0</v>
      </c>
      <c r="M82" s="86"/>
      <c r="N82" s="103"/>
      <c r="O82" s="103"/>
      <c r="P82" s="103"/>
      <c r="Q82" s="128"/>
    </row>
    <row r="83" spans="2:17" ht="10.5" customHeight="1" x14ac:dyDescent="0.2">
      <c r="B83" s="56"/>
      <c r="C83" s="16"/>
      <c r="D83" s="89"/>
      <c r="E83" s="97"/>
      <c r="F83" s="96"/>
      <c r="G83" s="123"/>
      <c r="H83" s="133"/>
      <c r="I83" s="134"/>
      <c r="J83" s="201"/>
      <c r="K83" s="135"/>
      <c r="L83" s="126">
        <f t="shared" si="5"/>
        <v>0</v>
      </c>
      <c r="M83" s="94"/>
      <c r="N83" s="92"/>
      <c r="O83" s="92"/>
      <c r="P83" s="92"/>
      <c r="Q83" s="93"/>
    </row>
    <row r="84" spans="2:17" ht="20.100000000000001" customHeight="1" x14ac:dyDescent="0.2">
      <c r="B84" s="56"/>
      <c r="C84" s="16"/>
      <c r="D84" s="125" t="s">
        <v>159</v>
      </c>
      <c r="E84" s="127"/>
      <c r="F84" s="129"/>
      <c r="G84" s="122" t="s">
        <v>5</v>
      </c>
      <c r="H84" s="130"/>
      <c r="I84" s="131"/>
      <c r="J84" s="205"/>
      <c r="K84" s="132"/>
      <c r="L84" s="126">
        <f t="shared" si="5"/>
        <v>0</v>
      </c>
      <c r="M84" s="86"/>
      <c r="N84" s="103"/>
      <c r="O84" s="103"/>
      <c r="P84" s="103"/>
      <c r="Q84" s="128"/>
    </row>
    <row r="85" spans="2:17" ht="10.5" customHeight="1" x14ac:dyDescent="0.2">
      <c r="B85" s="56"/>
      <c r="C85" s="16"/>
      <c r="D85" s="89"/>
      <c r="E85" s="97"/>
      <c r="F85" s="96"/>
      <c r="G85" s="123"/>
      <c r="H85" s="133"/>
      <c r="I85" s="134"/>
      <c r="J85" s="201"/>
      <c r="K85" s="135"/>
      <c r="L85" s="126">
        <f t="shared" si="5"/>
        <v>0</v>
      </c>
      <c r="M85" s="94"/>
      <c r="N85" s="92"/>
      <c r="O85" s="92"/>
      <c r="P85" s="92"/>
      <c r="Q85" s="93"/>
    </row>
    <row r="86" spans="2:17" ht="20.100000000000001" customHeight="1" x14ac:dyDescent="0.2">
      <c r="B86" s="56"/>
      <c r="C86" s="16"/>
      <c r="D86" s="125" t="s">
        <v>160</v>
      </c>
      <c r="E86" s="127"/>
      <c r="F86" s="129"/>
      <c r="G86" s="122" t="s">
        <v>6</v>
      </c>
      <c r="H86" s="130"/>
      <c r="I86" s="131"/>
      <c r="J86" s="205"/>
      <c r="K86" s="132"/>
      <c r="L86" s="126">
        <f t="shared" si="5"/>
        <v>0</v>
      </c>
      <c r="M86" s="86"/>
      <c r="N86" s="103"/>
      <c r="O86" s="103"/>
      <c r="P86" s="103"/>
      <c r="Q86" s="128"/>
    </row>
    <row r="87" spans="2:17" ht="10.5" customHeight="1" x14ac:dyDescent="0.2">
      <c r="B87" s="56"/>
      <c r="C87" s="16"/>
      <c r="D87" s="89"/>
      <c r="E87" s="97"/>
      <c r="F87" s="96"/>
      <c r="G87" s="123"/>
      <c r="H87" s="133"/>
      <c r="I87" s="134"/>
      <c r="J87" s="201"/>
      <c r="K87" s="135"/>
      <c r="L87" s="126">
        <f t="shared" si="5"/>
        <v>0</v>
      </c>
      <c r="M87" s="94"/>
      <c r="N87" s="92"/>
      <c r="O87" s="92"/>
      <c r="P87" s="92"/>
      <c r="Q87" s="93"/>
    </row>
    <row r="88" spans="2:17" ht="20.100000000000001" customHeight="1" x14ac:dyDescent="0.2">
      <c r="B88" s="56"/>
      <c r="C88" s="16"/>
      <c r="D88" s="125" t="s">
        <v>161</v>
      </c>
      <c r="E88" s="127"/>
      <c r="F88" s="129"/>
      <c r="G88" s="122" t="s">
        <v>7</v>
      </c>
      <c r="H88" s="130"/>
      <c r="I88" s="131"/>
      <c r="J88" s="205"/>
      <c r="K88" s="132"/>
      <c r="L88" s="126">
        <f t="shared" si="5"/>
        <v>0</v>
      </c>
      <c r="M88" s="86"/>
      <c r="N88" s="103"/>
      <c r="O88" s="103"/>
      <c r="P88" s="103"/>
      <c r="Q88" s="128"/>
    </row>
    <row r="89" spans="2:17" ht="20.100000000000001" customHeight="1" x14ac:dyDescent="0.2">
      <c r="B89" s="56"/>
      <c r="C89" s="16"/>
      <c r="D89" s="125"/>
      <c r="E89" s="127"/>
      <c r="F89" s="129"/>
      <c r="G89" s="122"/>
      <c r="H89" s="136"/>
      <c r="I89" s="137"/>
      <c r="J89" s="202"/>
      <c r="K89" s="138"/>
      <c r="L89" s="126"/>
      <c r="M89" s="86"/>
      <c r="N89" s="103"/>
      <c r="O89" s="103"/>
      <c r="P89" s="103"/>
      <c r="Q89" s="128"/>
    </row>
    <row r="90" spans="2:17" ht="11.25" customHeight="1" x14ac:dyDescent="0.2">
      <c r="B90" s="66"/>
      <c r="C90" s="23"/>
      <c r="D90" s="104"/>
      <c r="E90" s="105"/>
      <c r="F90" s="106"/>
      <c r="G90" s="122"/>
      <c r="H90" s="121"/>
      <c r="I90" s="57"/>
      <c r="J90" s="189"/>
      <c r="K90" s="57"/>
      <c r="L90" s="58"/>
      <c r="M90" s="86"/>
      <c r="N90" s="59"/>
      <c r="O90" s="59"/>
      <c r="P90" s="59"/>
      <c r="Q90" s="102"/>
    </row>
    <row r="91" spans="2:17" ht="24.95" customHeight="1" x14ac:dyDescent="0.2">
      <c r="B91" s="47" t="s">
        <v>171</v>
      </c>
      <c r="C91" s="21"/>
      <c r="D91" s="125"/>
      <c r="E91" s="127"/>
      <c r="F91" s="129"/>
      <c r="G91" s="122"/>
      <c r="H91" s="117">
        <f>SUM(H94:H102)</f>
        <v>0</v>
      </c>
      <c r="I91" s="25"/>
      <c r="J91" s="107">
        <f>SUM(J94:J102)</f>
        <v>0</v>
      </c>
      <c r="K91" s="25">
        <f>SUM(K94:K102)</f>
        <v>0</v>
      </c>
      <c r="L91" s="26">
        <f>K91-J91</f>
        <v>0</v>
      </c>
      <c r="M91" s="86"/>
      <c r="N91" s="59"/>
      <c r="O91" s="59"/>
      <c r="P91" s="59"/>
      <c r="Q91" s="102"/>
    </row>
    <row r="92" spans="2:17" ht="3.75" customHeight="1" x14ac:dyDescent="0.2">
      <c r="B92" s="34"/>
      <c r="C92" s="21"/>
      <c r="D92" s="21"/>
      <c r="E92" s="53"/>
      <c r="F92" s="22"/>
      <c r="G92" s="124"/>
      <c r="H92" s="118"/>
      <c r="I92" s="10"/>
      <c r="J92" s="188"/>
      <c r="K92" s="10"/>
      <c r="L92" s="55"/>
      <c r="M92" s="21"/>
      <c r="N92" s="21"/>
      <c r="O92" s="21"/>
      <c r="P92" s="21"/>
      <c r="Q92" s="40"/>
    </row>
    <row r="93" spans="2:17" ht="10.5" customHeight="1" x14ac:dyDescent="0.2">
      <c r="B93" s="98" t="s">
        <v>172</v>
      </c>
      <c r="C93" s="5"/>
      <c r="D93" s="89"/>
      <c r="E93" s="97"/>
      <c r="F93" s="96"/>
      <c r="G93" s="123"/>
      <c r="H93" s="119"/>
      <c r="I93" s="90"/>
      <c r="J93" s="200"/>
      <c r="K93" s="90"/>
      <c r="L93" s="91"/>
      <c r="M93" s="94"/>
      <c r="N93" s="92"/>
      <c r="O93" s="92"/>
      <c r="P93" s="92"/>
      <c r="Q93" s="93"/>
    </row>
    <row r="94" spans="2:17" ht="20.100000000000001" customHeight="1" x14ac:dyDescent="0.2">
      <c r="B94" s="56"/>
      <c r="C94" s="16"/>
      <c r="D94" s="125" t="s">
        <v>157</v>
      </c>
      <c r="E94" s="127"/>
      <c r="F94" s="129"/>
      <c r="G94" s="122" t="s">
        <v>3</v>
      </c>
      <c r="H94" s="130"/>
      <c r="I94" s="131"/>
      <c r="J94" s="205"/>
      <c r="K94" s="132"/>
      <c r="L94" s="126">
        <f>K94-J94</f>
        <v>0</v>
      </c>
      <c r="M94" s="86"/>
      <c r="N94" s="103"/>
      <c r="O94" s="103"/>
      <c r="P94" s="103"/>
      <c r="Q94" s="128"/>
    </row>
    <row r="95" spans="2:17" ht="10.5" customHeight="1" x14ac:dyDescent="0.2">
      <c r="B95" s="56"/>
      <c r="C95" s="5"/>
      <c r="D95" s="89"/>
      <c r="E95" s="97"/>
      <c r="F95" s="96"/>
      <c r="G95" s="123"/>
      <c r="H95" s="133"/>
      <c r="I95" s="134"/>
      <c r="J95" s="201"/>
      <c r="K95" s="135"/>
      <c r="L95" s="126"/>
      <c r="M95" s="94"/>
      <c r="N95" s="92"/>
      <c r="O95" s="92"/>
      <c r="P95" s="92"/>
      <c r="Q95" s="93"/>
    </row>
    <row r="96" spans="2:17" ht="20.100000000000001" customHeight="1" x14ac:dyDescent="0.2">
      <c r="B96" s="56"/>
      <c r="C96" s="16"/>
      <c r="D96" s="125" t="s">
        <v>158</v>
      </c>
      <c r="E96" s="127"/>
      <c r="F96" s="129"/>
      <c r="G96" s="122" t="s">
        <v>4</v>
      </c>
      <c r="H96" s="130"/>
      <c r="I96" s="131"/>
      <c r="J96" s="205"/>
      <c r="K96" s="132"/>
      <c r="L96" s="126">
        <f t="shared" ref="L96:L102" si="6">K96-J96</f>
        <v>0</v>
      </c>
      <c r="M96" s="86"/>
      <c r="N96" s="103"/>
      <c r="O96" s="103"/>
      <c r="P96" s="103"/>
      <c r="Q96" s="128"/>
    </row>
    <row r="97" spans="2:18" ht="10.5" customHeight="1" x14ac:dyDescent="0.2">
      <c r="B97" s="56"/>
      <c r="C97" s="16"/>
      <c r="D97" s="89"/>
      <c r="E97" s="97"/>
      <c r="F97" s="96"/>
      <c r="G97" s="123"/>
      <c r="H97" s="133"/>
      <c r="I97" s="134"/>
      <c r="J97" s="201"/>
      <c r="K97" s="135"/>
      <c r="L97" s="126">
        <f t="shared" si="6"/>
        <v>0</v>
      </c>
      <c r="M97" s="94"/>
      <c r="N97" s="92"/>
      <c r="O97" s="92"/>
      <c r="P97" s="92"/>
      <c r="Q97" s="93"/>
    </row>
    <row r="98" spans="2:18" ht="20.100000000000001" customHeight="1" x14ac:dyDescent="0.2">
      <c r="B98" s="56"/>
      <c r="C98" s="16"/>
      <c r="D98" s="125" t="s">
        <v>159</v>
      </c>
      <c r="E98" s="127"/>
      <c r="F98" s="129"/>
      <c r="G98" s="122" t="s">
        <v>5</v>
      </c>
      <c r="H98" s="130"/>
      <c r="I98" s="131"/>
      <c r="J98" s="205"/>
      <c r="K98" s="132"/>
      <c r="L98" s="126">
        <f t="shared" si="6"/>
        <v>0</v>
      </c>
      <c r="M98" s="86"/>
      <c r="N98" s="103"/>
      <c r="O98" s="103"/>
      <c r="P98" s="103"/>
      <c r="Q98" s="128"/>
    </row>
    <row r="99" spans="2:18" ht="10.5" customHeight="1" x14ac:dyDescent="0.2">
      <c r="B99" s="56"/>
      <c r="C99" s="16"/>
      <c r="D99" s="89"/>
      <c r="E99" s="97"/>
      <c r="F99" s="96"/>
      <c r="G99" s="123"/>
      <c r="H99" s="133"/>
      <c r="I99" s="134"/>
      <c r="J99" s="201"/>
      <c r="K99" s="135"/>
      <c r="L99" s="126">
        <f t="shared" si="6"/>
        <v>0</v>
      </c>
      <c r="M99" s="94"/>
      <c r="N99" s="92"/>
      <c r="O99" s="92"/>
      <c r="P99" s="92"/>
      <c r="Q99" s="93"/>
    </row>
    <row r="100" spans="2:18" ht="20.100000000000001" customHeight="1" x14ac:dyDescent="0.2">
      <c r="B100" s="56"/>
      <c r="C100" s="16"/>
      <c r="D100" s="125" t="s">
        <v>160</v>
      </c>
      <c r="E100" s="127"/>
      <c r="F100" s="129"/>
      <c r="G100" s="122" t="s">
        <v>6</v>
      </c>
      <c r="H100" s="130"/>
      <c r="I100" s="131"/>
      <c r="J100" s="205"/>
      <c r="K100" s="132"/>
      <c r="L100" s="126">
        <f t="shared" si="6"/>
        <v>0</v>
      </c>
      <c r="M100" s="86"/>
      <c r="N100" s="103"/>
      <c r="O100" s="103"/>
      <c r="P100" s="103"/>
      <c r="Q100" s="128"/>
    </row>
    <row r="101" spans="2:18" ht="10.5" customHeight="1" x14ac:dyDescent="0.2">
      <c r="B101" s="56"/>
      <c r="C101" s="16"/>
      <c r="D101" s="89"/>
      <c r="E101" s="97"/>
      <c r="F101" s="96"/>
      <c r="G101" s="123"/>
      <c r="H101" s="133"/>
      <c r="I101" s="134"/>
      <c r="J101" s="201"/>
      <c r="K101" s="135"/>
      <c r="L101" s="126">
        <f t="shared" si="6"/>
        <v>0</v>
      </c>
      <c r="M101" s="94"/>
      <c r="N101" s="92"/>
      <c r="O101" s="92"/>
      <c r="P101" s="92"/>
      <c r="Q101" s="93"/>
    </row>
    <row r="102" spans="2:18" ht="20.100000000000001" customHeight="1" x14ac:dyDescent="0.2">
      <c r="B102" s="56"/>
      <c r="C102" s="16"/>
      <c r="D102" s="125" t="s">
        <v>161</v>
      </c>
      <c r="E102" s="127"/>
      <c r="F102" s="129"/>
      <c r="G102" s="122" t="s">
        <v>7</v>
      </c>
      <c r="H102" s="130"/>
      <c r="I102" s="131"/>
      <c r="J102" s="205"/>
      <c r="K102" s="132"/>
      <c r="L102" s="126">
        <f t="shared" si="6"/>
        <v>0</v>
      </c>
      <c r="M102" s="86"/>
      <c r="N102" s="103"/>
      <c r="O102" s="103"/>
      <c r="P102" s="103"/>
      <c r="Q102" s="128"/>
    </row>
    <row r="103" spans="2:18" ht="20.100000000000001" customHeight="1" x14ac:dyDescent="0.2">
      <c r="B103" s="56"/>
      <c r="C103" s="16"/>
      <c r="D103" s="125"/>
      <c r="E103" s="127"/>
      <c r="F103" s="129"/>
      <c r="G103" s="122"/>
      <c r="H103" s="136"/>
      <c r="I103" s="176"/>
      <c r="J103" s="202"/>
      <c r="K103" s="138"/>
      <c r="L103" s="126"/>
      <c r="M103" s="86"/>
      <c r="N103" s="103"/>
      <c r="O103" s="103"/>
      <c r="P103" s="103"/>
      <c r="Q103" s="128"/>
    </row>
    <row r="104" spans="2:18" ht="11.25" customHeight="1" x14ac:dyDescent="0.2">
      <c r="B104" s="66"/>
      <c r="C104" s="23"/>
      <c r="D104" s="104"/>
      <c r="E104" s="105"/>
      <c r="F104" s="106"/>
      <c r="G104" s="122"/>
      <c r="H104" s="121"/>
      <c r="I104" s="57"/>
      <c r="J104" s="57"/>
      <c r="K104" s="57"/>
      <c r="L104" s="58"/>
      <c r="M104" s="86"/>
      <c r="N104" s="59"/>
      <c r="O104" s="59"/>
      <c r="P104" s="59"/>
      <c r="Q104" s="102"/>
    </row>
    <row r="105" spans="2:18" x14ac:dyDescent="0.2">
      <c r="B105" s="81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3"/>
      <c r="R105" s="114"/>
    </row>
  </sheetData>
  <phoneticPr fontId="2" type="noConversion"/>
  <pageMargins left="0.59055118110236227" right="0" top="0.19685039370078741" bottom="0" header="0" footer="0"/>
  <pageSetup paperSize="9" scale="47" orientation="portrait" horizontalDpi="4294967295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showZeros="0" zoomScale="75" zoomScaleNormal="75" workbookViewId="0">
      <selection activeCell="X31" sqref="X31"/>
    </sheetView>
  </sheetViews>
  <sheetFormatPr baseColWidth="10" defaultRowHeight="12.75" x14ac:dyDescent="0.2"/>
  <cols>
    <col min="1" max="1" width="2.140625" style="38" customWidth="1"/>
    <col min="2" max="2" width="40.7109375" style="38" customWidth="1"/>
    <col min="3" max="3" width="4.85546875" style="38" customWidth="1"/>
    <col min="4" max="17" width="10.7109375" style="38" customWidth="1"/>
    <col min="18" max="18" width="0.140625" style="38" hidden="1" customWidth="1"/>
    <col min="19" max="16384" width="11.42578125" style="38"/>
  </cols>
  <sheetData>
    <row r="1" spans="1:17" s="6" customFormat="1" ht="28.5" customHeight="1" x14ac:dyDescent="0.2">
      <c r="A1" s="6">
        <v>0</v>
      </c>
      <c r="B1" s="151" t="s">
        <v>342</v>
      </c>
      <c r="C1" s="8"/>
      <c r="D1" s="9"/>
      <c r="E1" s="9"/>
      <c r="F1" s="9"/>
      <c r="G1" s="9"/>
      <c r="H1" s="9"/>
      <c r="I1" s="9"/>
      <c r="J1" s="9"/>
      <c r="K1" s="9"/>
      <c r="L1" s="147"/>
      <c r="M1" s="9"/>
      <c r="N1" s="9"/>
      <c r="O1" s="9"/>
      <c r="P1" s="9"/>
      <c r="Q1" s="146" t="s">
        <v>277</v>
      </c>
    </row>
    <row r="2" spans="1:17" x14ac:dyDescent="0.2">
      <c r="B2" s="14" t="str">
        <f ca="1">CELL("nomfichier")</f>
        <v>E:\0-UPRT\1-UPRT.FR-SITE-WEB\ff-fiches-fabrications\ff-documents-divers-maj-08-2020\[me-cahier-de-commande - Copie.xls]Mode d'emploi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1:17" x14ac:dyDescent="0.2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50"/>
    </row>
    <row r="4" spans="1:17" ht="24.75" customHeight="1" x14ac:dyDescent="0.2">
      <c r="B4" s="244" t="s">
        <v>291</v>
      </c>
      <c r="C4" s="248" t="s">
        <v>31</v>
      </c>
      <c r="D4" s="249" t="s">
        <v>30</v>
      </c>
      <c r="E4" s="250" t="s">
        <v>30</v>
      </c>
      <c r="F4" s="249" t="s">
        <v>44</v>
      </c>
      <c r="G4" s="249" t="s">
        <v>33</v>
      </c>
      <c r="H4" s="249" t="s">
        <v>74</v>
      </c>
      <c r="I4" s="250" t="s">
        <v>45</v>
      </c>
      <c r="J4" s="245" t="s">
        <v>35</v>
      </c>
      <c r="K4" s="245" t="s">
        <v>36</v>
      </c>
      <c r="L4" s="227" t="s">
        <v>26</v>
      </c>
      <c r="M4" s="125"/>
      <c r="N4" s="125"/>
      <c r="O4" s="125"/>
      <c r="P4" s="125"/>
      <c r="Q4" s="247" t="s">
        <v>292</v>
      </c>
    </row>
    <row r="5" spans="1:17" ht="24.95" customHeight="1" x14ac:dyDescent="0.2">
      <c r="B5" s="145" t="s">
        <v>241</v>
      </c>
      <c r="C5" s="52"/>
      <c r="D5" s="241" t="s">
        <v>242</v>
      </c>
      <c r="E5" s="125"/>
      <c r="F5" s="125"/>
      <c r="G5" s="125"/>
      <c r="H5" s="125"/>
      <c r="I5" s="125"/>
      <c r="J5" s="125"/>
      <c r="K5" s="125"/>
      <c r="L5" s="232" t="s">
        <v>240</v>
      </c>
      <c r="M5" s="233" t="s">
        <v>71</v>
      </c>
      <c r="N5" s="125"/>
      <c r="O5" s="125"/>
      <c r="P5" s="125"/>
      <c r="Q5" s="230"/>
    </row>
    <row r="6" spans="1:17" ht="12" customHeight="1" x14ac:dyDescent="0.2">
      <c r="B6" s="99"/>
      <c r="C6" s="22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231"/>
    </row>
    <row r="7" spans="1:17" ht="24.95" customHeight="1" x14ac:dyDescent="0.2">
      <c r="B7" s="234" t="s">
        <v>254</v>
      </c>
      <c r="C7" s="250" t="s">
        <v>45</v>
      </c>
      <c r="D7" s="242" t="s">
        <v>270</v>
      </c>
      <c r="E7" s="242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230"/>
    </row>
    <row r="8" spans="1:17" ht="3.75" customHeight="1" x14ac:dyDescent="0.2">
      <c r="B8" s="238"/>
      <c r="C8" s="52"/>
      <c r="D8" s="239"/>
      <c r="E8" s="71"/>
      <c r="F8" s="71"/>
      <c r="G8" s="12"/>
      <c r="H8" s="12"/>
      <c r="I8" s="12"/>
      <c r="J8" s="12"/>
      <c r="K8" s="12"/>
      <c r="L8" s="71"/>
      <c r="M8" s="71"/>
      <c r="N8" s="71"/>
      <c r="O8" s="71"/>
      <c r="P8" s="71"/>
      <c r="Q8" s="87"/>
    </row>
    <row r="9" spans="1:17" ht="12" customHeight="1" x14ac:dyDescent="0.2">
      <c r="B9" s="235"/>
      <c r="C9" s="229"/>
      <c r="D9" s="240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231"/>
    </row>
    <row r="10" spans="1:17" ht="19.5" customHeight="1" x14ac:dyDescent="0.2">
      <c r="B10" s="236"/>
      <c r="C10" s="249"/>
      <c r="D10" s="242"/>
      <c r="E10" s="242" t="s">
        <v>243</v>
      </c>
      <c r="F10" s="125"/>
      <c r="G10" s="125"/>
      <c r="H10" s="125" t="s">
        <v>244</v>
      </c>
      <c r="I10" s="125"/>
      <c r="J10" s="125"/>
      <c r="K10" s="125" t="s">
        <v>245</v>
      </c>
      <c r="L10" s="125"/>
      <c r="M10" s="125" t="s">
        <v>246</v>
      </c>
      <c r="N10" s="125"/>
      <c r="O10" s="125"/>
      <c r="P10" s="125"/>
      <c r="Q10" s="230"/>
    </row>
    <row r="11" spans="1:17" ht="12" customHeight="1" x14ac:dyDescent="0.2">
      <c r="B11" s="237"/>
      <c r="C11" s="229"/>
      <c r="D11" s="240"/>
      <c r="E11" s="242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231"/>
    </row>
    <row r="12" spans="1:17" ht="20.100000000000001" customHeight="1" x14ac:dyDescent="0.2">
      <c r="B12" s="236"/>
      <c r="C12" s="249"/>
      <c r="D12" s="242"/>
      <c r="E12" s="242" t="s">
        <v>247</v>
      </c>
      <c r="F12" s="125"/>
      <c r="G12" s="125"/>
      <c r="H12" s="125" t="s">
        <v>248</v>
      </c>
      <c r="I12" s="125"/>
      <c r="J12" s="125"/>
      <c r="K12" s="125" t="s">
        <v>249</v>
      </c>
      <c r="L12" s="125"/>
      <c r="M12" s="125"/>
      <c r="N12" s="125"/>
      <c r="O12" s="125"/>
      <c r="P12" s="125"/>
      <c r="Q12" s="230"/>
    </row>
    <row r="13" spans="1:17" ht="12" customHeight="1" x14ac:dyDescent="0.2">
      <c r="B13" s="237"/>
      <c r="C13" s="249"/>
      <c r="D13" s="240"/>
      <c r="E13" s="242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231"/>
    </row>
    <row r="14" spans="1:17" ht="20.100000000000001" customHeight="1" x14ac:dyDescent="0.2">
      <c r="B14" s="236"/>
      <c r="C14" s="249"/>
      <c r="D14" s="242"/>
      <c r="E14" s="242" t="s">
        <v>250</v>
      </c>
      <c r="F14" s="125"/>
      <c r="G14" s="125"/>
      <c r="H14" s="125" t="s">
        <v>251</v>
      </c>
      <c r="I14" s="125"/>
      <c r="J14" s="125"/>
      <c r="K14" s="125" t="s">
        <v>252</v>
      </c>
      <c r="L14" s="125"/>
      <c r="M14" s="125" t="s">
        <v>253</v>
      </c>
      <c r="N14" s="125"/>
      <c r="O14" s="125"/>
      <c r="P14" s="125"/>
      <c r="Q14" s="230"/>
    </row>
    <row r="15" spans="1:17" ht="12" customHeight="1" x14ac:dyDescent="0.2">
      <c r="B15" s="237"/>
      <c r="C15" s="249"/>
      <c r="D15" s="240"/>
      <c r="E15" s="242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231"/>
    </row>
    <row r="16" spans="1:17" ht="20.100000000000001" customHeight="1" x14ac:dyDescent="0.2">
      <c r="B16" s="236"/>
      <c r="C16" s="250" t="s">
        <v>30</v>
      </c>
      <c r="D16" s="242" t="s">
        <v>287</v>
      </c>
      <c r="E16" s="242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230"/>
    </row>
    <row r="17" spans="2:17" ht="12" customHeight="1" x14ac:dyDescent="0.2">
      <c r="B17" s="237"/>
      <c r="C17" s="249"/>
      <c r="D17" s="240"/>
      <c r="E17" s="242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231"/>
    </row>
    <row r="18" spans="2:17" ht="20.100000000000001" customHeight="1" x14ac:dyDescent="0.2">
      <c r="B18" s="236"/>
      <c r="C18" s="249"/>
      <c r="D18" s="242"/>
      <c r="E18" s="242" t="s">
        <v>247</v>
      </c>
      <c r="F18" s="125"/>
      <c r="G18" s="125" t="s">
        <v>290</v>
      </c>
      <c r="H18" s="125"/>
      <c r="I18" s="125"/>
      <c r="J18" s="125" t="s">
        <v>289</v>
      </c>
      <c r="K18" s="125"/>
      <c r="L18" s="125"/>
      <c r="M18" s="125"/>
      <c r="N18" s="125"/>
      <c r="O18" s="125"/>
      <c r="P18" s="125"/>
      <c r="Q18" s="230"/>
    </row>
    <row r="19" spans="2:17" ht="20.100000000000001" customHeight="1" x14ac:dyDescent="0.2">
      <c r="B19" s="236"/>
      <c r="C19" s="249"/>
      <c r="D19" s="242"/>
      <c r="E19" s="242" t="s">
        <v>280</v>
      </c>
      <c r="F19" s="125"/>
      <c r="G19" s="125" t="s">
        <v>288</v>
      </c>
      <c r="H19" s="125"/>
      <c r="I19" s="125"/>
      <c r="J19" s="125"/>
      <c r="K19" s="125"/>
      <c r="L19" s="125"/>
      <c r="M19" s="125"/>
      <c r="N19" s="125"/>
      <c r="O19" s="125"/>
      <c r="P19" s="125"/>
      <c r="Q19" s="230"/>
    </row>
    <row r="20" spans="2:17" ht="11.25" customHeight="1" x14ac:dyDescent="0.2">
      <c r="B20" s="66"/>
      <c r="C20" s="248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231"/>
    </row>
    <row r="21" spans="2:17" ht="24.95" customHeight="1" x14ac:dyDescent="0.2">
      <c r="B21" s="234" t="s">
        <v>255</v>
      </c>
      <c r="C21" s="250" t="s">
        <v>45</v>
      </c>
      <c r="D21" s="242" t="s">
        <v>271</v>
      </c>
      <c r="E21" s="242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230"/>
    </row>
    <row r="22" spans="2:17" ht="3.75" customHeight="1" x14ac:dyDescent="0.2">
      <c r="B22" s="238"/>
      <c r="C22" s="52"/>
      <c r="D22" s="239"/>
      <c r="E22" s="71"/>
      <c r="F22" s="71"/>
      <c r="G22" s="12"/>
      <c r="H22" s="12"/>
      <c r="I22" s="12"/>
      <c r="J22" s="12"/>
      <c r="K22" s="12"/>
      <c r="L22" s="71"/>
      <c r="M22" s="71"/>
      <c r="N22" s="71"/>
      <c r="O22" s="71"/>
      <c r="P22" s="71"/>
      <c r="Q22" s="87"/>
    </row>
    <row r="23" spans="2:17" ht="12" customHeight="1" x14ac:dyDescent="0.2">
      <c r="B23" s="235"/>
      <c r="C23" s="229"/>
      <c r="D23" s="240"/>
      <c r="E23" s="89"/>
      <c r="F23" s="89"/>
      <c r="G23" s="89"/>
      <c r="H23" s="89"/>
      <c r="I23" s="89"/>
      <c r="J23" s="89"/>
      <c r="K23" s="248" t="s">
        <v>31</v>
      </c>
      <c r="L23" s="89"/>
      <c r="M23" s="89"/>
      <c r="N23" s="89"/>
      <c r="O23" s="89"/>
      <c r="P23" s="89"/>
      <c r="Q23" s="231"/>
    </row>
    <row r="24" spans="2:17" ht="20.100000000000001" customHeight="1" x14ac:dyDescent="0.2">
      <c r="B24" s="236"/>
      <c r="C24" s="249"/>
      <c r="D24" s="242" t="s">
        <v>243</v>
      </c>
      <c r="E24" s="242"/>
      <c r="F24" s="125" t="s">
        <v>256</v>
      </c>
      <c r="G24" s="125"/>
      <c r="H24" s="125"/>
      <c r="I24" s="125" t="s">
        <v>257</v>
      </c>
      <c r="J24" s="125"/>
      <c r="K24" s="125" t="s">
        <v>258</v>
      </c>
      <c r="L24" s="125"/>
      <c r="M24" s="125"/>
      <c r="N24" s="125"/>
      <c r="O24" s="125"/>
      <c r="P24" s="125"/>
      <c r="Q24" s="230"/>
    </row>
    <row r="25" spans="2:17" ht="12" customHeight="1" x14ac:dyDescent="0.2">
      <c r="B25" s="237"/>
      <c r="C25" s="229"/>
      <c r="D25" s="240"/>
      <c r="E25" s="242"/>
      <c r="F25" s="89"/>
      <c r="G25" s="89"/>
      <c r="H25" s="249" t="s">
        <v>44</v>
      </c>
      <c r="I25" s="89"/>
      <c r="J25" s="89"/>
      <c r="K25" s="89"/>
      <c r="L25" s="89"/>
      <c r="M25" s="89"/>
      <c r="N25" s="89"/>
      <c r="O25" s="89"/>
      <c r="P25" s="89"/>
      <c r="Q25" s="231"/>
    </row>
    <row r="26" spans="2:17" ht="20.100000000000001" customHeight="1" x14ac:dyDescent="0.2">
      <c r="B26" s="236"/>
      <c r="C26" s="249"/>
      <c r="D26" s="242" t="s">
        <v>259</v>
      </c>
      <c r="E26" s="242"/>
      <c r="F26" s="125" t="s">
        <v>260</v>
      </c>
      <c r="G26" s="125"/>
      <c r="H26" s="243" t="s">
        <v>261</v>
      </c>
      <c r="I26" s="125"/>
      <c r="J26" s="125" t="s">
        <v>262</v>
      </c>
      <c r="K26" s="125"/>
      <c r="L26" s="125" t="s">
        <v>263</v>
      </c>
      <c r="M26" s="125"/>
      <c r="N26" s="125" t="s">
        <v>264</v>
      </c>
      <c r="O26" s="125"/>
      <c r="P26" s="125"/>
      <c r="Q26" s="230"/>
    </row>
    <row r="27" spans="2:17" ht="12" customHeight="1" x14ac:dyDescent="0.2">
      <c r="B27" s="237"/>
      <c r="C27" s="249"/>
      <c r="D27" s="240"/>
      <c r="E27" s="242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231"/>
    </row>
    <row r="28" spans="2:17" ht="19.5" customHeight="1" x14ac:dyDescent="0.2">
      <c r="B28" s="236"/>
      <c r="C28" s="249"/>
      <c r="D28" s="242"/>
      <c r="E28" s="242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230"/>
    </row>
    <row r="29" spans="2:17" ht="12" customHeight="1" x14ac:dyDescent="0.2">
      <c r="B29" s="237"/>
      <c r="C29" s="249"/>
      <c r="D29" s="240"/>
      <c r="E29" s="242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231"/>
    </row>
    <row r="30" spans="2:17" ht="20.100000000000001" customHeight="1" x14ac:dyDescent="0.2">
      <c r="B30" s="236"/>
      <c r="C30" s="249"/>
      <c r="D30" s="242"/>
      <c r="E30" s="242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230"/>
    </row>
    <row r="31" spans="2:17" ht="12" customHeight="1" x14ac:dyDescent="0.2">
      <c r="B31" s="237"/>
      <c r="C31" s="249"/>
      <c r="D31" s="240"/>
      <c r="E31" s="242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231"/>
    </row>
    <row r="32" spans="2:17" ht="20.100000000000001" customHeight="1" x14ac:dyDescent="0.2">
      <c r="B32" s="236"/>
      <c r="C32" s="249"/>
      <c r="D32" s="242"/>
      <c r="E32" s="242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247" t="s">
        <v>293</v>
      </c>
    </row>
    <row r="33" spans="2:17" ht="20.100000000000001" customHeight="1" x14ac:dyDescent="0.2">
      <c r="B33" s="236"/>
      <c r="C33" s="249"/>
      <c r="D33" s="242"/>
      <c r="E33" s="242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230"/>
    </row>
    <row r="34" spans="2:17" ht="11.25" customHeight="1" x14ac:dyDescent="0.2">
      <c r="B34" s="66"/>
      <c r="C34" s="248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231"/>
    </row>
    <row r="35" spans="2:17" ht="24.95" customHeight="1" x14ac:dyDescent="0.2">
      <c r="B35" s="234" t="s">
        <v>265</v>
      </c>
      <c r="C35" s="250" t="s">
        <v>45</v>
      </c>
      <c r="D35" s="242" t="s">
        <v>272</v>
      </c>
      <c r="E35" s="242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230"/>
    </row>
    <row r="36" spans="2:17" ht="3.75" customHeight="1" x14ac:dyDescent="0.2">
      <c r="B36" s="238"/>
      <c r="C36" s="52"/>
      <c r="D36" s="239"/>
      <c r="E36" s="71"/>
      <c r="F36" s="71"/>
      <c r="G36" s="12"/>
      <c r="H36" s="12"/>
      <c r="I36" s="12"/>
      <c r="J36" s="12"/>
      <c r="K36" s="12"/>
      <c r="L36" s="71"/>
      <c r="M36" s="71"/>
      <c r="N36" s="71"/>
      <c r="O36" s="71"/>
      <c r="P36" s="71"/>
      <c r="Q36" s="87"/>
    </row>
    <row r="37" spans="2:17" ht="12" customHeight="1" x14ac:dyDescent="0.2">
      <c r="B37" s="235"/>
      <c r="C37" s="229"/>
      <c r="D37" s="240"/>
      <c r="E37" s="89"/>
      <c r="F37" s="249" t="s">
        <v>30</v>
      </c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231"/>
    </row>
    <row r="38" spans="2:17" ht="20.100000000000001" customHeight="1" x14ac:dyDescent="0.2">
      <c r="B38" s="236" t="s">
        <v>279</v>
      </c>
      <c r="C38" s="249"/>
      <c r="D38" s="242" t="s">
        <v>243</v>
      </c>
      <c r="E38" s="242"/>
      <c r="F38" s="125" t="s">
        <v>278</v>
      </c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230"/>
    </row>
    <row r="39" spans="2:17" ht="12" customHeight="1" x14ac:dyDescent="0.2">
      <c r="B39" s="237"/>
      <c r="C39" s="229"/>
      <c r="D39" s="240"/>
      <c r="E39" s="242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231"/>
    </row>
    <row r="40" spans="2:17" ht="20.100000000000001" customHeight="1" x14ac:dyDescent="0.2">
      <c r="B40" s="236"/>
      <c r="C40" s="249"/>
      <c r="D40" s="242" t="s">
        <v>280</v>
      </c>
      <c r="E40" s="242"/>
      <c r="F40" s="249" t="s">
        <v>30</v>
      </c>
      <c r="G40" s="125" t="s">
        <v>281</v>
      </c>
      <c r="H40" s="125"/>
      <c r="I40" s="125"/>
      <c r="J40" s="249" t="s">
        <v>74</v>
      </c>
      <c r="K40" s="125" t="s">
        <v>282</v>
      </c>
      <c r="L40" s="125"/>
      <c r="M40" s="125"/>
      <c r="N40" s="125"/>
      <c r="O40" s="125"/>
      <c r="P40" s="125"/>
      <c r="Q40" s="230"/>
    </row>
    <row r="41" spans="2:17" ht="12" customHeight="1" x14ac:dyDescent="0.2">
      <c r="B41" s="237"/>
      <c r="C41" s="249"/>
      <c r="D41" s="240"/>
      <c r="E41" s="242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231"/>
    </row>
    <row r="42" spans="2:17" ht="20.100000000000001" customHeight="1" x14ac:dyDescent="0.2">
      <c r="B42" s="236"/>
      <c r="C42" s="249"/>
      <c r="D42" s="242"/>
      <c r="E42" s="242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230"/>
    </row>
    <row r="43" spans="2:17" ht="12" customHeight="1" x14ac:dyDescent="0.2">
      <c r="B43" s="237"/>
      <c r="C43" s="249"/>
      <c r="D43" s="240"/>
      <c r="E43" s="242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231"/>
    </row>
    <row r="44" spans="2:17" ht="20.100000000000001" customHeight="1" x14ac:dyDescent="0.2">
      <c r="B44" s="236"/>
      <c r="C44" s="249"/>
      <c r="D44" s="242"/>
      <c r="E44" s="242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230"/>
    </row>
    <row r="45" spans="2:17" ht="12" customHeight="1" x14ac:dyDescent="0.2">
      <c r="B45" s="237"/>
      <c r="C45" s="249"/>
      <c r="D45" s="240"/>
      <c r="E45" s="242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231"/>
    </row>
    <row r="46" spans="2:17" ht="20.100000000000001" customHeight="1" x14ac:dyDescent="0.2">
      <c r="B46" s="236"/>
      <c r="C46" s="249"/>
      <c r="D46" s="242"/>
      <c r="E46" s="242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230"/>
    </row>
    <row r="47" spans="2:17" ht="20.100000000000001" customHeight="1" x14ac:dyDescent="0.2">
      <c r="B47" s="236"/>
      <c r="C47" s="249"/>
      <c r="D47" s="242"/>
      <c r="E47" s="242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230"/>
    </row>
    <row r="48" spans="2:17" ht="11.25" customHeight="1" x14ac:dyDescent="0.2">
      <c r="B48" s="66"/>
      <c r="C48" s="248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231"/>
    </row>
    <row r="49" spans="2:17" ht="24.95" customHeight="1" x14ac:dyDescent="0.2">
      <c r="B49" s="234" t="s">
        <v>266</v>
      </c>
      <c r="C49" s="52"/>
      <c r="D49" s="242" t="s">
        <v>273</v>
      </c>
      <c r="E49" s="242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230"/>
    </row>
    <row r="50" spans="2:17" ht="3.75" customHeight="1" x14ac:dyDescent="0.2">
      <c r="B50" s="238"/>
      <c r="C50" s="52"/>
      <c r="D50" s="239"/>
      <c r="E50" s="71"/>
      <c r="F50" s="71"/>
      <c r="G50" s="12"/>
      <c r="H50" s="12"/>
      <c r="I50" s="12"/>
      <c r="J50" s="12"/>
      <c r="K50" s="12"/>
      <c r="L50" s="71"/>
      <c r="M50" s="71"/>
      <c r="N50" s="71"/>
      <c r="O50" s="71"/>
      <c r="P50" s="71"/>
      <c r="Q50" s="87"/>
    </row>
    <row r="51" spans="2:17" ht="12" customHeight="1" x14ac:dyDescent="0.2">
      <c r="B51" s="235"/>
      <c r="C51" s="229"/>
      <c r="D51" s="240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231"/>
    </row>
    <row r="52" spans="2:17" ht="20.100000000000001" customHeight="1" x14ac:dyDescent="0.2">
      <c r="B52" s="236"/>
      <c r="C52" s="249"/>
      <c r="D52" s="242"/>
      <c r="E52" s="242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230"/>
    </row>
    <row r="53" spans="2:17" ht="12" customHeight="1" x14ac:dyDescent="0.2">
      <c r="B53" s="237"/>
      <c r="C53" s="229"/>
      <c r="D53" s="240"/>
      <c r="E53" s="242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231"/>
    </row>
    <row r="54" spans="2:17" ht="20.100000000000001" customHeight="1" x14ac:dyDescent="0.2">
      <c r="B54" s="236"/>
      <c r="C54" s="249"/>
      <c r="D54" s="242"/>
      <c r="E54" s="242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230"/>
    </row>
    <row r="55" spans="2:17" ht="12" customHeight="1" x14ac:dyDescent="0.2">
      <c r="B55" s="237"/>
      <c r="C55" s="249"/>
      <c r="D55" s="240"/>
      <c r="E55" s="242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231"/>
    </row>
    <row r="56" spans="2:17" ht="20.100000000000001" customHeight="1" x14ac:dyDescent="0.2">
      <c r="B56" s="236"/>
      <c r="C56" s="249"/>
      <c r="D56" s="242"/>
      <c r="E56" s="242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230"/>
    </row>
    <row r="57" spans="2:17" ht="12" customHeight="1" x14ac:dyDescent="0.2">
      <c r="B57" s="237"/>
      <c r="C57" s="249"/>
      <c r="D57" s="240"/>
      <c r="E57" s="242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231"/>
    </row>
    <row r="58" spans="2:17" ht="20.100000000000001" customHeight="1" x14ac:dyDescent="0.2">
      <c r="B58" s="236"/>
      <c r="C58" s="249"/>
      <c r="D58" s="242"/>
      <c r="E58" s="242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230"/>
    </row>
    <row r="59" spans="2:17" ht="12" customHeight="1" x14ac:dyDescent="0.2">
      <c r="B59" s="237"/>
      <c r="C59" s="249"/>
      <c r="D59" s="240"/>
      <c r="E59" s="242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231"/>
    </row>
    <row r="60" spans="2:17" ht="20.100000000000001" customHeight="1" x14ac:dyDescent="0.2">
      <c r="B60" s="236"/>
      <c r="C60" s="249"/>
      <c r="D60" s="242"/>
      <c r="E60" s="242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230"/>
    </row>
    <row r="61" spans="2:17" ht="20.100000000000001" customHeight="1" x14ac:dyDescent="0.2">
      <c r="B61" s="236"/>
      <c r="C61" s="249"/>
      <c r="D61" s="242"/>
      <c r="E61" s="242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230"/>
    </row>
    <row r="62" spans="2:17" ht="11.25" customHeight="1" x14ac:dyDescent="0.2">
      <c r="B62" s="66"/>
      <c r="C62" s="248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231"/>
    </row>
    <row r="63" spans="2:17" ht="24.95" customHeight="1" x14ac:dyDescent="0.2">
      <c r="B63" s="234" t="s">
        <v>267</v>
      </c>
      <c r="C63" s="250" t="s">
        <v>30</v>
      </c>
      <c r="D63" s="242" t="s">
        <v>275</v>
      </c>
      <c r="E63" s="242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230"/>
    </row>
    <row r="64" spans="2:17" ht="3.75" customHeight="1" x14ac:dyDescent="0.2">
      <c r="B64" s="238"/>
      <c r="C64" s="52"/>
      <c r="D64" s="239"/>
      <c r="E64" s="71"/>
      <c r="F64" s="71"/>
      <c r="G64" s="12"/>
      <c r="H64" s="12"/>
      <c r="I64" s="12"/>
      <c r="J64" s="12"/>
      <c r="K64" s="12"/>
      <c r="L64" s="71"/>
      <c r="M64" s="71"/>
      <c r="N64" s="71"/>
      <c r="O64" s="71"/>
      <c r="P64" s="71"/>
      <c r="Q64" s="87"/>
    </row>
    <row r="65" spans="2:17" ht="12" customHeight="1" x14ac:dyDescent="0.2">
      <c r="B65" s="235"/>
      <c r="C65" s="229"/>
      <c r="D65" s="240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231"/>
    </row>
    <row r="66" spans="2:17" ht="20.100000000000001" customHeight="1" x14ac:dyDescent="0.2">
      <c r="B66" s="236"/>
      <c r="C66" s="249"/>
      <c r="D66" s="242"/>
      <c r="E66" s="242" t="s">
        <v>259</v>
      </c>
      <c r="F66" s="125"/>
      <c r="G66" s="249" t="s">
        <v>30</v>
      </c>
      <c r="H66" s="125" t="s">
        <v>283</v>
      </c>
      <c r="I66" s="125"/>
      <c r="J66" s="125"/>
      <c r="K66" s="125"/>
      <c r="L66" s="249" t="s">
        <v>33</v>
      </c>
      <c r="M66" s="125" t="s">
        <v>286</v>
      </c>
      <c r="N66" s="125"/>
      <c r="O66" s="125"/>
      <c r="P66" s="125"/>
      <c r="Q66" s="230"/>
    </row>
    <row r="67" spans="2:17" ht="12" customHeight="1" x14ac:dyDescent="0.2">
      <c r="B67" s="237"/>
      <c r="C67" s="229"/>
      <c r="D67" s="242"/>
      <c r="E67" s="242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231"/>
    </row>
    <row r="68" spans="2:17" ht="20.100000000000001" customHeight="1" x14ac:dyDescent="0.2">
      <c r="B68" s="236"/>
      <c r="C68" s="249"/>
      <c r="D68" s="242" t="s">
        <v>284</v>
      </c>
      <c r="E68" s="242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230"/>
    </row>
    <row r="69" spans="2:17" ht="12" customHeight="1" x14ac:dyDescent="0.2">
      <c r="B69" s="237"/>
      <c r="C69" s="249"/>
      <c r="D69" s="240"/>
      <c r="E69" s="242"/>
      <c r="F69" s="89"/>
      <c r="G69" s="250" t="s">
        <v>30</v>
      </c>
      <c r="H69" s="89"/>
      <c r="I69" s="89"/>
      <c r="J69" s="89"/>
      <c r="K69" s="89"/>
      <c r="L69" s="89"/>
      <c r="M69" s="89"/>
      <c r="N69" s="89"/>
      <c r="O69" s="89"/>
      <c r="P69" s="89"/>
      <c r="Q69" s="231"/>
    </row>
    <row r="70" spans="2:17" ht="20.100000000000001" customHeight="1" x14ac:dyDescent="0.2">
      <c r="B70" s="236"/>
      <c r="C70" s="249"/>
      <c r="D70" s="242"/>
      <c r="E70" s="242" t="s">
        <v>247</v>
      </c>
      <c r="F70" s="125"/>
      <c r="G70" s="125" t="s">
        <v>285</v>
      </c>
      <c r="H70" s="125"/>
      <c r="I70" s="125"/>
      <c r="J70" s="125"/>
      <c r="K70" s="125"/>
      <c r="L70" s="125"/>
      <c r="M70" s="125"/>
      <c r="N70" s="125"/>
      <c r="O70" s="125"/>
      <c r="P70" s="125"/>
      <c r="Q70" s="230"/>
    </row>
    <row r="71" spans="2:17" ht="12" customHeight="1" x14ac:dyDescent="0.2">
      <c r="B71" s="237"/>
      <c r="C71" s="249"/>
      <c r="D71" s="240"/>
      <c r="E71" s="242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231"/>
    </row>
    <row r="72" spans="2:17" ht="20.100000000000001" customHeight="1" x14ac:dyDescent="0.2">
      <c r="B72" s="236"/>
      <c r="C72" s="249"/>
      <c r="D72" s="242"/>
      <c r="E72" s="242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230"/>
    </row>
    <row r="73" spans="2:17" ht="12" customHeight="1" x14ac:dyDescent="0.2">
      <c r="B73" s="237"/>
      <c r="C73" s="249"/>
      <c r="D73" s="240"/>
      <c r="E73" s="242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231"/>
    </row>
    <row r="74" spans="2:17" ht="20.100000000000001" customHeight="1" x14ac:dyDescent="0.2">
      <c r="B74" s="236"/>
      <c r="C74" s="249"/>
      <c r="D74" s="242"/>
      <c r="E74" s="242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230"/>
    </row>
    <row r="75" spans="2:17" ht="20.100000000000001" customHeight="1" x14ac:dyDescent="0.2">
      <c r="B75" s="236"/>
      <c r="C75" s="249"/>
      <c r="D75" s="242"/>
      <c r="E75" s="242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230"/>
    </row>
    <row r="76" spans="2:17" ht="11.25" customHeight="1" x14ac:dyDescent="0.2">
      <c r="B76" s="66"/>
      <c r="C76" s="248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231"/>
    </row>
    <row r="77" spans="2:17" ht="24.95" customHeight="1" x14ac:dyDescent="0.2">
      <c r="B77" s="234" t="s">
        <v>268</v>
      </c>
      <c r="C77" s="52"/>
      <c r="D77" s="242" t="s">
        <v>276</v>
      </c>
      <c r="E77" s="242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230"/>
    </row>
    <row r="78" spans="2:17" ht="3.75" customHeight="1" x14ac:dyDescent="0.2">
      <c r="B78" s="238"/>
      <c r="C78" s="52"/>
      <c r="D78" s="239"/>
      <c r="E78" s="71"/>
      <c r="F78" s="71"/>
      <c r="G78" s="12"/>
      <c r="H78" s="12"/>
      <c r="I78" s="12"/>
      <c r="J78" s="12"/>
      <c r="K78" s="12"/>
      <c r="L78" s="71"/>
      <c r="M78" s="71"/>
      <c r="N78" s="71"/>
      <c r="O78" s="71"/>
      <c r="P78" s="71"/>
      <c r="Q78" s="87"/>
    </row>
    <row r="79" spans="2:17" ht="12" customHeight="1" x14ac:dyDescent="0.2">
      <c r="B79" s="235"/>
      <c r="C79" s="229"/>
      <c r="D79" s="240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231"/>
    </row>
    <row r="80" spans="2:17" ht="20.100000000000001" customHeight="1" x14ac:dyDescent="0.2">
      <c r="B80" s="236"/>
      <c r="C80" s="249"/>
      <c r="D80" s="242"/>
      <c r="E80" s="242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230"/>
    </row>
    <row r="81" spans="2:17" ht="12" customHeight="1" x14ac:dyDescent="0.2">
      <c r="B81" s="237"/>
      <c r="C81" s="229"/>
      <c r="D81" s="240"/>
      <c r="E81" s="242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231"/>
    </row>
    <row r="82" spans="2:17" ht="20.100000000000001" customHeight="1" x14ac:dyDescent="0.2">
      <c r="B82" s="236"/>
      <c r="C82" s="249"/>
      <c r="D82" s="242"/>
      <c r="E82" s="242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230"/>
    </row>
    <row r="83" spans="2:17" ht="12" customHeight="1" x14ac:dyDescent="0.2">
      <c r="B83" s="237"/>
      <c r="C83" s="249"/>
      <c r="D83" s="240"/>
      <c r="E83" s="242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231"/>
    </row>
    <row r="84" spans="2:17" ht="20.100000000000001" customHeight="1" x14ac:dyDescent="0.2">
      <c r="B84" s="236"/>
      <c r="C84" s="249"/>
      <c r="D84" s="242"/>
      <c r="E84" s="242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230"/>
    </row>
    <row r="85" spans="2:17" ht="12" customHeight="1" x14ac:dyDescent="0.2">
      <c r="B85" s="237"/>
      <c r="C85" s="249"/>
      <c r="D85" s="240"/>
      <c r="E85" s="242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231"/>
    </row>
    <row r="86" spans="2:17" ht="20.100000000000001" customHeight="1" x14ac:dyDescent="0.2">
      <c r="B86" s="236"/>
      <c r="C86" s="249"/>
      <c r="D86" s="242"/>
      <c r="E86" s="242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230"/>
    </row>
    <row r="87" spans="2:17" ht="12" customHeight="1" x14ac:dyDescent="0.2">
      <c r="B87" s="237"/>
      <c r="C87" s="249"/>
      <c r="D87" s="240"/>
      <c r="E87" s="242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231"/>
    </row>
    <row r="88" spans="2:17" ht="20.100000000000001" customHeight="1" x14ac:dyDescent="0.2">
      <c r="B88" s="236"/>
      <c r="C88" s="249"/>
      <c r="D88" s="242"/>
      <c r="E88" s="242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230"/>
    </row>
    <row r="89" spans="2:17" ht="20.100000000000001" customHeight="1" x14ac:dyDescent="0.2">
      <c r="B89" s="236"/>
      <c r="C89" s="249"/>
      <c r="D89" s="242"/>
      <c r="E89" s="242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230"/>
    </row>
    <row r="90" spans="2:17" ht="11.25" customHeight="1" x14ac:dyDescent="0.2">
      <c r="B90" s="66"/>
      <c r="C90" s="248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231"/>
    </row>
    <row r="91" spans="2:17" ht="24.95" customHeight="1" x14ac:dyDescent="0.2">
      <c r="B91" s="234" t="s">
        <v>269</v>
      </c>
      <c r="C91" s="52"/>
      <c r="D91" s="242" t="s">
        <v>274</v>
      </c>
      <c r="E91" s="242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230"/>
    </row>
    <row r="92" spans="2:17" ht="3.75" customHeight="1" x14ac:dyDescent="0.2">
      <c r="B92" s="238"/>
      <c r="C92" s="52"/>
      <c r="D92" s="239"/>
      <c r="E92" s="71"/>
      <c r="F92" s="71"/>
      <c r="G92" s="12"/>
      <c r="H92" s="12"/>
      <c r="I92" s="12"/>
      <c r="J92" s="12"/>
      <c r="K92" s="12"/>
      <c r="L92" s="71"/>
      <c r="M92" s="71"/>
      <c r="N92" s="71"/>
      <c r="O92" s="71"/>
      <c r="P92" s="71"/>
      <c r="Q92" s="87"/>
    </row>
    <row r="93" spans="2:17" ht="12" customHeight="1" x14ac:dyDescent="0.2">
      <c r="B93" s="235"/>
      <c r="C93" s="229"/>
      <c r="D93" s="240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231"/>
    </row>
    <row r="94" spans="2:17" ht="20.100000000000001" customHeight="1" x14ac:dyDescent="0.2">
      <c r="B94" s="236"/>
      <c r="C94" s="249"/>
      <c r="D94" s="242"/>
      <c r="E94" s="242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230"/>
    </row>
    <row r="95" spans="2:17" ht="12" customHeight="1" x14ac:dyDescent="0.2">
      <c r="B95" s="237"/>
      <c r="C95" s="229"/>
      <c r="D95" s="240"/>
      <c r="E95" s="242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231"/>
    </row>
    <row r="96" spans="2:17" ht="20.100000000000001" customHeight="1" x14ac:dyDescent="0.2">
      <c r="B96" s="236"/>
      <c r="C96" s="249"/>
      <c r="D96" s="242"/>
      <c r="E96" s="242"/>
      <c r="F96" s="125"/>
      <c r="G96" s="125"/>
      <c r="H96" s="125"/>
      <c r="I96" s="125"/>
      <c r="J96" s="125"/>
      <c r="K96" s="125"/>
      <c r="L96" s="125"/>
      <c r="M96" s="125"/>
      <c r="N96" s="125"/>
      <c r="O96" s="125"/>
      <c r="P96" s="125"/>
      <c r="Q96" s="230"/>
    </row>
    <row r="97" spans="2:18" ht="12" customHeight="1" x14ac:dyDescent="0.2">
      <c r="B97" s="237"/>
      <c r="C97" s="249"/>
      <c r="D97" s="240"/>
      <c r="E97" s="242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231"/>
    </row>
    <row r="98" spans="2:18" ht="20.100000000000001" customHeight="1" x14ac:dyDescent="0.2">
      <c r="B98" s="236"/>
      <c r="C98" s="249"/>
      <c r="D98" s="242"/>
      <c r="E98" s="242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230"/>
    </row>
    <row r="99" spans="2:18" ht="12" customHeight="1" x14ac:dyDescent="0.2">
      <c r="B99" s="237"/>
      <c r="C99" s="249"/>
      <c r="D99" s="240"/>
      <c r="E99" s="242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231"/>
    </row>
    <row r="100" spans="2:18" ht="20.100000000000001" customHeight="1" x14ac:dyDescent="0.2">
      <c r="B100" s="236"/>
      <c r="C100" s="249"/>
      <c r="D100" s="242"/>
      <c r="E100" s="242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230"/>
    </row>
    <row r="101" spans="2:18" ht="12" customHeight="1" x14ac:dyDescent="0.2">
      <c r="B101" s="237"/>
      <c r="C101" s="249"/>
      <c r="D101" s="240"/>
      <c r="E101" s="242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231"/>
    </row>
    <row r="102" spans="2:18" ht="20.100000000000001" customHeight="1" x14ac:dyDescent="0.2">
      <c r="B102" s="236"/>
      <c r="C102" s="249"/>
      <c r="D102" s="242"/>
      <c r="E102" s="242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230"/>
    </row>
    <row r="103" spans="2:18" ht="20.100000000000001" customHeight="1" x14ac:dyDescent="0.2">
      <c r="B103" s="236"/>
      <c r="C103" s="249"/>
      <c r="D103" s="242"/>
      <c r="E103" s="242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230"/>
    </row>
    <row r="104" spans="2:18" ht="11.25" customHeight="1" x14ac:dyDescent="0.2">
      <c r="B104" s="66"/>
      <c r="C104" s="248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231"/>
    </row>
    <row r="105" spans="2:18" ht="11.25" customHeight="1" x14ac:dyDescent="0.2">
      <c r="B105" s="252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231"/>
    </row>
    <row r="106" spans="2:18" ht="11.25" customHeight="1" x14ac:dyDescent="0.2">
      <c r="B106" s="252"/>
      <c r="C106" s="248" t="s">
        <v>31</v>
      </c>
      <c r="D106" s="52" t="s">
        <v>40</v>
      </c>
      <c r="E106" s="89"/>
      <c r="F106" s="89"/>
      <c r="G106" s="249" t="s">
        <v>30</v>
      </c>
      <c r="H106" s="52" t="s">
        <v>37</v>
      </c>
      <c r="I106" s="89"/>
      <c r="J106" s="250" t="s">
        <v>30</v>
      </c>
      <c r="K106" s="52" t="s">
        <v>38</v>
      </c>
      <c r="L106" s="89"/>
      <c r="M106" s="89"/>
      <c r="N106" s="89"/>
      <c r="O106" s="89"/>
      <c r="P106" s="89"/>
      <c r="Q106" s="231"/>
    </row>
    <row r="107" spans="2:18" ht="11.25" customHeight="1" x14ac:dyDescent="0.2">
      <c r="B107" s="252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231"/>
    </row>
    <row r="108" spans="2:18" ht="11.25" customHeight="1" x14ac:dyDescent="0.2">
      <c r="B108" s="253" t="s">
        <v>291</v>
      </c>
      <c r="C108" s="249" t="s">
        <v>44</v>
      </c>
      <c r="D108" s="52" t="s">
        <v>39</v>
      </c>
      <c r="E108" s="89"/>
      <c r="F108" s="89"/>
      <c r="G108" s="89"/>
      <c r="H108" s="249" t="s">
        <v>33</v>
      </c>
      <c r="I108" s="52" t="s">
        <v>43</v>
      </c>
      <c r="J108" s="89"/>
      <c r="K108" s="249" t="s">
        <v>74</v>
      </c>
      <c r="L108" s="52" t="s">
        <v>41</v>
      </c>
      <c r="M108" s="89"/>
      <c r="N108" s="89"/>
      <c r="O108" s="89"/>
      <c r="P108" s="89"/>
      <c r="Q108" s="231"/>
    </row>
    <row r="109" spans="2:18" ht="11.25" customHeight="1" x14ac:dyDescent="0.2">
      <c r="B109" s="252"/>
      <c r="C109" s="249"/>
      <c r="D109" s="52"/>
      <c r="E109" s="89"/>
      <c r="F109" s="89"/>
      <c r="G109" s="89"/>
      <c r="H109" s="249"/>
      <c r="I109" s="52"/>
      <c r="J109" s="89"/>
      <c r="K109" s="249"/>
      <c r="L109" s="52"/>
      <c r="M109" s="89"/>
      <c r="N109" s="89"/>
      <c r="O109" s="89"/>
      <c r="P109" s="89"/>
      <c r="Q109" s="231"/>
    </row>
    <row r="110" spans="2:18" ht="11.25" customHeight="1" x14ac:dyDescent="0.2">
      <c r="B110" s="252"/>
      <c r="C110" s="250" t="s">
        <v>45</v>
      </c>
      <c r="D110" s="52" t="s">
        <v>42</v>
      </c>
      <c r="E110" s="89"/>
      <c r="F110" s="89"/>
      <c r="G110" s="89"/>
      <c r="H110" s="249"/>
      <c r="I110" s="52"/>
      <c r="J110" s="251" t="s">
        <v>35</v>
      </c>
      <c r="K110" s="52" t="s">
        <v>51</v>
      </c>
      <c r="L110" s="52"/>
      <c r="M110" s="251" t="s">
        <v>36</v>
      </c>
      <c r="N110" s="52" t="s">
        <v>54</v>
      </c>
      <c r="O110" s="89"/>
      <c r="P110" s="89"/>
      <c r="Q110" s="231"/>
    </row>
    <row r="111" spans="2:18" ht="15" x14ac:dyDescent="0.2">
      <c r="B111" s="81"/>
      <c r="C111" s="228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3"/>
      <c r="R111" s="114"/>
    </row>
  </sheetData>
  <phoneticPr fontId="2" type="noConversion"/>
  <pageMargins left="0.59055118110236227" right="0" top="0.19685039370078741" bottom="0" header="0" footer="0"/>
  <pageSetup paperSize="9" scale="47" orientation="portrait" horizontalDpi="4294967295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showZeros="0" zoomScale="75" zoomScaleNormal="75" workbookViewId="0">
      <selection activeCell="J33" sqref="J33"/>
    </sheetView>
  </sheetViews>
  <sheetFormatPr baseColWidth="10" defaultRowHeight="12.75" x14ac:dyDescent="0.2"/>
  <cols>
    <col min="1" max="1" width="2.140625" style="38" customWidth="1"/>
    <col min="2" max="2" width="40.7109375" style="38" customWidth="1"/>
    <col min="3" max="3" width="4.85546875" style="38" customWidth="1"/>
    <col min="4" max="17" width="10.7109375" style="38" customWidth="1"/>
    <col min="18" max="18" width="0.140625" style="38" hidden="1" customWidth="1"/>
    <col min="19" max="16384" width="11.42578125" style="38"/>
  </cols>
  <sheetData>
    <row r="1" spans="1:17" s="6" customFormat="1" ht="28.5" customHeight="1" x14ac:dyDescent="0.2">
      <c r="A1" s="6">
        <v>0</v>
      </c>
      <c r="B1" s="151" t="s">
        <v>345</v>
      </c>
      <c r="C1" s="8"/>
      <c r="D1" s="9"/>
      <c r="E1" s="9"/>
      <c r="F1" s="9"/>
      <c r="G1" s="9"/>
      <c r="H1" s="9"/>
      <c r="I1" s="9"/>
      <c r="J1" s="9"/>
      <c r="K1" s="9"/>
      <c r="L1" s="147"/>
      <c r="M1" s="9"/>
      <c r="N1" s="9"/>
      <c r="O1" s="9"/>
      <c r="P1" s="9"/>
      <c r="Q1" s="146" t="s">
        <v>277</v>
      </c>
    </row>
    <row r="2" spans="1:17" x14ac:dyDescent="0.2">
      <c r="B2" s="14" t="str">
        <f ca="1">CELL("nomfichier")</f>
        <v>E:\0-UPRT\1-UPRT.FR-SITE-WEB\ff-fiches-fabrications\ff-documents-divers-maj-08-2020\[me-cahier-de-commande - Copie.xls]Mode d'emploi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1:17" x14ac:dyDescent="0.2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50"/>
    </row>
    <row r="4" spans="1:17" ht="24.75" customHeight="1" x14ac:dyDescent="0.2">
      <c r="B4" s="244" t="s">
        <v>291</v>
      </c>
      <c r="C4" s="248" t="s">
        <v>31</v>
      </c>
      <c r="D4" s="249" t="s">
        <v>30</v>
      </c>
      <c r="E4" s="250" t="s">
        <v>30</v>
      </c>
      <c r="F4" s="249" t="s">
        <v>44</v>
      </c>
      <c r="G4" s="249" t="s">
        <v>33</v>
      </c>
      <c r="H4" s="249" t="s">
        <v>74</v>
      </c>
      <c r="I4" s="250" t="s">
        <v>45</v>
      </c>
      <c r="J4" s="245" t="s">
        <v>35</v>
      </c>
      <c r="K4" s="245" t="s">
        <v>36</v>
      </c>
      <c r="L4" s="227" t="s">
        <v>26</v>
      </c>
      <c r="M4" s="125"/>
      <c r="N4" s="125"/>
      <c r="O4" s="125"/>
      <c r="P4" s="125"/>
      <c r="Q4" s="246"/>
    </row>
    <row r="5" spans="1:17" ht="24.95" customHeight="1" x14ac:dyDescent="0.2">
      <c r="B5" s="145" t="s">
        <v>241</v>
      </c>
      <c r="C5" s="52"/>
      <c r="D5" s="241" t="s">
        <v>242</v>
      </c>
      <c r="E5" s="125"/>
      <c r="F5" s="125"/>
      <c r="G5" s="125"/>
      <c r="H5" s="125"/>
      <c r="I5" s="125"/>
      <c r="J5" s="125"/>
      <c r="K5" s="125"/>
      <c r="L5" s="232" t="s">
        <v>240</v>
      </c>
      <c r="M5" s="233"/>
      <c r="N5" s="125"/>
      <c r="O5" s="125"/>
      <c r="P5" s="125"/>
      <c r="Q5" s="246"/>
    </row>
    <row r="6" spans="1:17" ht="12" customHeight="1" x14ac:dyDescent="0.2">
      <c r="B6" s="99"/>
      <c r="C6" s="22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231"/>
    </row>
    <row r="7" spans="1:17" ht="24.95" customHeight="1" x14ac:dyDescent="0.2">
      <c r="B7" s="234" t="s">
        <v>254</v>
      </c>
      <c r="C7" s="249"/>
      <c r="D7" s="242"/>
      <c r="E7" s="242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246"/>
    </row>
    <row r="8" spans="1:17" ht="3.75" customHeight="1" x14ac:dyDescent="0.2">
      <c r="B8" s="238"/>
      <c r="C8" s="249"/>
      <c r="D8" s="239"/>
      <c r="E8" s="71"/>
      <c r="F8" s="71"/>
      <c r="G8" s="12"/>
      <c r="H8" s="12"/>
      <c r="I8" s="12"/>
      <c r="J8" s="12"/>
      <c r="K8" s="12"/>
      <c r="L8" s="71"/>
      <c r="M8" s="71"/>
      <c r="N8" s="71"/>
      <c r="O8" s="71"/>
      <c r="P8" s="71"/>
      <c r="Q8" s="254"/>
    </row>
    <row r="9" spans="1:17" ht="12" customHeight="1" x14ac:dyDescent="0.2">
      <c r="B9" s="235"/>
      <c r="C9" s="249"/>
      <c r="D9" s="240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231"/>
    </row>
    <row r="10" spans="1:17" ht="19.5" customHeight="1" x14ac:dyDescent="0.2">
      <c r="B10" s="236"/>
      <c r="C10" s="249"/>
      <c r="D10" s="242"/>
      <c r="E10" s="242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246"/>
    </row>
    <row r="11" spans="1:17" ht="12" customHeight="1" x14ac:dyDescent="0.2">
      <c r="B11" s="237"/>
      <c r="C11" s="249"/>
      <c r="D11" s="240"/>
      <c r="E11" s="242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231"/>
    </row>
    <row r="12" spans="1:17" ht="20.100000000000001" customHeight="1" x14ac:dyDescent="0.2">
      <c r="B12" s="236"/>
      <c r="C12" s="249"/>
      <c r="D12" s="242"/>
      <c r="E12" s="242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246"/>
    </row>
    <row r="13" spans="1:17" ht="12" customHeight="1" x14ac:dyDescent="0.2">
      <c r="B13" s="237"/>
      <c r="C13" s="249"/>
      <c r="D13" s="240"/>
      <c r="E13" s="242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231"/>
    </row>
    <row r="14" spans="1:17" ht="20.100000000000001" customHeight="1" x14ac:dyDescent="0.2">
      <c r="B14" s="236"/>
      <c r="C14" s="249"/>
      <c r="D14" s="242"/>
      <c r="E14" s="242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246"/>
    </row>
    <row r="15" spans="1:17" ht="12" customHeight="1" x14ac:dyDescent="0.2">
      <c r="B15" s="237"/>
      <c r="C15" s="249"/>
      <c r="D15" s="240"/>
      <c r="E15" s="242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231"/>
    </row>
    <row r="16" spans="1:17" ht="20.100000000000001" customHeight="1" x14ac:dyDescent="0.2">
      <c r="B16" s="236"/>
      <c r="C16" s="249"/>
      <c r="D16" s="242"/>
      <c r="E16" s="242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246"/>
    </row>
    <row r="17" spans="2:17" ht="12" customHeight="1" x14ac:dyDescent="0.2">
      <c r="B17" s="237"/>
      <c r="C17" s="249"/>
      <c r="D17" s="240"/>
      <c r="E17" s="242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231"/>
    </row>
    <row r="18" spans="2:17" ht="20.100000000000001" customHeight="1" x14ac:dyDescent="0.2">
      <c r="B18" s="236"/>
      <c r="C18" s="249"/>
      <c r="D18" s="242"/>
      <c r="E18" s="242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246"/>
    </row>
    <row r="19" spans="2:17" ht="20.100000000000001" customHeight="1" x14ac:dyDescent="0.2">
      <c r="B19" s="236"/>
      <c r="C19" s="249"/>
      <c r="D19" s="242"/>
      <c r="E19" s="242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246"/>
    </row>
    <row r="20" spans="2:17" ht="11.25" customHeight="1" x14ac:dyDescent="0.2">
      <c r="B20" s="66"/>
      <c r="C20" s="24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231"/>
    </row>
    <row r="21" spans="2:17" ht="24.95" customHeight="1" x14ac:dyDescent="0.2">
      <c r="B21" s="234" t="s">
        <v>255</v>
      </c>
      <c r="C21" s="249"/>
      <c r="D21" s="242"/>
      <c r="E21" s="242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246"/>
    </row>
    <row r="22" spans="2:17" ht="3.75" customHeight="1" x14ac:dyDescent="0.2">
      <c r="B22" s="238"/>
      <c r="C22" s="249"/>
      <c r="D22" s="239"/>
      <c r="E22" s="71"/>
      <c r="F22" s="71"/>
      <c r="G22" s="12"/>
      <c r="H22" s="12"/>
      <c r="I22" s="12"/>
      <c r="J22" s="12"/>
      <c r="K22" s="12"/>
      <c r="L22" s="71"/>
      <c r="M22" s="71"/>
      <c r="N22" s="71"/>
      <c r="O22" s="71"/>
      <c r="P22" s="71"/>
      <c r="Q22" s="254"/>
    </row>
    <row r="23" spans="2:17" ht="12" customHeight="1" x14ac:dyDescent="0.2">
      <c r="B23" s="235"/>
      <c r="C23" s="249"/>
      <c r="D23" s="240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231"/>
    </row>
    <row r="24" spans="2:17" ht="20.100000000000001" customHeight="1" x14ac:dyDescent="0.2">
      <c r="B24" s="236"/>
      <c r="C24" s="249"/>
      <c r="D24" s="242"/>
      <c r="E24" s="242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246"/>
    </row>
    <row r="25" spans="2:17" ht="12" customHeight="1" x14ac:dyDescent="0.2">
      <c r="B25" s="237"/>
      <c r="C25" s="249"/>
      <c r="D25" s="240"/>
      <c r="E25" s="242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231"/>
    </row>
    <row r="26" spans="2:17" ht="20.100000000000001" customHeight="1" x14ac:dyDescent="0.2">
      <c r="B26" s="236"/>
      <c r="C26" s="249"/>
      <c r="D26" s="242"/>
      <c r="E26" s="242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246"/>
    </row>
    <row r="27" spans="2:17" ht="12" customHeight="1" x14ac:dyDescent="0.2">
      <c r="B27" s="237"/>
      <c r="C27" s="249"/>
      <c r="D27" s="240"/>
      <c r="E27" s="242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231"/>
    </row>
    <row r="28" spans="2:17" ht="20.100000000000001" customHeight="1" x14ac:dyDescent="0.2">
      <c r="B28" s="236"/>
      <c r="C28" s="249"/>
      <c r="D28" s="242"/>
      <c r="E28" s="242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246"/>
    </row>
    <row r="29" spans="2:17" ht="12" customHeight="1" x14ac:dyDescent="0.2">
      <c r="B29" s="237"/>
      <c r="C29" s="249"/>
      <c r="D29" s="240"/>
      <c r="E29" s="242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231"/>
    </row>
    <row r="30" spans="2:17" ht="20.100000000000001" customHeight="1" x14ac:dyDescent="0.2">
      <c r="B30" s="236"/>
      <c r="C30" s="249"/>
      <c r="D30" s="242"/>
      <c r="E30" s="242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246"/>
    </row>
    <row r="31" spans="2:17" ht="12" customHeight="1" x14ac:dyDescent="0.2">
      <c r="B31" s="237"/>
      <c r="C31" s="249"/>
      <c r="D31" s="240"/>
      <c r="E31" s="242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231"/>
    </row>
    <row r="32" spans="2:17" ht="20.100000000000001" customHeight="1" x14ac:dyDescent="0.2">
      <c r="B32" s="236"/>
      <c r="C32" s="249"/>
      <c r="D32" s="242"/>
      <c r="E32" s="242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246"/>
    </row>
    <row r="33" spans="2:17" ht="20.100000000000001" customHeight="1" x14ac:dyDescent="0.2">
      <c r="B33" s="236"/>
      <c r="C33" s="249"/>
      <c r="D33" s="242"/>
      <c r="E33" s="242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246"/>
    </row>
    <row r="34" spans="2:17" ht="11.25" customHeight="1" x14ac:dyDescent="0.2">
      <c r="B34" s="66"/>
      <c r="C34" s="24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231"/>
    </row>
    <row r="35" spans="2:17" ht="24.95" customHeight="1" x14ac:dyDescent="0.2">
      <c r="B35" s="234" t="s">
        <v>265</v>
      </c>
      <c r="C35" s="249"/>
      <c r="D35" s="242"/>
      <c r="E35" s="242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246"/>
    </row>
    <row r="36" spans="2:17" ht="3.75" customHeight="1" x14ac:dyDescent="0.2">
      <c r="B36" s="238"/>
      <c r="C36" s="249"/>
      <c r="D36" s="239"/>
      <c r="E36" s="71"/>
      <c r="F36" s="71"/>
      <c r="G36" s="12"/>
      <c r="H36" s="12"/>
      <c r="I36" s="12"/>
      <c r="J36" s="12"/>
      <c r="K36" s="12"/>
      <c r="L36" s="71"/>
      <c r="M36" s="71"/>
      <c r="N36" s="71"/>
      <c r="O36" s="71"/>
      <c r="P36" s="71"/>
      <c r="Q36" s="254"/>
    </row>
    <row r="37" spans="2:17" ht="12" customHeight="1" x14ac:dyDescent="0.2">
      <c r="B37" s="235"/>
      <c r="C37" s="249"/>
      <c r="D37" s="240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231"/>
    </row>
    <row r="38" spans="2:17" ht="20.100000000000001" customHeight="1" x14ac:dyDescent="0.2">
      <c r="B38" s="236"/>
      <c r="C38" s="249"/>
      <c r="D38" s="242"/>
      <c r="E38" s="242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246"/>
    </row>
    <row r="39" spans="2:17" ht="12" customHeight="1" x14ac:dyDescent="0.2">
      <c r="B39" s="237"/>
      <c r="C39" s="249"/>
      <c r="D39" s="240"/>
      <c r="E39" s="242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231"/>
    </row>
    <row r="40" spans="2:17" ht="20.100000000000001" customHeight="1" x14ac:dyDescent="0.2">
      <c r="B40" s="236"/>
      <c r="C40" s="249"/>
      <c r="D40" s="242"/>
      <c r="E40" s="242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246"/>
    </row>
    <row r="41" spans="2:17" ht="12" customHeight="1" x14ac:dyDescent="0.2">
      <c r="B41" s="237"/>
      <c r="C41" s="249"/>
      <c r="D41" s="240"/>
      <c r="E41" s="242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231"/>
    </row>
    <row r="42" spans="2:17" ht="20.100000000000001" customHeight="1" x14ac:dyDescent="0.2">
      <c r="B42" s="236"/>
      <c r="C42" s="249"/>
      <c r="D42" s="242"/>
      <c r="E42" s="242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246"/>
    </row>
    <row r="43" spans="2:17" ht="12" customHeight="1" x14ac:dyDescent="0.2">
      <c r="B43" s="237"/>
      <c r="C43" s="249"/>
      <c r="D43" s="240"/>
      <c r="E43" s="242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231"/>
    </row>
    <row r="44" spans="2:17" ht="20.100000000000001" customHeight="1" x14ac:dyDescent="0.2">
      <c r="B44" s="236"/>
      <c r="C44" s="249"/>
      <c r="D44" s="242"/>
      <c r="E44" s="242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246"/>
    </row>
    <row r="45" spans="2:17" ht="12" customHeight="1" x14ac:dyDescent="0.2">
      <c r="B45" s="237"/>
      <c r="C45" s="249"/>
      <c r="D45" s="240"/>
      <c r="E45" s="242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231"/>
    </row>
    <row r="46" spans="2:17" ht="20.100000000000001" customHeight="1" x14ac:dyDescent="0.2">
      <c r="B46" s="236"/>
      <c r="C46" s="249"/>
      <c r="D46" s="242"/>
      <c r="E46" s="242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246"/>
    </row>
    <row r="47" spans="2:17" ht="20.100000000000001" customHeight="1" x14ac:dyDescent="0.2">
      <c r="B47" s="236"/>
      <c r="C47" s="249"/>
      <c r="D47" s="242"/>
      <c r="E47" s="242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246"/>
    </row>
    <row r="48" spans="2:17" ht="11.25" customHeight="1" x14ac:dyDescent="0.2">
      <c r="B48" s="66"/>
      <c r="C48" s="24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231"/>
    </row>
    <row r="49" spans="2:17" ht="24.95" customHeight="1" x14ac:dyDescent="0.2">
      <c r="B49" s="234" t="s">
        <v>266</v>
      </c>
      <c r="C49" s="249"/>
      <c r="D49" s="242"/>
      <c r="E49" s="242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246"/>
    </row>
    <row r="50" spans="2:17" ht="3.75" customHeight="1" x14ac:dyDescent="0.2">
      <c r="B50" s="238"/>
      <c r="C50" s="249"/>
      <c r="D50" s="239"/>
      <c r="E50" s="71"/>
      <c r="F50" s="71"/>
      <c r="G50" s="12"/>
      <c r="H50" s="12"/>
      <c r="I50" s="12"/>
      <c r="J50" s="12"/>
      <c r="K50" s="12"/>
      <c r="L50" s="71"/>
      <c r="M50" s="71"/>
      <c r="N50" s="71"/>
      <c r="O50" s="71"/>
      <c r="P50" s="71"/>
      <c r="Q50" s="254"/>
    </row>
    <row r="51" spans="2:17" ht="12" customHeight="1" x14ac:dyDescent="0.2">
      <c r="B51" s="235"/>
      <c r="C51" s="249"/>
      <c r="D51" s="240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231"/>
    </row>
    <row r="52" spans="2:17" ht="20.100000000000001" customHeight="1" x14ac:dyDescent="0.2">
      <c r="B52" s="236"/>
      <c r="C52" s="249"/>
      <c r="D52" s="242"/>
      <c r="E52" s="242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246"/>
    </row>
    <row r="53" spans="2:17" ht="12" customHeight="1" x14ac:dyDescent="0.2">
      <c r="B53" s="237"/>
      <c r="C53" s="249"/>
      <c r="D53" s="240"/>
      <c r="E53" s="242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231"/>
    </row>
    <row r="54" spans="2:17" ht="20.100000000000001" customHeight="1" x14ac:dyDescent="0.2">
      <c r="B54" s="236"/>
      <c r="C54" s="249"/>
      <c r="D54" s="242"/>
      <c r="E54" s="242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246"/>
    </row>
    <row r="55" spans="2:17" ht="12" customHeight="1" x14ac:dyDescent="0.2">
      <c r="B55" s="237"/>
      <c r="C55" s="249"/>
      <c r="D55" s="240"/>
      <c r="E55" s="242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231"/>
    </row>
    <row r="56" spans="2:17" ht="20.100000000000001" customHeight="1" x14ac:dyDescent="0.2">
      <c r="B56" s="236"/>
      <c r="C56" s="249"/>
      <c r="D56" s="242"/>
      <c r="E56" s="242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246"/>
    </row>
    <row r="57" spans="2:17" ht="12" customHeight="1" x14ac:dyDescent="0.2">
      <c r="B57" s="237"/>
      <c r="C57" s="249"/>
      <c r="D57" s="240"/>
      <c r="E57" s="242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231"/>
    </row>
    <row r="58" spans="2:17" ht="20.100000000000001" customHeight="1" x14ac:dyDescent="0.2">
      <c r="B58" s="236"/>
      <c r="C58" s="249"/>
      <c r="D58" s="242"/>
      <c r="E58" s="242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246"/>
    </row>
    <row r="59" spans="2:17" ht="12" customHeight="1" x14ac:dyDescent="0.2">
      <c r="B59" s="237"/>
      <c r="C59" s="249"/>
      <c r="D59" s="240"/>
      <c r="E59" s="242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231"/>
    </row>
    <row r="60" spans="2:17" ht="20.100000000000001" customHeight="1" x14ac:dyDescent="0.2">
      <c r="B60" s="236"/>
      <c r="C60" s="249"/>
      <c r="D60" s="242"/>
      <c r="E60" s="242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246"/>
    </row>
    <row r="61" spans="2:17" ht="20.100000000000001" customHeight="1" x14ac:dyDescent="0.2">
      <c r="B61" s="236"/>
      <c r="C61" s="249"/>
      <c r="D61" s="242"/>
      <c r="E61" s="242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246"/>
    </row>
    <row r="62" spans="2:17" ht="11.25" customHeight="1" x14ac:dyDescent="0.2">
      <c r="B62" s="66"/>
      <c r="C62" s="24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231"/>
    </row>
    <row r="63" spans="2:17" ht="24.95" customHeight="1" x14ac:dyDescent="0.2">
      <c r="B63" s="234" t="s">
        <v>267</v>
      </c>
      <c r="C63" s="249"/>
      <c r="D63" s="242"/>
      <c r="E63" s="242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246"/>
    </row>
    <row r="64" spans="2:17" ht="3.75" customHeight="1" x14ac:dyDescent="0.2">
      <c r="B64" s="238"/>
      <c r="C64" s="249"/>
      <c r="D64" s="239"/>
      <c r="E64" s="71"/>
      <c r="F64" s="71"/>
      <c r="G64" s="12"/>
      <c r="H64" s="12"/>
      <c r="I64" s="12"/>
      <c r="J64" s="12"/>
      <c r="K64" s="12"/>
      <c r="L64" s="71"/>
      <c r="M64" s="71"/>
      <c r="N64" s="71"/>
      <c r="O64" s="71"/>
      <c r="P64" s="71"/>
      <c r="Q64" s="254"/>
    </row>
    <row r="65" spans="2:17" ht="12" customHeight="1" x14ac:dyDescent="0.2">
      <c r="B65" s="235"/>
      <c r="C65" s="249"/>
      <c r="D65" s="240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231"/>
    </row>
    <row r="66" spans="2:17" ht="20.100000000000001" customHeight="1" x14ac:dyDescent="0.2">
      <c r="B66" s="236"/>
      <c r="C66" s="249"/>
      <c r="D66" s="242"/>
      <c r="E66" s="242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246"/>
    </row>
    <row r="67" spans="2:17" ht="12" customHeight="1" x14ac:dyDescent="0.2">
      <c r="B67" s="237"/>
      <c r="C67" s="249"/>
      <c r="D67" s="242"/>
      <c r="E67" s="242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231"/>
    </row>
    <row r="68" spans="2:17" ht="20.100000000000001" customHeight="1" x14ac:dyDescent="0.2">
      <c r="B68" s="236"/>
      <c r="C68" s="249"/>
      <c r="D68" s="242"/>
      <c r="E68" s="242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246"/>
    </row>
    <row r="69" spans="2:17" ht="12" customHeight="1" x14ac:dyDescent="0.2">
      <c r="B69" s="237"/>
      <c r="C69" s="249"/>
      <c r="D69" s="240"/>
      <c r="E69" s="242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231"/>
    </row>
    <row r="70" spans="2:17" ht="20.100000000000001" customHeight="1" x14ac:dyDescent="0.2">
      <c r="B70" s="236"/>
      <c r="C70" s="249"/>
      <c r="D70" s="242"/>
      <c r="E70" s="242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246"/>
    </row>
    <row r="71" spans="2:17" ht="12" customHeight="1" x14ac:dyDescent="0.2">
      <c r="B71" s="237"/>
      <c r="C71" s="249"/>
      <c r="D71" s="240"/>
      <c r="E71" s="242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231"/>
    </row>
    <row r="72" spans="2:17" ht="20.100000000000001" customHeight="1" x14ac:dyDescent="0.2">
      <c r="B72" s="236"/>
      <c r="C72" s="249"/>
      <c r="D72" s="242"/>
      <c r="E72" s="242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246"/>
    </row>
    <row r="73" spans="2:17" ht="12" customHeight="1" x14ac:dyDescent="0.2">
      <c r="B73" s="237"/>
      <c r="C73" s="249"/>
      <c r="D73" s="240"/>
      <c r="E73" s="242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231"/>
    </row>
    <row r="74" spans="2:17" ht="20.100000000000001" customHeight="1" x14ac:dyDescent="0.2">
      <c r="B74" s="236"/>
      <c r="C74" s="249"/>
      <c r="D74" s="242"/>
      <c r="E74" s="242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246"/>
    </row>
    <row r="75" spans="2:17" ht="20.100000000000001" customHeight="1" x14ac:dyDescent="0.2">
      <c r="B75" s="236"/>
      <c r="C75" s="249"/>
      <c r="D75" s="242"/>
      <c r="E75" s="242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246"/>
    </row>
    <row r="76" spans="2:17" ht="11.25" customHeight="1" x14ac:dyDescent="0.2">
      <c r="B76" s="66"/>
      <c r="C76" s="24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231"/>
    </row>
    <row r="77" spans="2:17" ht="24.95" customHeight="1" x14ac:dyDescent="0.2">
      <c r="B77" s="234" t="s">
        <v>268</v>
      </c>
      <c r="C77" s="249"/>
      <c r="D77" s="242"/>
      <c r="E77" s="242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246"/>
    </row>
    <row r="78" spans="2:17" ht="3.75" customHeight="1" x14ac:dyDescent="0.2">
      <c r="B78" s="238"/>
      <c r="C78" s="249"/>
      <c r="D78" s="239"/>
      <c r="E78" s="71"/>
      <c r="F78" s="71"/>
      <c r="G78" s="12"/>
      <c r="H78" s="12"/>
      <c r="I78" s="12"/>
      <c r="J78" s="12"/>
      <c r="K78" s="12"/>
      <c r="L78" s="71"/>
      <c r="M78" s="71"/>
      <c r="N78" s="71"/>
      <c r="O78" s="71"/>
      <c r="P78" s="71"/>
      <c r="Q78" s="254"/>
    </row>
    <row r="79" spans="2:17" ht="12" customHeight="1" x14ac:dyDescent="0.2">
      <c r="B79" s="235"/>
      <c r="C79" s="249"/>
      <c r="D79" s="240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231"/>
    </row>
    <row r="80" spans="2:17" ht="20.100000000000001" customHeight="1" x14ac:dyDescent="0.2">
      <c r="B80" s="236"/>
      <c r="C80" s="249"/>
      <c r="D80" s="242"/>
      <c r="E80" s="242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246"/>
    </row>
    <row r="81" spans="2:17" ht="12" customHeight="1" x14ac:dyDescent="0.2">
      <c r="B81" s="237"/>
      <c r="C81" s="249"/>
      <c r="D81" s="240"/>
      <c r="E81" s="242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231"/>
    </row>
    <row r="82" spans="2:17" ht="20.100000000000001" customHeight="1" x14ac:dyDescent="0.2">
      <c r="B82" s="236"/>
      <c r="C82" s="249"/>
      <c r="D82" s="242"/>
      <c r="E82" s="242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246"/>
    </row>
    <row r="83" spans="2:17" ht="12" customHeight="1" x14ac:dyDescent="0.2">
      <c r="B83" s="237"/>
      <c r="C83" s="249"/>
      <c r="D83" s="240"/>
      <c r="E83" s="242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231"/>
    </row>
    <row r="84" spans="2:17" ht="20.100000000000001" customHeight="1" x14ac:dyDescent="0.2">
      <c r="B84" s="236"/>
      <c r="C84" s="249"/>
      <c r="D84" s="242"/>
      <c r="E84" s="242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246"/>
    </row>
    <row r="85" spans="2:17" ht="12" customHeight="1" x14ac:dyDescent="0.2">
      <c r="B85" s="237"/>
      <c r="C85" s="249"/>
      <c r="D85" s="240"/>
      <c r="E85" s="242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231"/>
    </row>
    <row r="86" spans="2:17" ht="20.100000000000001" customHeight="1" x14ac:dyDescent="0.2">
      <c r="B86" s="236"/>
      <c r="C86" s="249"/>
      <c r="D86" s="242"/>
      <c r="E86" s="242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246"/>
    </row>
    <row r="87" spans="2:17" ht="12" customHeight="1" x14ac:dyDescent="0.2">
      <c r="B87" s="237"/>
      <c r="C87" s="249"/>
      <c r="D87" s="240"/>
      <c r="E87" s="242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231"/>
    </row>
    <row r="88" spans="2:17" ht="20.100000000000001" customHeight="1" x14ac:dyDescent="0.2">
      <c r="B88" s="236"/>
      <c r="C88" s="249"/>
      <c r="D88" s="242"/>
      <c r="E88" s="242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246"/>
    </row>
    <row r="89" spans="2:17" ht="20.100000000000001" customHeight="1" x14ac:dyDescent="0.2">
      <c r="B89" s="236"/>
      <c r="C89" s="249"/>
      <c r="D89" s="242"/>
      <c r="E89" s="242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246"/>
    </row>
    <row r="90" spans="2:17" ht="11.25" customHeight="1" x14ac:dyDescent="0.2">
      <c r="B90" s="66"/>
      <c r="C90" s="248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231"/>
    </row>
    <row r="91" spans="2:17" ht="24.95" customHeight="1" x14ac:dyDescent="0.2">
      <c r="B91" s="234" t="s">
        <v>269</v>
      </c>
      <c r="C91" s="52"/>
      <c r="D91" s="242"/>
      <c r="E91" s="242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246"/>
    </row>
    <row r="92" spans="2:17" ht="3.75" customHeight="1" x14ac:dyDescent="0.2">
      <c r="B92" s="238"/>
      <c r="C92" s="52"/>
      <c r="D92" s="239"/>
      <c r="E92" s="71"/>
      <c r="F92" s="71"/>
      <c r="G92" s="12"/>
      <c r="H92" s="12"/>
      <c r="I92" s="12"/>
      <c r="J92" s="12"/>
      <c r="K92" s="12"/>
      <c r="L92" s="71"/>
      <c r="M92" s="71"/>
      <c r="N92" s="71"/>
      <c r="O92" s="71"/>
      <c r="P92" s="71"/>
      <c r="Q92" s="254"/>
    </row>
    <row r="93" spans="2:17" ht="12" customHeight="1" x14ac:dyDescent="0.2">
      <c r="B93" s="235"/>
      <c r="C93" s="229"/>
      <c r="D93" s="240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231"/>
    </row>
    <row r="94" spans="2:17" ht="20.100000000000001" customHeight="1" x14ac:dyDescent="0.2">
      <c r="B94" s="236"/>
      <c r="C94" s="249"/>
      <c r="D94" s="242"/>
      <c r="E94" s="242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246"/>
    </row>
    <row r="95" spans="2:17" ht="12" customHeight="1" x14ac:dyDescent="0.2">
      <c r="B95" s="237"/>
      <c r="C95" s="229"/>
      <c r="D95" s="240"/>
      <c r="E95" s="242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231"/>
    </row>
    <row r="96" spans="2:17" ht="20.100000000000001" customHeight="1" x14ac:dyDescent="0.2">
      <c r="B96" s="236"/>
      <c r="C96" s="249"/>
      <c r="D96" s="242"/>
      <c r="E96" s="242"/>
      <c r="F96" s="125"/>
      <c r="G96" s="125"/>
      <c r="H96" s="125"/>
      <c r="I96" s="125"/>
      <c r="J96" s="125"/>
      <c r="K96" s="125"/>
      <c r="L96" s="125"/>
      <c r="M96" s="125"/>
      <c r="N96" s="125"/>
      <c r="O96" s="125"/>
      <c r="P96" s="125"/>
      <c r="Q96" s="246"/>
    </row>
    <row r="97" spans="2:18" ht="12" customHeight="1" x14ac:dyDescent="0.2">
      <c r="B97" s="237"/>
      <c r="C97" s="249"/>
      <c r="D97" s="240"/>
      <c r="E97" s="242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231"/>
    </row>
    <row r="98" spans="2:18" ht="20.100000000000001" customHeight="1" x14ac:dyDescent="0.2">
      <c r="B98" s="236"/>
      <c r="C98" s="249"/>
      <c r="D98" s="242"/>
      <c r="E98" s="242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246"/>
    </row>
    <row r="99" spans="2:18" ht="12" customHeight="1" x14ac:dyDescent="0.2">
      <c r="B99" s="237"/>
      <c r="C99" s="249"/>
      <c r="D99" s="240"/>
      <c r="E99" s="242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231"/>
    </row>
    <row r="100" spans="2:18" ht="20.100000000000001" customHeight="1" x14ac:dyDescent="0.2">
      <c r="B100" s="236"/>
      <c r="C100" s="249"/>
      <c r="D100" s="242"/>
      <c r="E100" s="242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246"/>
    </row>
    <row r="101" spans="2:18" ht="12" customHeight="1" x14ac:dyDescent="0.2">
      <c r="B101" s="237"/>
      <c r="C101" s="249"/>
      <c r="D101" s="240"/>
      <c r="E101" s="242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231"/>
    </row>
    <row r="102" spans="2:18" ht="20.100000000000001" customHeight="1" x14ac:dyDescent="0.2">
      <c r="B102" s="236"/>
      <c r="C102" s="249"/>
      <c r="D102" s="242"/>
      <c r="E102" s="242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246"/>
    </row>
    <row r="103" spans="2:18" ht="20.100000000000001" customHeight="1" x14ac:dyDescent="0.2">
      <c r="B103" s="236"/>
      <c r="C103" s="249"/>
      <c r="D103" s="242"/>
      <c r="E103" s="242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246"/>
    </row>
    <row r="104" spans="2:18" ht="11.25" customHeight="1" x14ac:dyDescent="0.2">
      <c r="B104" s="66"/>
      <c r="C104" s="248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231"/>
    </row>
    <row r="105" spans="2:18" ht="11.25" customHeight="1" x14ac:dyDescent="0.2">
      <c r="B105" s="252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231"/>
    </row>
    <row r="106" spans="2:18" ht="11.25" customHeight="1" x14ac:dyDescent="0.2">
      <c r="B106" s="252"/>
      <c r="C106" s="248" t="s">
        <v>31</v>
      </c>
      <c r="D106" s="52" t="s">
        <v>40</v>
      </c>
      <c r="E106" s="89"/>
      <c r="F106" s="89"/>
      <c r="G106" s="249" t="s">
        <v>30</v>
      </c>
      <c r="H106" s="52" t="s">
        <v>37</v>
      </c>
      <c r="I106" s="89"/>
      <c r="J106" s="250" t="s">
        <v>30</v>
      </c>
      <c r="K106" s="52" t="s">
        <v>38</v>
      </c>
      <c r="L106" s="89"/>
      <c r="M106" s="89"/>
      <c r="N106" s="89"/>
      <c r="O106" s="89"/>
      <c r="P106" s="89"/>
      <c r="Q106" s="231"/>
    </row>
    <row r="107" spans="2:18" ht="11.25" customHeight="1" x14ac:dyDescent="0.2">
      <c r="B107" s="252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231"/>
    </row>
    <row r="108" spans="2:18" ht="11.25" customHeight="1" x14ac:dyDescent="0.2">
      <c r="B108" s="253" t="s">
        <v>291</v>
      </c>
      <c r="C108" s="249" t="s">
        <v>44</v>
      </c>
      <c r="D108" s="52" t="s">
        <v>39</v>
      </c>
      <c r="E108" s="89"/>
      <c r="F108" s="89"/>
      <c r="G108" s="89"/>
      <c r="H108" s="249" t="s">
        <v>33</v>
      </c>
      <c r="I108" s="52" t="s">
        <v>43</v>
      </c>
      <c r="J108" s="89"/>
      <c r="K108" s="249" t="s">
        <v>74</v>
      </c>
      <c r="L108" s="52" t="s">
        <v>41</v>
      </c>
      <c r="M108" s="89"/>
      <c r="N108" s="89"/>
      <c r="O108" s="89"/>
      <c r="P108" s="89"/>
      <c r="Q108" s="231"/>
    </row>
    <row r="109" spans="2:18" ht="11.25" customHeight="1" x14ac:dyDescent="0.2">
      <c r="B109" s="252"/>
      <c r="C109" s="249"/>
      <c r="D109" s="52"/>
      <c r="E109" s="89"/>
      <c r="F109" s="89"/>
      <c r="G109" s="89"/>
      <c r="H109" s="249"/>
      <c r="I109" s="52"/>
      <c r="J109" s="89"/>
      <c r="K109" s="249"/>
      <c r="L109" s="52"/>
      <c r="M109" s="89"/>
      <c r="N109" s="89"/>
      <c r="O109" s="89"/>
      <c r="P109" s="89"/>
      <c r="Q109" s="231"/>
    </row>
    <row r="110" spans="2:18" ht="11.25" customHeight="1" x14ac:dyDescent="0.2">
      <c r="B110" s="252"/>
      <c r="C110" s="250" t="s">
        <v>45</v>
      </c>
      <c r="D110" s="52" t="s">
        <v>42</v>
      </c>
      <c r="E110" s="89"/>
      <c r="F110" s="89"/>
      <c r="G110" s="89"/>
      <c r="H110" s="249"/>
      <c r="I110" s="52"/>
      <c r="J110" s="251" t="s">
        <v>35</v>
      </c>
      <c r="K110" s="52" t="s">
        <v>51</v>
      </c>
      <c r="L110" s="52"/>
      <c r="M110" s="251" t="s">
        <v>36</v>
      </c>
      <c r="N110" s="52" t="s">
        <v>54</v>
      </c>
      <c r="O110" s="89"/>
      <c r="P110" s="89"/>
      <c r="Q110" s="231"/>
    </row>
    <row r="111" spans="2:18" ht="15" x14ac:dyDescent="0.2">
      <c r="B111" s="81"/>
      <c r="C111" s="228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255"/>
      <c r="R111" s="114"/>
    </row>
  </sheetData>
  <phoneticPr fontId="2" type="noConversion"/>
  <pageMargins left="0.59055118110236227" right="0" top="0.19685039370078741" bottom="0" header="0" footer="0"/>
  <pageSetup paperSize="9" scale="47" orientation="portrait" horizontalDpi="4294967295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7"/>
  <sheetViews>
    <sheetView showZeros="0" zoomScale="75" zoomScaleNormal="75" workbookViewId="0">
      <selection activeCell="U44" sqref="U44"/>
    </sheetView>
  </sheetViews>
  <sheetFormatPr baseColWidth="10" defaultRowHeight="12.75" x14ac:dyDescent="0.2"/>
  <cols>
    <col min="1" max="1" width="3.7109375" style="38" customWidth="1"/>
    <col min="2" max="2" width="25" style="38" customWidth="1"/>
    <col min="3" max="3" width="4.85546875" style="38" customWidth="1"/>
    <col min="4" max="4" width="33.140625" style="38" bestFit="1" customWidth="1"/>
    <col min="5" max="5" width="20.140625" style="38" customWidth="1"/>
    <col min="6" max="6" width="11.42578125" style="38"/>
    <col min="7" max="7" width="2.85546875" style="38" customWidth="1"/>
    <col min="8" max="8" width="9.42578125" style="38" customWidth="1"/>
    <col min="9" max="10" width="10.42578125" style="38" customWidth="1"/>
    <col min="11" max="12" width="9.42578125" style="38" customWidth="1"/>
    <col min="13" max="13" width="13.5703125" style="38" customWidth="1"/>
    <col min="14" max="16" width="8.7109375" style="38" customWidth="1"/>
    <col min="17" max="17" width="17.85546875" style="38" customWidth="1"/>
    <col min="18" max="18" width="0.140625" style="38" hidden="1" customWidth="1"/>
    <col min="19" max="16384" width="11.42578125" style="38"/>
  </cols>
  <sheetData>
    <row r="1" spans="1:24" s="6" customFormat="1" ht="16.5" customHeight="1" x14ac:dyDescent="0.2">
      <c r="A1" s="316" t="s">
        <v>373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</row>
    <row r="2" spans="1:24" x14ac:dyDescent="0.2">
      <c r="A2" s="459"/>
      <c r="B2" s="14" t="str">
        <f ca="1">CELL("nomfichier")</f>
        <v>E:\0-UPRT\1-UPRT.FR-SITE-WEB\ff-fiches-fabrications\ff-documents-divers-maj-08-2020\[me-cahier-de-commande - Copie.xls]Mode d'emploi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1:24" x14ac:dyDescent="0.2">
      <c r="A3" s="459"/>
      <c r="B3" s="323"/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325"/>
      <c r="T3" s="356"/>
      <c r="U3" s="357"/>
      <c r="V3" s="357"/>
      <c r="W3" s="357"/>
      <c r="X3" s="358"/>
    </row>
    <row r="4" spans="1:24" ht="24.75" customHeight="1" x14ac:dyDescent="0.2">
      <c r="A4" s="459"/>
      <c r="B4" s="337"/>
      <c r="C4" s="326"/>
      <c r="D4" s="327"/>
      <c r="E4" s="328"/>
      <c r="F4" s="328"/>
      <c r="G4" s="328"/>
      <c r="H4" s="328"/>
      <c r="I4" s="328"/>
      <c r="J4" s="328"/>
      <c r="K4" s="328"/>
      <c r="L4" s="328"/>
      <c r="M4" s="328"/>
      <c r="N4" s="329"/>
      <c r="O4" s="329"/>
      <c r="P4" s="329"/>
      <c r="Q4" s="330"/>
      <c r="T4" s="348"/>
      <c r="U4" s="349"/>
      <c r="V4" s="349"/>
      <c r="W4" s="349"/>
      <c r="X4" s="350"/>
    </row>
    <row r="5" spans="1:24" ht="24.95" customHeight="1" x14ac:dyDescent="0.2">
      <c r="A5" s="459"/>
      <c r="B5" s="337"/>
      <c r="C5" s="326"/>
      <c r="D5" s="327"/>
      <c r="E5" s="328"/>
      <c r="F5" s="328"/>
      <c r="G5" s="343"/>
      <c r="H5" s="329"/>
      <c r="I5" s="329"/>
      <c r="J5" s="329"/>
      <c r="K5" s="329"/>
      <c r="L5" s="329"/>
      <c r="M5" s="214"/>
      <c r="N5" s="329"/>
      <c r="O5" s="329"/>
      <c r="P5" s="329"/>
      <c r="Q5" s="330"/>
      <c r="T5" s="318" t="s">
        <v>374</v>
      </c>
      <c r="U5" s="349"/>
      <c r="V5" s="349"/>
      <c r="W5" s="349"/>
      <c r="X5" s="350"/>
    </row>
    <row r="6" spans="1:24" ht="10.5" customHeight="1" x14ac:dyDescent="0.2">
      <c r="A6" s="459"/>
      <c r="B6" s="331"/>
      <c r="C6" s="329"/>
      <c r="D6" s="332"/>
      <c r="E6" s="333"/>
      <c r="F6" s="334"/>
      <c r="G6" s="333"/>
      <c r="H6" s="329"/>
      <c r="I6" s="329"/>
      <c r="J6" s="329"/>
      <c r="K6" s="329"/>
      <c r="L6" s="329"/>
      <c r="M6" s="214"/>
      <c r="N6" s="329"/>
      <c r="O6" s="329"/>
      <c r="P6" s="329"/>
      <c r="Q6" s="330"/>
      <c r="T6" s="348"/>
      <c r="U6" s="349"/>
      <c r="V6" s="349"/>
      <c r="W6" s="349"/>
      <c r="X6" s="350"/>
    </row>
    <row r="7" spans="1:24" ht="24.95" customHeight="1" x14ac:dyDescent="0.2">
      <c r="A7" s="459"/>
      <c r="B7" s="337"/>
      <c r="C7" s="326"/>
      <c r="D7" s="326"/>
      <c r="E7" s="326"/>
      <c r="F7" s="328"/>
      <c r="G7" s="343"/>
      <c r="H7" s="329"/>
      <c r="I7" s="329"/>
      <c r="J7" s="329"/>
      <c r="K7" s="329"/>
      <c r="L7" s="329"/>
      <c r="M7" s="214"/>
      <c r="N7" s="329"/>
      <c r="O7" s="329"/>
      <c r="P7" s="329"/>
      <c r="Q7" s="330"/>
      <c r="T7" s="319" t="s">
        <v>379</v>
      </c>
      <c r="U7" s="349"/>
      <c r="V7" s="349"/>
      <c r="W7" s="349"/>
      <c r="X7" s="350"/>
    </row>
    <row r="8" spans="1:24" ht="3.75" customHeight="1" x14ac:dyDescent="0.2">
      <c r="A8" s="459"/>
      <c r="B8" s="335"/>
      <c r="C8" s="326"/>
      <c r="D8" s="326"/>
      <c r="E8" s="326"/>
      <c r="F8" s="326"/>
      <c r="G8" s="329"/>
      <c r="H8" s="329"/>
      <c r="I8" s="329"/>
      <c r="J8" s="329"/>
      <c r="K8" s="329"/>
      <c r="L8" s="326"/>
      <c r="M8" s="326"/>
      <c r="N8" s="326"/>
      <c r="O8" s="326"/>
      <c r="P8" s="326"/>
      <c r="Q8" s="336"/>
      <c r="T8" s="348"/>
      <c r="U8" s="349"/>
      <c r="V8" s="349"/>
      <c r="W8" s="349"/>
      <c r="X8" s="350"/>
    </row>
    <row r="9" spans="1:24" ht="10.5" customHeight="1" x14ac:dyDescent="0.2">
      <c r="A9" s="459"/>
      <c r="B9" s="331"/>
      <c r="C9" s="329"/>
      <c r="D9" s="332"/>
      <c r="E9" s="333"/>
      <c r="F9" s="334"/>
      <c r="G9" s="333"/>
      <c r="H9" s="329"/>
      <c r="I9" s="329"/>
      <c r="J9" s="329"/>
      <c r="K9" s="329"/>
      <c r="L9" s="329"/>
      <c r="M9" s="214"/>
      <c r="N9" s="329"/>
      <c r="O9" s="329"/>
      <c r="P9" s="329"/>
      <c r="Q9" s="330"/>
      <c r="T9" s="351" t="s">
        <v>5</v>
      </c>
      <c r="U9" s="344" t="s">
        <v>23</v>
      </c>
      <c r="V9" s="345" t="s">
        <v>24</v>
      </c>
      <c r="W9" s="346" t="s">
        <v>25</v>
      </c>
      <c r="X9" s="347" t="s">
        <v>12</v>
      </c>
    </row>
    <row r="10" spans="1:24" ht="20.100000000000001" customHeight="1" x14ac:dyDescent="0.2">
      <c r="A10" s="459"/>
      <c r="B10" s="337"/>
      <c r="C10" s="338"/>
      <c r="D10" s="326"/>
      <c r="E10" s="326"/>
      <c r="F10" s="328"/>
      <c r="G10" s="343"/>
      <c r="H10" s="329"/>
      <c r="I10" s="329"/>
      <c r="J10" s="329"/>
      <c r="K10" s="329"/>
      <c r="L10" s="329"/>
      <c r="M10" s="214"/>
      <c r="N10" s="339"/>
      <c r="O10" s="339"/>
      <c r="P10" s="339"/>
      <c r="Q10" s="330"/>
      <c r="T10" s="348"/>
      <c r="U10" s="349"/>
      <c r="V10" s="349"/>
      <c r="W10" s="349"/>
      <c r="X10" s="350"/>
    </row>
    <row r="11" spans="1:24" ht="10.5" customHeight="1" x14ac:dyDescent="0.2">
      <c r="A11" s="459"/>
      <c r="B11" s="337"/>
      <c r="C11" s="329"/>
      <c r="D11" s="332"/>
      <c r="E11" s="333"/>
      <c r="F11" s="334"/>
      <c r="G11" s="333"/>
      <c r="H11" s="329"/>
      <c r="I11" s="329"/>
      <c r="J11" s="329"/>
      <c r="K11" s="329"/>
      <c r="L11" s="329"/>
      <c r="M11" s="214"/>
      <c r="N11" s="329"/>
      <c r="O11" s="329"/>
      <c r="P11" s="329"/>
      <c r="Q11" s="330"/>
      <c r="T11" s="320" t="s">
        <v>375</v>
      </c>
      <c r="U11" s="349"/>
      <c r="V11" s="349"/>
      <c r="W11" s="349"/>
      <c r="X11" s="350"/>
    </row>
    <row r="12" spans="1:24" ht="20.100000000000001" customHeight="1" x14ac:dyDescent="0.2">
      <c r="A12" s="459"/>
      <c r="B12" s="337"/>
      <c r="C12" s="338"/>
      <c r="D12" s="326"/>
      <c r="E12" s="326"/>
      <c r="F12" s="328"/>
      <c r="G12" s="343"/>
      <c r="H12" s="329"/>
      <c r="I12" s="329"/>
      <c r="J12" s="329"/>
      <c r="K12" s="329"/>
      <c r="L12" s="329"/>
      <c r="M12" s="214"/>
      <c r="N12" s="339"/>
      <c r="O12" s="339"/>
      <c r="P12" s="339"/>
      <c r="Q12" s="330"/>
      <c r="T12" s="364" t="s">
        <v>383</v>
      </c>
      <c r="U12" s="349"/>
      <c r="V12" s="349"/>
      <c r="W12" s="349"/>
      <c r="X12" s="350"/>
    </row>
    <row r="13" spans="1:24" ht="10.5" customHeight="1" x14ac:dyDescent="0.2">
      <c r="A13" s="459"/>
      <c r="B13" s="337"/>
      <c r="C13" s="338"/>
      <c r="D13" s="332"/>
      <c r="E13" s="333"/>
      <c r="F13" s="334"/>
      <c r="G13" s="333"/>
      <c r="H13" s="329"/>
      <c r="I13" s="329"/>
      <c r="J13" s="329"/>
      <c r="K13" s="329"/>
      <c r="L13" s="329"/>
      <c r="M13" s="214"/>
      <c r="N13" s="329"/>
      <c r="O13" s="329"/>
      <c r="P13" s="329"/>
      <c r="Q13" s="330"/>
      <c r="T13" s="348"/>
      <c r="U13" s="349"/>
      <c r="V13" s="349"/>
      <c r="W13" s="349"/>
      <c r="X13" s="350"/>
    </row>
    <row r="14" spans="1:24" ht="20.100000000000001" customHeight="1" x14ac:dyDescent="0.2">
      <c r="A14" s="459"/>
      <c r="B14" s="337"/>
      <c r="C14" s="338"/>
      <c r="D14" s="326"/>
      <c r="E14" s="326"/>
      <c r="F14" s="328"/>
      <c r="G14" s="343"/>
      <c r="H14" s="329"/>
      <c r="I14" s="329"/>
      <c r="J14" s="329"/>
      <c r="K14" s="329"/>
      <c r="L14" s="329"/>
      <c r="M14" s="214"/>
      <c r="N14" s="339"/>
      <c r="O14" s="339"/>
      <c r="P14" s="339"/>
      <c r="Q14" s="330"/>
      <c r="T14" s="352" t="s">
        <v>376</v>
      </c>
      <c r="U14" s="349"/>
      <c r="V14" s="349"/>
      <c r="W14" s="349"/>
      <c r="X14" s="350"/>
    </row>
    <row r="15" spans="1:24" ht="10.5" customHeight="1" x14ac:dyDescent="0.2">
      <c r="A15" s="459"/>
      <c r="B15" s="337"/>
      <c r="C15" s="338"/>
      <c r="D15" s="332"/>
      <c r="E15" s="333"/>
      <c r="F15" s="334"/>
      <c r="G15" s="333"/>
      <c r="H15" s="329"/>
      <c r="I15" s="329"/>
      <c r="J15" s="329"/>
      <c r="K15" s="329"/>
      <c r="L15" s="329"/>
      <c r="M15" s="214"/>
      <c r="N15" s="329"/>
      <c r="O15" s="329"/>
      <c r="P15" s="329"/>
      <c r="Q15" s="330"/>
      <c r="T15" s="348"/>
      <c r="U15" s="349"/>
      <c r="V15" s="349"/>
      <c r="W15" s="349"/>
      <c r="X15" s="350"/>
    </row>
    <row r="16" spans="1:24" ht="20.100000000000001" customHeight="1" x14ac:dyDescent="0.2">
      <c r="A16" s="459"/>
      <c r="B16" s="337"/>
      <c r="C16" s="338"/>
      <c r="D16" s="326"/>
      <c r="E16" s="326"/>
      <c r="F16" s="328"/>
      <c r="G16" s="343"/>
      <c r="H16" s="329"/>
      <c r="I16" s="329"/>
      <c r="J16" s="329"/>
      <c r="K16" s="329"/>
      <c r="L16" s="329"/>
      <c r="M16" s="214"/>
      <c r="N16" s="339"/>
      <c r="O16" s="339"/>
      <c r="P16" s="339"/>
      <c r="Q16" s="330"/>
      <c r="T16" s="363" t="s">
        <v>381</v>
      </c>
      <c r="U16" s="349"/>
      <c r="V16" s="349"/>
      <c r="W16" s="349"/>
      <c r="X16" s="350"/>
    </row>
    <row r="17" spans="1:28" ht="10.5" customHeight="1" x14ac:dyDescent="0.2">
      <c r="A17" s="459"/>
      <c r="B17" s="337"/>
      <c r="C17" s="338"/>
      <c r="D17" s="332"/>
      <c r="E17" s="333"/>
      <c r="F17" s="334"/>
      <c r="G17" s="333"/>
      <c r="H17" s="329"/>
      <c r="I17" s="329"/>
      <c r="J17" s="329"/>
      <c r="K17" s="329"/>
      <c r="L17" s="329"/>
      <c r="M17" s="214"/>
      <c r="N17" s="329"/>
      <c r="O17" s="329"/>
      <c r="P17" s="329"/>
      <c r="Q17" s="330"/>
      <c r="T17" s="348"/>
      <c r="U17" s="349"/>
      <c r="V17" s="349"/>
      <c r="W17" s="349"/>
      <c r="X17" s="350"/>
    </row>
    <row r="18" spans="1:28" ht="20.100000000000001" customHeight="1" x14ac:dyDescent="0.2">
      <c r="A18" s="459"/>
      <c r="B18" s="337"/>
      <c r="C18" s="338"/>
      <c r="D18" s="326"/>
      <c r="E18" s="326"/>
      <c r="F18" s="328"/>
      <c r="G18" s="343"/>
      <c r="H18" s="329"/>
      <c r="I18" s="329"/>
      <c r="J18" s="329"/>
      <c r="K18" s="329"/>
      <c r="L18" s="329"/>
      <c r="M18" s="214"/>
      <c r="N18" s="339"/>
      <c r="O18" s="339"/>
      <c r="P18" s="339"/>
      <c r="Q18" s="330"/>
      <c r="T18" s="364" t="s">
        <v>382</v>
      </c>
      <c r="U18" s="349"/>
      <c r="V18" s="349"/>
      <c r="W18" s="349"/>
      <c r="X18" s="350"/>
    </row>
    <row r="19" spans="1:28" ht="20.100000000000001" customHeight="1" x14ac:dyDescent="0.2">
      <c r="A19" s="459"/>
      <c r="B19" s="337"/>
      <c r="C19" s="338"/>
      <c r="D19" s="326"/>
      <c r="E19" s="326"/>
      <c r="F19" s="328"/>
      <c r="G19" s="343"/>
      <c r="H19" s="329"/>
      <c r="I19" s="329"/>
      <c r="J19" s="329"/>
      <c r="K19" s="329"/>
      <c r="L19" s="329"/>
      <c r="M19" s="214"/>
      <c r="N19" s="339"/>
      <c r="O19" s="339"/>
      <c r="P19" s="339"/>
      <c r="Q19" s="330"/>
      <c r="T19" s="321" t="s">
        <v>377</v>
      </c>
      <c r="U19" s="322" t="s">
        <v>378</v>
      </c>
      <c r="V19" s="349"/>
      <c r="W19" s="349"/>
      <c r="X19" s="350"/>
    </row>
    <row r="20" spans="1:28" ht="11.25" customHeight="1" x14ac:dyDescent="0.2">
      <c r="A20" s="459"/>
      <c r="B20" s="337"/>
      <c r="C20" s="338"/>
      <c r="D20" s="327"/>
      <c r="E20" s="328"/>
      <c r="F20" s="328"/>
      <c r="G20" s="343"/>
      <c r="H20" s="329"/>
      <c r="I20" s="329"/>
      <c r="J20" s="329"/>
      <c r="K20" s="329"/>
      <c r="L20" s="326"/>
      <c r="M20" s="214"/>
      <c r="N20" s="329"/>
      <c r="O20" s="329"/>
      <c r="P20" s="329"/>
      <c r="Q20" s="330"/>
      <c r="T20" s="353"/>
      <c r="U20" s="354"/>
      <c r="V20" s="354"/>
      <c r="W20" s="354"/>
      <c r="X20" s="355"/>
    </row>
    <row r="21" spans="1:28" ht="24.95" customHeight="1" x14ac:dyDescent="0.2">
      <c r="A21" s="459"/>
      <c r="B21" s="337"/>
      <c r="C21" s="326"/>
      <c r="D21" s="326"/>
      <c r="E21" s="326"/>
      <c r="F21" s="328"/>
      <c r="G21" s="343"/>
      <c r="H21" s="329"/>
      <c r="I21" s="329"/>
      <c r="J21" s="329"/>
      <c r="K21" s="329"/>
      <c r="L21" s="329"/>
      <c r="M21" s="214"/>
      <c r="N21" s="329"/>
      <c r="O21" s="329"/>
      <c r="P21" s="329"/>
      <c r="Q21" s="330"/>
    </row>
    <row r="22" spans="1:28" ht="3.75" customHeight="1" x14ac:dyDescent="0.2">
      <c r="A22" s="459"/>
      <c r="B22" s="335"/>
      <c r="C22" s="326"/>
      <c r="D22" s="326"/>
      <c r="E22" s="326"/>
      <c r="F22" s="326"/>
      <c r="G22" s="329"/>
      <c r="H22" s="329"/>
      <c r="I22" s="329"/>
      <c r="J22" s="329"/>
      <c r="K22" s="329"/>
      <c r="L22" s="326"/>
      <c r="M22" s="326"/>
      <c r="N22" s="326"/>
      <c r="O22" s="326"/>
      <c r="P22" s="326"/>
      <c r="Q22" s="336"/>
    </row>
    <row r="23" spans="1:28" ht="10.5" customHeight="1" x14ac:dyDescent="0.2">
      <c r="A23" s="459"/>
      <c r="B23" s="331"/>
      <c r="C23" s="329"/>
      <c r="D23" s="332"/>
      <c r="E23" s="333"/>
      <c r="F23" s="334"/>
      <c r="G23" s="333"/>
      <c r="H23" s="329"/>
      <c r="I23" s="329"/>
      <c r="J23" s="329"/>
      <c r="K23" s="329"/>
      <c r="L23" s="329"/>
      <c r="M23" s="214"/>
      <c r="N23" s="329"/>
      <c r="O23" s="329"/>
      <c r="P23" s="329"/>
      <c r="Q23" s="330"/>
    </row>
    <row r="24" spans="1:28" ht="20.100000000000001" customHeight="1" x14ac:dyDescent="0.2">
      <c r="A24" s="459"/>
      <c r="B24" s="337"/>
      <c r="C24" s="338"/>
      <c r="D24" s="326"/>
      <c r="E24" s="326"/>
      <c r="F24" s="328"/>
      <c r="G24" s="343"/>
      <c r="H24" s="329"/>
      <c r="I24" s="329"/>
      <c r="J24" s="329"/>
      <c r="K24" s="329"/>
      <c r="L24" s="329"/>
      <c r="M24" s="214"/>
      <c r="N24" s="339"/>
      <c r="O24" s="339"/>
      <c r="P24" s="339"/>
      <c r="Q24" s="330"/>
    </row>
    <row r="25" spans="1:28" ht="10.5" customHeight="1" x14ac:dyDescent="0.2">
      <c r="A25" s="459"/>
      <c r="B25" s="337"/>
      <c r="C25" s="329"/>
      <c r="D25" s="332"/>
      <c r="E25" s="333"/>
      <c r="F25" s="334"/>
      <c r="G25" s="333"/>
      <c r="H25" s="329"/>
      <c r="I25" s="329"/>
      <c r="J25" s="329"/>
      <c r="K25" s="329"/>
      <c r="L25" s="329"/>
      <c r="M25" s="214"/>
      <c r="N25" s="329"/>
      <c r="O25" s="329"/>
      <c r="P25" s="329"/>
      <c r="Q25" s="330"/>
      <c r="T25" s="125"/>
      <c r="U25" s="125"/>
      <c r="V25" s="125"/>
      <c r="W25" s="125"/>
      <c r="X25" s="125"/>
      <c r="Y25" s="125"/>
      <c r="Z25" s="125"/>
      <c r="AA25" s="125"/>
      <c r="AB25" s="125"/>
    </row>
    <row r="26" spans="1:28" ht="20.100000000000001" customHeight="1" x14ac:dyDescent="0.2">
      <c r="A26" s="459"/>
      <c r="B26" s="337"/>
      <c r="C26" s="338"/>
      <c r="D26" s="326"/>
      <c r="E26" s="326"/>
      <c r="F26" s="328"/>
      <c r="G26" s="343"/>
      <c r="H26" s="329"/>
      <c r="I26" s="329"/>
      <c r="J26" s="329"/>
      <c r="K26" s="329"/>
      <c r="L26" s="329"/>
      <c r="M26" s="214"/>
      <c r="N26" s="339"/>
      <c r="O26" s="339"/>
      <c r="P26" s="339"/>
      <c r="Q26" s="330"/>
      <c r="T26" s="125"/>
      <c r="U26" s="125"/>
      <c r="V26" s="125"/>
      <c r="W26" s="125"/>
      <c r="X26" s="125"/>
      <c r="Y26" s="125"/>
      <c r="Z26" s="125"/>
      <c r="AA26" s="125"/>
      <c r="AB26" s="125"/>
    </row>
    <row r="27" spans="1:28" ht="10.5" customHeight="1" x14ac:dyDescent="0.2">
      <c r="A27" s="459"/>
      <c r="B27" s="337"/>
      <c r="C27" s="338"/>
      <c r="D27" s="332"/>
      <c r="E27" s="333"/>
      <c r="F27" s="334"/>
      <c r="G27" s="333"/>
      <c r="H27" s="329"/>
      <c r="I27" s="329"/>
      <c r="J27" s="329"/>
      <c r="K27" s="329"/>
      <c r="L27" s="329"/>
      <c r="M27" s="214"/>
      <c r="N27" s="329"/>
      <c r="O27" s="329"/>
      <c r="P27" s="329"/>
      <c r="Q27" s="330"/>
      <c r="T27" s="125"/>
      <c r="U27" s="125"/>
      <c r="V27" s="125"/>
      <c r="W27" s="125"/>
      <c r="X27" s="125"/>
      <c r="Y27" s="125"/>
      <c r="Z27" s="125"/>
      <c r="AA27" s="125"/>
      <c r="AB27" s="125"/>
    </row>
    <row r="28" spans="1:28" ht="20.100000000000001" customHeight="1" x14ac:dyDescent="0.2">
      <c r="A28" s="459"/>
      <c r="B28" s="337"/>
      <c r="C28" s="338"/>
      <c r="D28" s="326"/>
      <c r="E28" s="326"/>
      <c r="F28" s="328"/>
      <c r="G28" s="343"/>
      <c r="H28" s="329"/>
      <c r="I28" s="329"/>
      <c r="J28" s="329"/>
      <c r="K28" s="329"/>
      <c r="L28" s="329"/>
      <c r="M28" s="214"/>
      <c r="N28" s="339"/>
      <c r="O28" s="339"/>
      <c r="P28" s="339"/>
      <c r="Q28" s="330"/>
      <c r="T28" s="125"/>
      <c r="U28" s="125"/>
      <c r="V28" s="125"/>
      <c r="W28" s="125"/>
      <c r="X28" s="125"/>
      <c r="Y28" s="125"/>
      <c r="Z28" s="125"/>
      <c r="AA28" s="125"/>
      <c r="AB28" s="125"/>
    </row>
    <row r="29" spans="1:28" ht="10.5" customHeight="1" x14ac:dyDescent="0.2">
      <c r="A29" s="459"/>
      <c r="B29" s="337"/>
      <c r="C29" s="338"/>
      <c r="D29" s="332"/>
      <c r="E29" s="333"/>
      <c r="F29" s="334"/>
      <c r="G29" s="333"/>
      <c r="H29" s="329"/>
      <c r="I29" s="329"/>
      <c r="J29" s="329"/>
      <c r="K29" s="329"/>
      <c r="L29" s="329"/>
      <c r="M29" s="214"/>
      <c r="N29" s="329"/>
      <c r="O29" s="329"/>
      <c r="P29" s="329"/>
      <c r="Q29" s="330"/>
      <c r="T29" s="125"/>
      <c r="U29" s="125"/>
      <c r="V29" s="125"/>
      <c r="W29" s="125"/>
      <c r="X29" s="125"/>
      <c r="Y29" s="125"/>
      <c r="Z29" s="125"/>
      <c r="AA29" s="125"/>
      <c r="AB29" s="125"/>
    </row>
    <row r="30" spans="1:28" ht="20.100000000000001" customHeight="1" x14ac:dyDescent="0.2">
      <c r="A30" s="459"/>
      <c r="B30" s="337"/>
      <c r="C30" s="338"/>
      <c r="D30" s="326"/>
      <c r="E30" s="326"/>
      <c r="F30" s="328"/>
      <c r="G30" s="343"/>
      <c r="H30" s="329"/>
      <c r="I30" s="329"/>
      <c r="J30" s="329"/>
      <c r="K30" s="329"/>
      <c r="L30" s="329"/>
      <c r="M30" s="214"/>
      <c r="N30" s="339"/>
      <c r="O30" s="339"/>
      <c r="P30" s="339"/>
      <c r="Q30" s="330"/>
      <c r="T30" s="125"/>
      <c r="U30" s="125"/>
      <c r="V30" s="125"/>
      <c r="W30" s="125"/>
      <c r="X30" s="125"/>
      <c r="Y30" s="125"/>
      <c r="Z30" s="125"/>
      <c r="AA30" s="125"/>
      <c r="AB30" s="125"/>
    </row>
    <row r="31" spans="1:28" ht="10.5" customHeight="1" x14ac:dyDescent="0.2">
      <c r="A31" s="459"/>
      <c r="B31" s="337"/>
      <c r="C31" s="338"/>
      <c r="D31" s="332"/>
      <c r="E31" s="333"/>
      <c r="F31" s="334"/>
      <c r="G31" s="333"/>
      <c r="H31" s="329"/>
      <c r="I31" s="329"/>
      <c r="J31" s="329"/>
      <c r="K31" s="329"/>
      <c r="L31" s="329"/>
      <c r="M31" s="214"/>
      <c r="N31" s="329"/>
      <c r="O31" s="329"/>
      <c r="P31" s="329"/>
      <c r="Q31" s="330"/>
      <c r="T31" s="125"/>
      <c r="U31" s="125"/>
      <c r="V31" s="125"/>
      <c r="W31" s="125"/>
      <c r="X31" s="125"/>
      <c r="Y31" s="125"/>
      <c r="Z31" s="125"/>
      <c r="AA31" s="125"/>
      <c r="AB31" s="125"/>
    </row>
    <row r="32" spans="1:28" ht="20.100000000000001" customHeight="1" x14ac:dyDescent="0.2">
      <c r="A32" s="459"/>
      <c r="B32" s="337"/>
      <c r="C32" s="338"/>
      <c r="D32" s="326"/>
      <c r="E32" s="326"/>
      <c r="F32" s="328"/>
      <c r="G32" s="343"/>
      <c r="H32" s="329"/>
      <c r="I32" s="329"/>
      <c r="J32" s="329"/>
      <c r="K32" s="329"/>
      <c r="L32" s="329"/>
      <c r="M32" s="214"/>
      <c r="N32" s="339"/>
      <c r="O32" s="339"/>
      <c r="P32" s="339"/>
      <c r="Q32" s="330"/>
      <c r="T32" s="125"/>
      <c r="U32" s="125"/>
      <c r="V32" s="125"/>
      <c r="W32" s="125"/>
      <c r="X32" s="125"/>
      <c r="Y32" s="125"/>
      <c r="Z32" s="125"/>
      <c r="AA32" s="125"/>
      <c r="AB32" s="125"/>
    </row>
    <row r="33" spans="1:17" ht="20.100000000000001" customHeight="1" x14ac:dyDescent="0.2">
      <c r="A33" s="459"/>
      <c r="B33" s="337"/>
      <c r="C33" s="338"/>
      <c r="D33" s="326"/>
      <c r="E33" s="326"/>
      <c r="F33" s="328"/>
      <c r="G33" s="343"/>
      <c r="H33" s="329"/>
      <c r="I33" s="329"/>
      <c r="J33" s="329"/>
      <c r="K33" s="329"/>
      <c r="L33" s="329"/>
      <c r="M33" s="214"/>
      <c r="N33" s="339"/>
      <c r="O33" s="339"/>
      <c r="P33" s="339"/>
      <c r="Q33" s="330"/>
    </row>
    <row r="34" spans="1:17" ht="11.25" customHeight="1" x14ac:dyDescent="0.2">
      <c r="A34" s="459"/>
      <c r="B34" s="337"/>
      <c r="C34" s="338"/>
      <c r="D34" s="327"/>
      <c r="E34" s="328"/>
      <c r="F34" s="328"/>
      <c r="G34" s="343"/>
      <c r="H34" s="329"/>
      <c r="I34" s="329"/>
      <c r="J34" s="329"/>
      <c r="K34" s="329"/>
      <c r="L34" s="326"/>
      <c r="M34" s="214"/>
      <c r="N34" s="329"/>
      <c r="O34" s="329"/>
      <c r="P34" s="329"/>
      <c r="Q34" s="330"/>
    </row>
    <row r="35" spans="1:17" ht="24.95" customHeight="1" x14ac:dyDescent="0.2">
      <c r="A35" s="459"/>
      <c r="B35" s="337"/>
      <c r="C35" s="326"/>
      <c r="D35" s="326"/>
      <c r="E35" s="326"/>
      <c r="F35" s="328"/>
      <c r="G35" s="343"/>
      <c r="H35" s="329"/>
      <c r="I35" s="329"/>
      <c r="J35" s="329"/>
      <c r="K35" s="329"/>
      <c r="L35" s="329"/>
      <c r="M35" s="214"/>
      <c r="N35" s="329"/>
      <c r="O35" s="329"/>
      <c r="P35" s="329"/>
      <c r="Q35" s="330"/>
    </row>
    <row r="36" spans="1:17" ht="3.75" customHeight="1" x14ac:dyDescent="0.2">
      <c r="A36" s="459"/>
      <c r="B36" s="335"/>
      <c r="C36" s="326"/>
      <c r="D36" s="326"/>
      <c r="E36" s="326"/>
      <c r="F36" s="326"/>
      <c r="G36" s="329"/>
      <c r="H36" s="329"/>
      <c r="I36" s="329"/>
      <c r="J36" s="329"/>
      <c r="K36" s="329"/>
      <c r="L36" s="326"/>
      <c r="M36" s="326"/>
      <c r="N36" s="326"/>
      <c r="O36" s="326"/>
      <c r="P36" s="326"/>
      <c r="Q36" s="336"/>
    </row>
    <row r="37" spans="1:17" ht="10.5" customHeight="1" x14ac:dyDescent="0.2">
      <c r="A37" s="459"/>
      <c r="B37" s="331"/>
      <c r="C37" s="329"/>
      <c r="D37" s="332"/>
      <c r="E37" s="333"/>
      <c r="F37" s="334"/>
      <c r="G37" s="333"/>
      <c r="H37" s="329"/>
      <c r="I37" s="329"/>
      <c r="J37" s="329"/>
      <c r="K37" s="329"/>
      <c r="L37" s="329"/>
      <c r="M37" s="214"/>
      <c r="N37" s="329"/>
      <c r="O37" s="329"/>
      <c r="P37" s="329"/>
      <c r="Q37" s="330"/>
    </row>
    <row r="38" spans="1:17" ht="20.100000000000001" customHeight="1" x14ac:dyDescent="0.2">
      <c r="A38" s="459"/>
      <c r="B38" s="337"/>
      <c r="C38" s="338"/>
      <c r="D38" s="326"/>
      <c r="E38" s="326"/>
      <c r="F38" s="328"/>
      <c r="G38" s="343"/>
      <c r="H38" s="329"/>
      <c r="I38" s="329"/>
      <c r="J38" s="329"/>
      <c r="K38" s="329"/>
      <c r="L38" s="329"/>
      <c r="M38" s="214"/>
      <c r="N38" s="339"/>
      <c r="O38" s="339"/>
      <c r="P38" s="339"/>
      <c r="Q38" s="330"/>
    </row>
    <row r="39" spans="1:17" ht="10.5" customHeight="1" x14ac:dyDescent="0.2">
      <c r="A39" s="459"/>
      <c r="B39" s="337"/>
      <c r="C39" s="329"/>
      <c r="D39" s="332"/>
      <c r="E39" s="333"/>
      <c r="F39" s="334"/>
      <c r="G39" s="333"/>
      <c r="H39" s="329"/>
      <c r="I39" s="329"/>
      <c r="J39" s="329"/>
      <c r="K39" s="329"/>
      <c r="L39" s="329"/>
      <c r="M39" s="214"/>
      <c r="N39" s="329"/>
      <c r="O39" s="329"/>
      <c r="P39" s="329"/>
      <c r="Q39" s="330"/>
    </row>
    <row r="40" spans="1:17" ht="20.100000000000001" customHeight="1" x14ac:dyDescent="0.2">
      <c r="A40" s="459"/>
      <c r="B40" s="337"/>
      <c r="C40" s="338"/>
      <c r="D40" s="326"/>
      <c r="E40" s="326"/>
      <c r="F40" s="328"/>
      <c r="G40" s="343"/>
      <c r="H40" s="329"/>
      <c r="I40" s="329"/>
      <c r="J40" s="329"/>
      <c r="K40" s="329"/>
      <c r="L40" s="329"/>
      <c r="M40" s="214"/>
      <c r="N40" s="339"/>
      <c r="O40" s="339"/>
      <c r="P40" s="339"/>
      <c r="Q40" s="330"/>
    </row>
    <row r="41" spans="1:17" ht="10.5" customHeight="1" x14ac:dyDescent="0.2">
      <c r="A41" s="459"/>
      <c r="B41" s="337"/>
      <c r="C41" s="338"/>
      <c r="D41" s="332"/>
      <c r="E41" s="333"/>
      <c r="F41" s="334"/>
      <c r="G41" s="333"/>
      <c r="H41" s="329"/>
      <c r="I41" s="329"/>
      <c r="J41" s="329"/>
      <c r="K41" s="329"/>
      <c r="L41" s="329"/>
      <c r="M41" s="214"/>
      <c r="N41" s="329"/>
      <c r="O41" s="329"/>
      <c r="P41" s="329"/>
      <c r="Q41" s="330"/>
    </row>
    <row r="42" spans="1:17" ht="20.100000000000001" customHeight="1" x14ac:dyDescent="0.2">
      <c r="A42" s="459"/>
      <c r="B42" s="337"/>
      <c r="C42" s="338"/>
      <c r="D42" s="326"/>
      <c r="E42" s="326"/>
      <c r="F42" s="328"/>
      <c r="G42" s="343"/>
      <c r="H42" s="329"/>
      <c r="I42" s="329"/>
      <c r="J42" s="329"/>
      <c r="K42" s="329"/>
      <c r="L42" s="329"/>
      <c r="M42" s="214"/>
      <c r="N42" s="339"/>
      <c r="O42" s="339"/>
      <c r="P42" s="339"/>
      <c r="Q42" s="330"/>
    </row>
    <row r="43" spans="1:17" ht="10.5" customHeight="1" x14ac:dyDescent="0.2">
      <c r="A43" s="459"/>
      <c r="B43" s="337"/>
      <c r="C43" s="338"/>
      <c r="D43" s="332"/>
      <c r="E43" s="333"/>
      <c r="F43" s="334"/>
      <c r="G43" s="333"/>
      <c r="H43" s="329"/>
      <c r="I43" s="329"/>
      <c r="J43" s="329"/>
      <c r="K43" s="329"/>
      <c r="L43" s="329"/>
      <c r="M43" s="214"/>
      <c r="N43" s="329"/>
      <c r="O43" s="329"/>
      <c r="P43" s="329"/>
      <c r="Q43" s="330"/>
    </row>
    <row r="44" spans="1:17" ht="20.100000000000001" customHeight="1" x14ac:dyDescent="0.2">
      <c r="A44" s="459"/>
      <c r="B44" s="337"/>
      <c r="C44" s="338"/>
      <c r="D44" s="326"/>
      <c r="E44" s="326"/>
      <c r="F44" s="328"/>
      <c r="G44" s="343"/>
      <c r="H44" s="329"/>
      <c r="I44" s="329"/>
      <c r="J44" s="329"/>
      <c r="K44" s="329"/>
      <c r="L44" s="329"/>
      <c r="M44" s="214"/>
      <c r="N44" s="339"/>
      <c r="O44" s="339"/>
      <c r="P44" s="339"/>
      <c r="Q44" s="330"/>
    </row>
    <row r="45" spans="1:17" ht="10.5" customHeight="1" x14ac:dyDescent="0.2">
      <c r="A45" s="459"/>
      <c r="B45" s="337"/>
      <c r="C45" s="338"/>
      <c r="D45" s="332"/>
      <c r="E45" s="333"/>
      <c r="F45" s="334"/>
      <c r="G45" s="333"/>
      <c r="H45" s="329"/>
      <c r="I45" s="329"/>
      <c r="J45" s="329"/>
      <c r="K45" s="329"/>
      <c r="L45" s="329"/>
      <c r="M45" s="214"/>
      <c r="N45" s="329"/>
      <c r="O45" s="329"/>
      <c r="P45" s="329"/>
      <c r="Q45" s="330"/>
    </row>
    <row r="46" spans="1:17" ht="20.100000000000001" customHeight="1" x14ac:dyDescent="0.2">
      <c r="A46" s="459"/>
      <c r="B46" s="337"/>
      <c r="C46" s="338"/>
      <c r="D46" s="326"/>
      <c r="E46" s="326"/>
      <c r="F46" s="328"/>
      <c r="G46" s="343"/>
      <c r="H46" s="329"/>
      <c r="I46" s="329"/>
      <c r="J46" s="329"/>
      <c r="K46" s="329"/>
      <c r="L46" s="329"/>
      <c r="M46" s="214"/>
      <c r="N46" s="339"/>
      <c r="O46" s="339"/>
      <c r="P46" s="339"/>
      <c r="Q46" s="330"/>
    </row>
    <row r="47" spans="1:17" ht="20.100000000000001" customHeight="1" x14ac:dyDescent="0.2">
      <c r="A47" s="459"/>
      <c r="B47" s="337"/>
      <c r="C47" s="338"/>
      <c r="D47" s="326"/>
      <c r="E47" s="326"/>
      <c r="F47" s="328"/>
      <c r="G47" s="343"/>
      <c r="H47" s="329"/>
      <c r="I47" s="329"/>
      <c r="J47" s="329"/>
      <c r="K47" s="329"/>
      <c r="L47" s="329"/>
      <c r="M47" s="214"/>
      <c r="N47" s="339"/>
      <c r="O47" s="339"/>
      <c r="P47" s="339"/>
      <c r="Q47" s="330"/>
    </row>
    <row r="48" spans="1:17" ht="11.25" customHeight="1" x14ac:dyDescent="0.2">
      <c r="A48" s="459"/>
      <c r="B48" s="337"/>
      <c r="C48" s="338"/>
      <c r="D48" s="327"/>
      <c r="E48" s="328"/>
      <c r="F48" s="328"/>
      <c r="G48" s="343"/>
      <c r="H48" s="329"/>
      <c r="I48" s="329"/>
      <c r="J48" s="329"/>
      <c r="K48" s="329"/>
      <c r="L48" s="326"/>
      <c r="M48" s="214"/>
      <c r="N48" s="329"/>
      <c r="O48" s="329"/>
      <c r="P48" s="329"/>
      <c r="Q48" s="330"/>
    </row>
    <row r="49" spans="1:17" ht="24.95" customHeight="1" x14ac:dyDescent="0.2">
      <c r="A49" s="459"/>
      <c r="B49" s="337"/>
      <c r="C49" s="326"/>
      <c r="D49" s="326"/>
      <c r="E49" s="326"/>
      <c r="F49" s="328"/>
      <c r="G49" s="343"/>
      <c r="H49" s="329"/>
      <c r="I49" s="329"/>
      <c r="J49" s="329"/>
      <c r="K49" s="329"/>
      <c r="L49" s="329"/>
      <c r="M49" s="214"/>
      <c r="N49" s="329"/>
      <c r="O49" s="329"/>
      <c r="P49" s="329"/>
      <c r="Q49" s="330"/>
    </row>
    <row r="50" spans="1:17" ht="3.75" customHeight="1" x14ac:dyDescent="0.2">
      <c r="A50" s="459"/>
      <c r="B50" s="335"/>
      <c r="C50" s="326"/>
      <c r="D50" s="326"/>
      <c r="E50" s="326"/>
      <c r="F50" s="326"/>
      <c r="G50" s="329"/>
      <c r="H50" s="329"/>
      <c r="I50" s="329"/>
      <c r="J50" s="329"/>
      <c r="K50" s="329"/>
      <c r="L50" s="326"/>
      <c r="M50" s="326"/>
      <c r="N50" s="326"/>
      <c r="O50" s="326"/>
      <c r="P50" s="326"/>
      <c r="Q50" s="336"/>
    </row>
    <row r="51" spans="1:17" ht="10.5" customHeight="1" x14ac:dyDescent="0.2">
      <c r="A51" s="459"/>
      <c r="B51" s="331"/>
      <c r="C51" s="329"/>
      <c r="D51" s="332"/>
      <c r="E51" s="333"/>
      <c r="F51" s="334"/>
      <c r="G51" s="333"/>
      <c r="H51" s="329"/>
      <c r="I51" s="329"/>
      <c r="J51" s="329"/>
      <c r="K51" s="329"/>
      <c r="L51" s="329"/>
      <c r="M51" s="214"/>
      <c r="N51" s="329"/>
      <c r="O51" s="329"/>
      <c r="P51" s="329"/>
      <c r="Q51" s="330"/>
    </row>
    <row r="52" spans="1:17" ht="20.100000000000001" customHeight="1" x14ac:dyDescent="0.2">
      <c r="A52" s="459"/>
      <c r="B52" s="337"/>
      <c r="C52" s="338"/>
      <c r="D52" s="326"/>
      <c r="E52" s="326"/>
      <c r="F52" s="328"/>
      <c r="G52" s="343"/>
      <c r="H52" s="329"/>
      <c r="I52" s="329"/>
      <c r="J52" s="329"/>
      <c r="K52" s="329"/>
      <c r="L52" s="329"/>
      <c r="M52" s="214"/>
      <c r="N52" s="339"/>
      <c r="O52" s="339"/>
      <c r="P52" s="339"/>
      <c r="Q52" s="330"/>
    </row>
    <row r="53" spans="1:17" ht="10.5" customHeight="1" x14ac:dyDescent="0.2">
      <c r="A53" s="459"/>
      <c r="B53" s="337"/>
      <c r="C53" s="329"/>
      <c r="D53" s="332"/>
      <c r="E53" s="333"/>
      <c r="F53" s="334"/>
      <c r="G53" s="333"/>
      <c r="H53" s="329"/>
      <c r="I53" s="329"/>
      <c r="J53" s="329"/>
      <c r="K53" s="329"/>
      <c r="L53" s="329"/>
      <c r="M53" s="214"/>
      <c r="N53" s="329"/>
      <c r="O53" s="329"/>
      <c r="P53" s="329"/>
      <c r="Q53" s="330"/>
    </row>
    <row r="54" spans="1:17" ht="20.100000000000001" customHeight="1" x14ac:dyDescent="0.2">
      <c r="A54" s="459"/>
      <c r="B54" s="337"/>
      <c r="C54" s="338"/>
      <c r="D54" s="326"/>
      <c r="E54" s="326"/>
      <c r="F54" s="328"/>
      <c r="G54" s="343"/>
      <c r="H54" s="329"/>
      <c r="I54" s="329"/>
      <c r="J54" s="329"/>
      <c r="K54" s="329"/>
      <c r="L54" s="329"/>
      <c r="M54" s="214"/>
      <c r="N54" s="339"/>
      <c r="O54" s="339"/>
      <c r="P54" s="339"/>
      <c r="Q54" s="330"/>
    </row>
    <row r="55" spans="1:17" ht="10.5" customHeight="1" x14ac:dyDescent="0.2">
      <c r="A55" s="459"/>
      <c r="B55" s="337"/>
      <c r="C55" s="338"/>
      <c r="D55" s="332"/>
      <c r="E55" s="333"/>
      <c r="F55" s="334"/>
      <c r="G55" s="333"/>
      <c r="H55" s="329"/>
      <c r="I55" s="329"/>
      <c r="J55" s="329"/>
      <c r="K55" s="329"/>
      <c r="L55" s="329"/>
      <c r="M55" s="214"/>
      <c r="N55" s="329"/>
      <c r="O55" s="329"/>
      <c r="P55" s="329"/>
      <c r="Q55" s="330"/>
    </row>
    <row r="56" spans="1:17" ht="20.100000000000001" customHeight="1" x14ac:dyDescent="0.2">
      <c r="A56" s="459"/>
      <c r="B56" s="337"/>
      <c r="C56" s="338"/>
      <c r="D56" s="326"/>
      <c r="E56" s="326"/>
      <c r="F56" s="328"/>
      <c r="G56" s="343"/>
      <c r="H56" s="329"/>
      <c r="I56" s="329"/>
      <c r="J56" s="329"/>
      <c r="K56" s="329"/>
      <c r="L56" s="329"/>
      <c r="M56" s="214"/>
      <c r="N56" s="339"/>
      <c r="O56" s="339"/>
      <c r="P56" s="339"/>
      <c r="Q56" s="330"/>
    </row>
    <row r="57" spans="1:17" ht="10.5" customHeight="1" x14ac:dyDescent="0.2">
      <c r="A57" s="459"/>
      <c r="B57" s="337"/>
      <c r="C57" s="338"/>
      <c r="D57" s="332"/>
      <c r="E57" s="333"/>
      <c r="F57" s="334"/>
      <c r="G57" s="333"/>
      <c r="H57" s="329"/>
      <c r="I57" s="329"/>
      <c r="J57" s="329"/>
      <c r="K57" s="329"/>
      <c r="L57" s="329"/>
      <c r="M57" s="214"/>
      <c r="N57" s="329"/>
      <c r="O57" s="329"/>
      <c r="P57" s="329"/>
      <c r="Q57" s="330"/>
    </row>
    <row r="58" spans="1:17" ht="20.100000000000001" customHeight="1" x14ac:dyDescent="0.2">
      <c r="A58" s="459"/>
      <c r="B58" s="337"/>
      <c r="C58" s="338"/>
      <c r="D58" s="326"/>
      <c r="E58" s="326"/>
      <c r="F58" s="328"/>
      <c r="G58" s="343"/>
      <c r="H58" s="329"/>
      <c r="I58" s="329"/>
      <c r="J58" s="329"/>
      <c r="K58" s="329"/>
      <c r="L58" s="329"/>
      <c r="M58" s="214"/>
      <c r="N58" s="339"/>
      <c r="O58" s="339"/>
      <c r="P58" s="339"/>
      <c r="Q58" s="330"/>
    </row>
    <row r="59" spans="1:17" ht="10.5" customHeight="1" x14ac:dyDescent="0.2">
      <c r="A59" s="459"/>
      <c r="B59" s="337"/>
      <c r="C59" s="338"/>
      <c r="D59" s="332"/>
      <c r="E59" s="333"/>
      <c r="F59" s="334"/>
      <c r="G59" s="333"/>
      <c r="H59" s="329"/>
      <c r="I59" s="329"/>
      <c r="J59" s="329"/>
      <c r="K59" s="329"/>
      <c r="L59" s="329"/>
      <c r="M59" s="214"/>
      <c r="N59" s="329"/>
      <c r="O59" s="329"/>
      <c r="P59" s="329"/>
      <c r="Q59" s="330"/>
    </row>
    <row r="60" spans="1:17" ht="20.100000000000001" customHeight="1" x14ac:dyDescent="0.2">
      <c r="A60" s="459"/>
      <c r="B60" s="337"/>
      <c r="C60" s="338"/>
      <c r="D60" s="326"/>
      <c r="E60" s="326"/>
      <c r="F60" s="328"/>
      <c r="G60" s="343"/>
      <c r="H60" s="329"/>
      <c r="I60" s="329"/>
      <c r="J60" s="329"/>
      <c r="K60" s="329"/>
      <c r="L60" s="329"/>
      <c r="M60" s="214"/>
      <c r="N60" s="339"/>
      <c r="O60" s="339"/>
      <c r="P60" s="339"/>
      <c r="Q60" s="330"/>
    </row>
    <row r="61" spans="1:17" ht="20.100000000000001" customHeight="1" x14ac:dyDescent="0.2">
      <c r="A61" s="459"/>
      <c r="B61" s="337"/>
      <c r="C61" s="338"/>
      <c r="D61" s="326"/>
      <c r="E61" s="326"/>
      <c r="F61" s="328"/>
      <c r="G61" s="343"/>
      <c r="H61" s="329"/>
      <c r="I61" s="329"/>
      <c r="J61" s="329"/>
      <c r="K61" s="329"/>
      <c r="L61" s="329"/>
      <c r="M61" s="214"/>
      <c r="N61" s="339"/>
      <c r="O61" s="339"/>
      <c r="P61" s="339"/>
      <c r="Q61" s="330"/>
    </row>
    <row r="62" spans="1:17" ht="11.25" customHeight="1" x14ac:dyDescent="0.2">
      <c r="A62" s="459"/>
      <c r="B62" s="337"/>
      <c r="C62" s="338"/>
      <c r="D62" s="327"/>
      <c r="E62" s="328"/>
      <c r="F62" s="328"/>
      <c r="G62" s="343"/>
      <c r="H62" s="329"/>
      <c r="I62" s="329"/>
      <c r="J62" s="329"/>
      <c r="K62" s="329"/>
      <c r="L62" s="326"/>
      <c r="M62" s="214"/>
      <c r="N62" s="329"/>
      <c r="O62" s="329"/>
      <c r="P62" s="329"/>
      <c r="Q62" s="330"/>
    </row>
    <row r="63" spans="1:17" ht="24.95" customHeight="1" x14ac:dyDescent="0.2">
      <c r="A63" s="459"/>
      <c r="B63" s="337"/>
      <c r="C63" s="326"/>
      <c r="D63" s="326"/>
      <c r="E63" s="326"/>
      <c r="F63" s="328"/>
      <c r="G63" s="343"/>
      <c r="H63" s="329"/>
      <c r="I63" s="329"/>
      <c r="J63" s="329"/>
      <c r="K63" s="329"/>
      <c r="L63" s="329"/>
      <c r="M63" s="214"/>
      <c r="N63" s="329"/>
      <c r="O63" s="329"/>
      <c r="P63" s="329"/>
      <c r="Q63" s="330"/>
    </row>
    <row r="64" spans="1:17" ht="3.75" customHeight="1" x14ac:dyDescent="0.2">
      <c r="A64" s="459"/>
      <c r="B64" s="335"/>
      <c r="C64" s="326"/>
      <c r="D64" s="326"/>
      <c r="E64" s="326"/>
      <c r="F64" s="326"/>
      <c r="G64" s="329"/>
      <c r="H64" s="329"/>
      <c r="I64" s="329"/>
      <c r="J64" s="329"/>
      <c r="K64" s="329"/>
      <c r="L64" s="326"/>
      <c r="M64" s="326"/>
      <c r="N64" s="326"/>
      <c r="O64" s="326"/>
      <c r="P64" s="326"/>
      <c r="Q64" s="336"/>
    </row>
    <row r="65" spans="1:17" ht="10.5" customHeight="1" x14ac:dyDescent="0.2">
      <c r="A65" s="459"/>
      <c r="B65" s="331"/>
      <c r="C65" s="329"/>
      <c r="D65" s="332"/>
      <c r="E65" s="333"/>
      <c r="F65" s="334"/>
      <c r="G65" s="333"/>
      <c r="H65" s="329"/>
      <c r="I65" s="329"/>
      <c r="J65" s="329"/>
      <c r="K65" s="329"/>
      <c r="L65" s="329"/>
      <c r="M65" s="214"/>
      <c r="N65" s="329"/>
      <c r="O65" s="329"/>
      <c r="P65" s="329"/>
      <c r="Q65" s="330"/>
    </row>
    <row r="66" spans="1:17" ht="20.100000000000001" customHeight="1" x14ac:dyDescent="0.2">
      <c r="A66" s="459"/>
      <c r="B66" s="337"/>
      <c r="C66" s="338"/>
      <c r="D66" s="326"/>
      <c r="E66" s="326"/>
      <c r="F66" s="328"/>
      <c r="G66" s="343"/>
      <c r="H66" s="329"/>
      <c r="I66" s="329"/>
      <c r="J66" s="329"/>
      <c r="K66" s="329"/>
      <c r="L66" s="329"/>
      <c r="M66" s="214"/>
      <c r="N66" s="339"/>
      <c r="O66" s="339"/>
      <c r="P66" s="339"/>
      <c r="Q66" s="330"/>
    </row>
    <row r="67" spans="1:17" ht="10.5" customHeight="1" x14ac:dyDescent="0.2">
      <c r="A67" s="459"/>
      <c r="B67" s="337"/>
      <c r="C67" s="329"/>
      <c r="D67" s="332"/>
      <c r="E67" s="333"/>
      <c r="F67" s="334"/>
      <c r="G67" s="333"/>
      <c r="H67" s="329"/>
      <c r="I67" s="329"/>
      <c r="J67" s="329"/>
      <c r="K67" s="329"/>
      <c r="L67" s="329"/>
      <c r="M67" s="214"/>
      <c r="N67" s="329"/>
      <c r="O67" s="329"/>
      <c r="P67" s="329"/>
      <c r="Q67" s="330"/>
    </row>
    <row r="68" spans="1:17" ht="20.100000000000001" customHeight="1" x14ac:dyDescent="0.2">
      <c r="A68" s="459"/>
      <c r="B68" s="337"/>
      <c r="C68" s="338"/>
      <c r="D68" s="326"/>
      <c r="E68" s="326"/>
      <c r="F68" s="328"/>
      <c r="G68" s="343"/>
      <c r="H68" s="329"/>
      <c r="I68" s="329"/>
      <c r="J68" s="329"/>
      <c r="K68" s="329"/>
      <c r="L68" s="329"/>
      <c r="M68" s="214"/>
      <c r="N68" s="339"/>
      <c r="O68" s="339"/>
      <c r="P68" s="339"/>
      <c r="Q68" s="330"/>
    </row>
    <row r="69" spans="1:17" ht="10.5" customHeight="1" x14ac:dyDescent="0.2">
      <c r="A69" s="459"/>
      <c r="B69" s="337"/>
      <c r="C69" s="338"/>
      <c r="D69" s="332"/>
      <c r="E69" s="333"/>
      <c r="F69" s="334"/>
      <c r="G69" s="333"/>
      <c r="H69" s="329"/>
      <c r="I69" s="329"/>
      <c r="J69" s="329"/>
      <c r="K69" s="329"/>
      <c r="L69" s="329"/>
      <c r="M69" s="214"/>
      <c r="N69" s="329"/>
      <c r="O69" s="329"/>
      <c r="P69" s="329"/>
      <c r="Q69" s="330"/>
    </row>
    <row r="70" spans="1:17" ht="20.100000000000001" customHeight="1" x14ac:dyDescent="0.2">
      <c r="A70" s="459"/>
      <c r="B70" s="337"/>
      <c r="C70" s="338"/>
      <c r="D70" s="326"/>
      <c r="E70" s="326"/>
      <c r="F70" s="328"/>
      <c r="G70" s="343"/>
      <c r="H70" s="329"/>
      <c r="I70" s="329"/>
      <c r="J70" s="329"/>
      <c r="K70" s="329"/>
      <c r="L70" s="329"/>
      <c r="M70" s="214"/>
      <c r="N70" s="339"/>
      <c r="O70" s="339"/>
      <c r="P70" s="339"/>
      <c r="Q70" s="330"/>
    </row>
    <row r="71" spans="1:17" ht="10.5" customHeight="1" x14ac:dyDescent="0.2">
      <c r="A71" s="459"/>
      <c r="B71" s="337"/>
      <c r="C71" s="338"/>
      <c r="D71" s="332"/>
      <c r="E71" s="333"/>
      <c r="F71" s="334"/>
      <c r="G71" s="333"/>
      <c r="H71" s="329"/>
      <c r="I71" s="329"/>
      <c r="J71" s="329"/>
      <c r="K71" s="329"/>
      <c r="L71" s="329"/>
      <c r="M71" s="214"/>
      <c r="N71" s="329"/>
      <c r="O71" s="329"/>
      <c r="P71" s="329"/>
      <c r="Q71" s="330"/>
    </row>
    <row r="72" spans="1:17" ht="20.100000000000001" customHeight="1" x14ac:dyDescent="0.2">
      <c r="A72" s="459"/>
      <c r="B72" s="337"/>
      <c r="C72" s="338"/>
      <c r="D72" s="326"/>
      <c r="E72" s="326"/>
      <c r="F72" s="328"/>
      <c r="G72" s="343"/>
      <c r="H72" s="329"/>
      <c r="I72" s="329"/>
      <c r="J72" s="329"/>
      <c r="K72" s="329"/>
      <c r="L72" s="329"/>
      <c r="M72" s="214"/>
      <c r="N72" s="339"/>
      <c r="O72" s="339"/>
      <c r="P72" s="339"/>
      <c r="Q72" s="330"/>
    </row>
    <row r="73" spans="1:17" ht="10.5" customHeight="1" x14ac:dyDescent="0.2">
      <c r="A73" s="459"/>
      <c r="B73" s="337"/>
      <c r="C73" s="338"/>
      <c r="D73" s="332"/>
      <c r="E73" s="333"/>
      <c r="F73" s="334"/>
      <c r="G73" s="333"/>
      <c r="H73" s="329"/>
      <c r="I73" s="329"/>
      <c r="J73" s="329"/>
      <c r="K73" s="329"/>
      <c r="L73" s="329"/>
      <c r="M73" s="214"/>
      <c r="N73" s="329"/>
      <c r="O73" s="329"/>
      <c r="P73" s="329"/>
      <c r="Q73" s="330"/>
    </row>
    <row r="74" spans="1:17" ht="20.100000000000001" customHeight="1" x14ac:dyDescent="0.2">
      <c r="A74" s="459"/>
      <c r="B74" s="337"/>
      <c r="C74" s="338"/>
      <c r="D74" s="326"/>
      <c r="E74" s="326"/>
      <c r="F74" s="328"/>
      <c r="G74" s="343"/>
      <c r="H74" s="329"/>
      <c r="I74" s="329"/>
      <c r="J74" s="329"/>
      <c r="K74" s="329"/>
      <c r="L74" s="329"/>
      <c r="M74" s="214"/>
      <c r="N74" s="339"/>
      <c r="O74" s="339"/>
      <c r="P74" s="339"/>
      <c r="Q74" s="330"/>
    </row>
    <row r="75" spans="1:17" ht="20.100000000000001" customHeight="1" x14ac:dyDescent="0.2">
      <c r="A75" s="459"/>
      <c r="B75" s="337"/>
      <c r="C75" s="338"/>
      <c r="D75" s="326"/>
      <c r="E75" s="326"/>
      <c r="F75" s="328"/>
      <c r="G75" s="343"/>
      <c r="H75" s="329"/>
      <c r="I75" s="329"/>
      <c r="J75" s="329"/>
      <c r="K75" s="329"/>
      <c r="L75" s="329"/>
      <c r="M75" s="214"/>
      <c r="N75" s="339"/>
      <c r="O75" s="339"/>
      <c r="P75" s="339"/>
      <c r="Q75" s="330"/>
    </row>
    <row r="76" spans="1:17" ht="11.25" customHeight="1" x14ac:dyDescent="0.2">
      <c r="A76" s="459"/>
      <c r="B76" s="337"/>
      <c r="C76" s="338"/>
      <c r="D76" s="327"/>
      <c r="E76" s="328"/>
      <c r="F76" s="328"/>
      <c r="G76" s="343"/>
      <c r="H76" s="329"/>
      <c r="I76" s="329"/>
      <c r="J76" s="329"/>
      <c r="K76" s="329"/>
      <c r="L76" s="326"/>
      <c r="M76" s="214"/>
      <c r="N76" s="329"/>
      <c r="O76" s="329"/>
      <c r="P76" s="329"/>
      <c r="Q76" s="330"/>
    </row>
    <row r="77" spans="1:17" ht="24.95" customHeight="1" x14ac:dyDescent="0.2">
      <c r="A77" s="459"/>
      <c r="B77" s="337"/>
      <c r="C77" s="326"/>
      <c r="D77" s="326"/>
      <c r="E77" s="326"/>
      <c r="F77" s="328"/>
      <c r="G77" s="343"/>
      <c r="H77" s="329"/>
      <c r="I77" s="329"/>
      <c r="J77" s="329"/>
      <c r="K77" s="329"/>
      <c r="L77" s="329"/>
      <c r="M77" s="214"/>
      <c r="N77" s="329"/>
      <c r="O77" s="329"/>
      <c r="P77" s="329"/>
      <c r="Q77" s="330"/>
    </row>
    <row r="78" spans="1:17" ht="3.75" customHeight="1" x14ac:dyDescent="0.2">
      <c r="A78" s="459"/>
      <c r="B78" s="335"/>
      <c r="C78" s="326"/>
      <c r="D78" s="326"/>
      <c r="E78" s="326"/>
      <c r="F78" s="326"/>
      <c r="G78" s="329"/>
      <c r="H78" s="329"/>
      <c r="I78" s="329"/>
      <c r="J78" s="329"/>
      <c r="K78" s="329"/>
      <c r="L78" s="326"/>
      <c r="M78" s="326"/>
      <c r="N78" s="326"/>
      <c r="O78" s="326"/>
      <c r="P78" s="326"/>
      <c r="Q78" s="336"/>
    </row>
    <row r="79" spans="1:17" ht="10.5" customHeight="1" x14ac:dyDescent="0.2">
      <c r="A79" s="459"/>
      <c r="B79" s="331"/>
      <c r="C79" s="329"/>
      <c r="D79" s="332"/>
      <c r="E79" s="333"/>
      <c r="F79" s="334"/>
      <c r="G79" s="333"/>
      <c r="H79" s="329"/>
      <c r="I79" s="329"/>
      <c r="J79" s="329"/>
      <c r="K79" s="329"/>
      <c r="L79" s="329"/>
      <c r="M79" s="214"/>
      <c r="N79" s="329"/>
      <c r="O79" s="329"/>
      <c r="P79" s="329"/>
      <c r="Q79" s="330"/>
    </row>
    <row r="80" spans="1:17" ht="20.100000000000001" customHeight="1" x14ac:dyDescent="0.2">
      <c r="A80" s="459"/>
      <c r="B80" s="337"/>
      <c r="C80" s="338"/>
      <c r="D80" s="326"/>
      <c r="E80" s="326"/>
      <c r="F80" s="328"/>
      <c r="G80" s="343"/>
      <c r="H80" s="329"/>
      <c r="I80" s="329"/>
      <c r="J80" s="329"/>
      <c r="K80" s="329"/>
      <c r="L80" s="329"/>
      <c r="M80" s="214"/>
      <c r="N80" s="339"/>
      <c r="O80" s="339"/>
      <c r="P80" s="339"/>
      <c r="Q80" s="330"/>
    </row>
    <row r="81" spans="1:17" ht="10.5" customHeight="1" x14ac:dyDescent="0.2">
      <c r="A81" s="459"/>
      <c r="B81" s="337"/>
      <c r="C81" s="329"/>
      <c r="D81" s="332"/>
      <c r="E81" s="333"/>
      <c r="F81" s="334"/>
      <c r="G81" s="333"/>
      <c r="H81" s="329"/>
      <c r="I81" s="329"/>
      <c r="J81" s="329"/>
      <c r="K81" s="329"/>
      <c r="L81" s="329"/>
      <c r="M81" s="214"/>
      <c r="N81" s="329"/>
      <c r="O81" s="329"/>
      <c r="P81" s="329"/>
      <c r="Q81" s="330"/>
    </row>
    <row r="82" spans="1:17" ht="20.100000000000001" customHeight="1" x14ac:dyDescent="0.2">
      <c r="A82" s="459"/>
      <c r="B82" s="337"/>
      <c r="C82" s="338"/>
      <c r="D82" s="326"/>
      <c r="E82" s="326"/>
      <c r="F82" s="328"/>
      <c r="G82" s="343"/>
      <c r="H82" s="329"/>
      <c r="I82" s="329"/>
      <c r="J82" s="329"/>
      <c r="K82" s="329"/>
      <c r="L82" s="329"/>
      <c r="M82" s="214"/>
      <c r="N82" s="339"/>
      <c r="O82" s="339"/>
      <c r="P82" s="339"/>
      <c r="Q82" s="330"/>
    </row>
    <row r="83" spans="1:17" ht="10.5" customHeight="1" x14ac:dyDescent="0.2">
      <c r="A83" s="459"/>
      <c r="B83" s="337"/>
      <c r="C83" s="338"/>
      <c r="D83" s="332"/>
      <c r="E83" s="333"/>
      <c r="F83" s="334"/>
      <c r="G83" s="333"/>
      <c r="H83" s="329"/>
      <c r="I83" s="329"/>
      <c r="J83" s="329"/>
      <c r="K83" s="329"/>
      <c r="L83" s="329"/>
      <c r="M83" s="214"/>
      <c r="N83" s="329"/>
      <c r="O83" s="329"/>
      <c r="P83" s="329"/>
      <c r="Q83" s="330"/>
    </row>
    <row r="84" spans="1:17" ht="20.100000000000001" customHeight="1" x14ac:dyDescent="0.2">
      <c r="A84" s="459"/>
      <c r="B84" s="337"/>
      <c r="C84" s="338"/>
      <c r="D84" s="326"/>
      <c r="E84" s="326"/>
      <c r="F84" s="328"/>
      <c r="G84" s="343"/>
      <c r="H84" s="329"/>
      <c r="I84" s="329"/>
      <c r="J84" s="329"/>
      <c r="K84" s="329"/>
      <c r="L84" s="329"/>
      <c r="M84" s="214"/>
      <c r="N84" s="339"/>
      <c r="O84" s="339"/>
      <c r="P84" s="339"/>
      <c r="Q84" s="330"/>
    </row>
    <row r="85" spans="1:17" ht="10.5" customHeight="1" x14ac:dyDescent="0.2">
      <c r="A85" s="459"/>
      <c r="B85" s="337"/>
      <c r="C85" s="338"/>
      <c r="D85" s="332"/>
      <c r="E85" s="333"/>
      <c r="F85" s="334"/>
      <c r="G85" s="333"/>
      <c r="H85" s="329"/>
      <c r="I85" s="329"/>
      <c r="J85" s="329"/>
      <c r="K85" s="329"/>
      <c r="L85" s="329"/>
      <c r="M85" s="214"/>
      <c r="N85" s="329"/>
      <c r="O85" s="329"/>
      <c r="P85" s="329"/>
      <c r="Q85" s="330"/>
    </row>
    <row r="86" spans="1:17" ht="20.100000000000001" customHeight="1" x14ac:dyDescent="0.2">
      <c r="A86" s="459"/>
      <c r="B86" s="337"/>
      <c r="C86" s="338"/>
      <c r="D86" s="326"/>
      <c r="E86" s="326"/>
      <c r="F86" s="328"/>
      <c r="G86" s="343"/>
      <c r="H86" s="329"/>
      <c r="I86" s="329"/>
      <c r="J86" s="329"/>
      <c r="K86" s="329"/>
      <c r="L86" s="329"/>
      <c r="M86" s="214"/>
      <c r="N86" s="339"/>
      <c r="O86" s="339"/>
      <c r="P86" s="339"/>
      <c r="Q86" s="330"/>
    </row>
    <row r="87" spans="1:17" ht="10.5" customHeight="1" x14ac:dyDescent="0.2">
      <c r="A87" s="459"/>
      <c r="B87" s="337"/>
      <c r="C87" s="338"/>
      <c r="D87" s="332"/>
      <c r="E87" s="333"/>
      <c r="F87" s="334"/>
      <c r="G87" s="333"/>
      <c r="H87" s="329"/>
      <c r="I87" s="329"/>
      <c r="J87" s="329"/>
      <c r="K87" s="329"/>
      <c r="L87" s="329"/>
      <c r="M87" s="214"/>
      <c r="N87" s="329"/>
      <c r="O87" s="329"/>
      <c r="P87" s="329"/>
      <c r="Q87" s="330"/>
    </row>
    <row r="88" spans="1:17" ht="20.100000000000001" customHeight="1" x14ac:dyDescent="0.2">
      <c r="A88" s="459"/>
      <c r="B88" s="337"/>
      <c r="C88" s="338"/>
      <c r="D88" s="326"/>
      <c r="E88" s="326"/>
      <c r="F88" s="328"/>
      <c r="G88" s="343"/>
      <c r="H88" s="329"/>
      <c r="I88" s="329"/>
      <c r="J88" s="329"/>
      <c r="K88" s="329"/>
      <c r="L88" s="329"/>
      <c r="M88" s="214"/>
      <c r="N88" s="339"/>
      <c r="O88" s="339"/>
      <c r="P88" s="339"/>
      <c r="Q88" s="330"/>
    </row>
    <row r="89" spans="1:17" ht="20.100000000000001" customHeight="1" x14ac:dyDescent="0.2">
      <c r="A89" s="459"/>
      <c r="B89" s="337"/>
      <c r="C89" s="338"/>
      <c r="D89" s="326"/>
      <c r="E89" s="326"/>
      <c r="F89" s="328"/>
      <c r="G89" s="343"/>
      <c r="H89" s="329"/>
      <c r="I89" s="329"/>
      <c r="J89" s="329"/>
      <c r="K89" s="329"/>
      <c r="L89" s="329"/>
      <c r="M89" s="214"/>
      <c r="N89" s="339"/>
      <c r="O89" s="339"/>
      <c r="P89" s="339"/>
      <c r="Q89" s="330"/>
    </row>
    <row r="90" spans="1:17" ht="11.25" customHeight="1" x14ac:dyDescent="0.2">
      <c r="A90" s="459"/>
      <c r="B90" s="337"/>
      <c r="C90" s="338"/>
      <c r="D90" s="327"/>
      <c r="E90" s="328"/>
      <c r="F90" s="328"/>
      <c r="G90" s="343"/>
      <c r="H90" s="329"/>
      <c r="I90" s="329"/>
      <c r="J90" s="329"/>
      <c r="K90" s="329"/>
      <c r="L90" s="326"/>
      <c r="M90" s="214"/>
      <c r="N90" s="329"/>
      <c r="O90" s="329"/>
      <c r="P90" s="329"/>
      <c r="Q90" s="330"/>
    </row>
    <row r="91" spans="1:17" ht="24.95" customHeight="1" x14ac:dyDescent="0.2">
      <c r="A91" s="459"/>
      <c r="B91" s="337"/>
      <c r="C91" s="326"/>
      <c r="D91" s="326"/>
      <c r="E91" s="326"/>
      <c r="F91" s="328"/>
      <c r="G91" s="343"/>
      <c r="H91" s="329"/>
      <c r="I91" s="329"/>
      <c r="J91" s="329"/>
      <c r="K91" s="329"/>
      <c r="L91" s="329"/>
      <c r="M91" s="214"/>
      <c r="N91" s="329"/>
      <c r="O91" s="329"/>
      <c r="P91" s="329"/>
      <c r="Q91" s="330"/>
    </row>
    <row r="92" spans="1:17" ht="3.75" customHeight="1" x14ac:dyDescent="0.2">
      <c r="A92" s="459"/>
      <c r="B92" s="335"/>
      <c r="C92" s="326"/>
      <c r="D92" s="326"/>
      <c r="E92" s="326"/>
      <c r="F92" s="326"/>
      <c r="G92" s="329"/>
      <c r="H92" s="329"/>
      <c r="I92" s="329"/>
      <c r="J92" s="329"/>
      <c r="K92" s="329"/>
      <c r="L92" s="326"/>
      <c r="M92" s="326"/>
      <c r="N92" s="326"/>
      <c r="O92" s="326"/>
      <c r="P92" s="326"/>
      <c r="Q92" s="336"/>
    </row>
    <row r="93" spans="1:17" ht="10.5" customHeight="1" x14ac:dyDescent="0.2">
      <c r="A93" s="459"/>
      <c r="B93" s="331"/>
      <c r="C93" s="329"/>
      <c r="D93" s="332"/>
      <c r="E93" s="333"/>
      <c r="F93" s="334"/>
      <c r="G93" s="333"/>
      <c r="H93" s="329"/>
      <c r="I93" s="329"/>
      <c r="J93" s="329"/>
      <c r="K93" s="329"/>
      <c r="L93" s="329"/>
      <c r="M93" s="214"/>
      <c r="N93" s="329"/>
      <c r="O93" s="329"/>
      <c r="P93" s="329"/>
      <c r="Q93" s="330"/>
    </row>
    <row r="94" spans="1:17" ht="20.100000000000001" customHeight="1" x14ac:dyDescent="0.2">
      <c r="A94" s="459"/>
      <c r="B94" s="337"/>
      <c r="C94" s="338"/>
      <c r="D94" s="326"/>
      <c r="E94" s="326"/>
      <c r="F94" s="328"/>
      <c r="G94" s="343"/>
      <c r="H94" s="329"/>
      <c r="I94" s="329"/>
      <c r="J94" s="329"/>
      <c r="K94" s="329"/>
      <c r="L94" s="329"/>
      <c r="M94" s="214"/>
      <c r="N94" s="339"/>
      <c r="O94" s="339"/>
      <c r="P94" s="339"/>
      <c r="Q94" s="330"/>
    </row>
    <row r="95" spans="1:17" ht="10.5" customHeight="1" x14ac:dyDescent="0.2">
      <c r="A95" s="459"/>
      <c r="B95" s="337"/>
      <c r="C95" s="329"/>
      <c r="D95" s="332"/>
      <c r="E95" s="333"/>
      <c r="F95" s="334"/>
      <c r="G95" s="333"/>
      <c r="H95" s="329"/>
      <c r="I95" s="329"/>
      <c r="J95" s="329"/>
      <c r="K95" s="329"/>
      <c r="L95" s="329"/>
      <c r="M95" s="214"/>
      <c r="N95" s="329"/>
      <c r="O95" s="329"/>
      <c r="P95" s="329"/>
      <c r="Q95" s="330"/>
    </row>
    <row r="96" spans="1:17" ht="20.100000000000001" customHeight="1" x14ac:dyDescent="0.2">
      <c r="A96" s="459"/>
      <c r="B96" s="337"/>
      <c r="C96" s="338"/>
      <c r="D96" s="326"/>
      <c r="E96" s="326"/>
      <c r="F96" s="328"/>
      <c r="G96" s="343"/>
      <c r="H96" s="329"/>
      <c r="I96" s="329"/>
      <c r="J96" s="329"/>
      <c r="K96" s="329"/>
      <c r="L96" s="329"/>
      <c r="M96" s="214"/>
      <c r="N96" s="339"/>
      <c r="O96" s="339"/>
      <c r="P96" s="339"/>
      <c r="Q96" s="330"/>
    </row>
    <row r="97" spans="1:18" ht="10.5" customHeight="1" x14ac:dyDescent="0.2">
      <c r="A97" s="459"/>
      <c r="B97" s="337"/>
      <c r="C97" s="338"/>
      <c r="D97" s="332"/>
      <c r="E97" s="333"/>
      <c r="F97" s="334"/>
      <c r="G97" s="333"/>
      <c r="H97" s="329"/>
      <c r="I97" s="329"/>
      <c r="J97" s="329"/>
      <c r="K97" s="329"/>
      <c r="L97" s="329"/>
      <c r="M97" s="214"/>
      <c r="N97" s="329"/>
      <c r="O97" s="329"/>
      <c r="P97" s="329"/>
      <c r="Q97" s="330"/>
    </row>
    <row r="98" spans="1:18" ht="20.100000000000001" customHeight="1" x14ac:dyDescent="0.2">
      <c r="A98" s="459"/>
      <c r="B98" s="337"/>
      <c r="C98" s="338"/>
      <c r="D98" s="326"/>
      <c r="E98" s="326"/>
      <c r="F98" s="328"/>
      <c r="G98" s="343"/>
      <c r="H98" s="329"/>
      <c r="I98" s="329"/>
      <c r="J98" s="329"/>
      <c r="K98" s="329"/>
      <c r="L98" s="329"/>
      <c r="M98" s="214"/>
      <c r="N98" s="339"/>
      <c r="O98" s="339"/>
      <c r="P98" s="339"/>
      <c r="Q98" s="330"/>
    </row>
    <row r="99" spans="1:18" ht="10.5" customHeight="1" x14ac:dyDescent="0.2">
      <c r="A99" s="459"/>
      <c r="B99" s="337"/>
      <c r="C99" s="338"/>
      <c r="D99" s="332"/>
      <c r="E99" s="333"/>
      <c r="F99" s="334"/>
      <c r="G99" s="333"/>
      <c r="H99" s="329"/>
      <c r="I99" s="329"/>
      <c r="J99" s="329"/>
      <c r="K99" s="329"/>
      <c r="L99" s="329"/>
      <c r="M99" s="214"/>
      <c r="N99" s="329"/>
      <c r="O99" s="329"/>
      <c r="P99" s="329"/>
      <c r="Q99" s="330"/>
    </row>
    <row r="100" spans="1:18" ht="20.100000000000001" customHeight="1" x14ac:dyDescent="0.2">
      <c r="A100" s="459"/>
      <c r="B100" s="337"/>
      <c r="C100" s="338"/>
      <c r="D100" s="326"/>
      <c r="E100" s="326"/>
      <c r="F100" s="328"/>
      <c r="G100" s="343"/>
      <c r="H100" s="329"/>
      <c r="I100" s="329"/>
      <c r="J100" s="329"/>
      <c r="K100" s="329"/>
      <c r="L100" s="329"/>
      <c r="M100" s="214"/>
      <c r="N100" s="339"/>
      <c r="O100" s="339"/>
      <c r="P100" s="339"/>
      <c r="Q100" s="330"/>
    </row>
    <row r="101" spans="1:18" ht="10.5" customHeight="1" x14ac:dyDescent="0.2">
      <c r="A101" s="459"/>
      <c r="B101" s="337"/>
      <c r="C101" s="338"/>
      <c r="D101" s="332"/>
      <c r="E101" s="333"/>
      <c r="F101" s="334"/>
      <c r="G101" s="333"/>
      <c r="H101" s="329"/>
      <c r="I101" s="329"/>
      <c r="J101" s="329"/>
      <c r="K101" s="329"/>
      <c r="L101" s="329"/>
      <c r="M101" s="214"/>
      <c r="N101" s="329"/>
      <c r="O101" s="329"/>
      <c r="P101" s="329"/>
      <c r="Q101" s="330"/>
    </row>
    <row r="102" spans="1:18" ht="20.100000000000001" customHeight="1" x14ac:dyDescent="0.2">
      <c r="A102" s="459"/>
      <c r="B102" s="337"/>
      <c r="C102" s="338"/>
      <c r="D102" s="326"/>
      <c r="E102" s="326"/>
      <c r="F102" s="328"/>
      <c r="G102" s="343"/>
      <c r="H102" s="329"/>
      <c r="I102" s="329"/>
      <c r="J102" s="329"/>
      <c r="K102" s="329"/>
      <c r="L102" s="329"/>
      <c r="M102" s="214"/>
      <c r="N102" s="339"/>
      <c r="O102" s="339"/>
      <c r="P102" s="339"/>
      <c r="Q102" s="330"/>
    </row>
    <row r="103" spans="1:18" ht="20.100000000000001" customHeight="1" x14ac:dyDescent="0.2">
      <c r="A103" s="459"/>
      <c r="B103" s="337"/>
      <c r="C103" s="338"/>
      <c r="D103" s="326"/>
      <c r="E103" s="326"/>
      <c r="F103" s="328"/>
      <c r="G103" s="343"/>
      <c r="H103" s="329"/>
      <c r="I103" s="329"/>
      <c r="J103" s="329"/>
      <c r="K103" s="329"/>
      <c r="L103" s="329"/>
      <c r="M103" s="214"/>
      <c r="N103" s="339"/>
      <c r="O103" s="339"/>
      <c r="P103" s="339"/>
      <c r="Q103" s="330"/>
    </row>
    <row r="104" spans="1:18" ht="11.25" customHeight="1" x14ac:dyDescent="0.2">
      <c r="A104" s="459"/>
      <c r="B104" s="337"/>
      <c r="C104" s="338"/>
      <c r="D104" s="327"/>
      <c r="E104" s="328"/>
      <c r="F104" s="328"/>
      <c r="G104" s="343"/>
      <c r="H104" s="329"/>
      <c r="I104" s="329"/>
      <c r="J104" s="329"/>
      <c r="K104" s="329"/>
      <c r="L104" s="326"/>
      <c r="M104" s="214"/>
      <c r="N104" s="329"/>
      <c r="O104" s="329"/>
      <c r="P104" s="329"/>
      <c r="Q104" s="330"/>
    </row>
    <row r="105" spans="1:18" x14ac:dyDescent="0.2">
      <c r="A105" s="459"/>
      <c r="B105" s="340"/>
      <c r="C105" s="341"/>
      <c r="D105" s="341"/>
      <c r="E105" s="341"/>
      <c r="F105" s="341"/>
      <c r="G105" s="341"/>
      <c r="H105" s="341"/>
      <c r="I105" s="341"/>
      <c r="J105" s="341"/>
      <c r="K105" s="341"/>
      <c r="L105" s="341"/>
      <c r="M105" s="341"/>
      <c r="N105" s="341"/>
      <c r="O105" s="341"/>
      <c r="P105" s="341"/>
      <c r="Q105" s="342"/>
      <c r="R105" s="114"/>
    </row>
    <row r="107" spans="1:18" x14ac:dyDescent="0.2">
      <c r="B107" s="362" t="s">
        <v>380</v>
      </c>
      <c r="C107" s="359">
        <v>4.29</v>
      </c>
      <c r="D107" s="361">
        <v>32.43</v>
      </c>
      <c r="E107" s="361">
        <v>19.43</v>
      </c>
      <c r="F107" s="361">
        <v>10.71</v>
      </c>
      <c r="G107" s="360">
        <v>2.14</v>
      </c>
      <c r="H107" s="361">
        <v>8.86</v>
      </c>
      <c r="I107" s="361">
        <v>9.7100000000000009</v>
      </c>
      <c r="J107" s="361">
        <v>9.7100000000000009</v>
      </c>
      <c r="K107" s="361">
        <v>8.86</v>
      </c>
      <c r="L107" s="361">
        <v>8.86</v>
      </c>
      <c r="M107" s="361">
        <v>12.86</v>
      </c>
      <c r="N107" s="361">
        <v>8</v>
      </c>
      <c r="O107" s="361">
        <v>8</v>
      </c>
      <c r="P107" s="361">
        <v>8</v>
      </c>
      <c r="Q107" s="361">
        <v>17.14</v>
      </c>
    </row>
  </sheetData>
  <mergeCells count="2">
    <mergeCell ref="B1:R1"/>
    <mergeCell ref="A2:A105"/>
  </mergeCells>
  <pageMargins left="0.59055118110236227" right="0" top="0.19685039370078741" bottom="0" header="0" footer="0"/>
  <pageSetup paperSize="9" scale="47" orientation="portrait" horizontalDpi="4294967295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3"/>
  <sheetViews>
    <sheetView zoomScaleNormal="100" workbookViewId="0">
      <selection activeCell="AA83" sqref="AA83"/>
    </sheetView>
  </sheetViews>
  <sheetFormatPr baseColWidth="10" defaultRowHeight="12.75" x14ac:dyDescent="0.2"/>
  <cols>
    <col min="1" max="1" width="2.85546875" customWidth="1"/>
    <col min="2" max="4" width="6.7109375" style="38" customWidth="1"/>
    <col min="5" max="21" width="5.7109375" style="38" customWidth="1"/>
    <col min="22" max="22" width="9.140625" style="38" customWidth="1"/>
  </cols>
  <sheetData>
    <row r="1" spans="1:27" x14ac:dyDescent="0.2">
      <c r="A1" s="316" t="s">
        <v>373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</row>
    <row r="2" spans="1:27" ht="6" customHeight="1" x14ac:dyDescent="0.2">
      <c r="A2" s="461"/>
      <c r="B2" s="293"/>
      <c r="C2" s="293"/>
      <c r="D2" s="292"/>
      <c r="E2" s="294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86"/>
      <c r="T2" s="286"/>
      <c r="U2" s="286"/>
      <c r="V2" s="286"/>
      <c r="W2" s="287"/>
      <c r="X2" s="287"/>
      <c r="Y2" s="287"/>
      <c r="Z2" s="287"/>
      <c r="AA2" s="287"/>
    </row>
    <row r="3" spans="1:27" ht="6" customHeight="1" x14ac:dyDescent="0.2">
      <c r="A3" s="461"/>
      <c r="B3" s="293"/>
      <c r="C3" s="293"/>
      <c r="D3" s="292"/>
      <c r="E3" s="294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86"/>
      <c r="T3" s="286"/>
      <c r="U3" s="286"/>
      <c r="V3" s="286"/>
      <c r="W3" s="287"/>
      <c r="X3" s="287"/>
      <c r="Y3" s="287"/>
      <c r="Z3" s="287"/>
      <c r="AA3" s="287"/>
    </row>
    <row r="4" spans="1:27" ht="6" customHeight="1" x14ac:dyDescent="0.2">
      <c r="A4" s="461"/>
      <c r="B4" s="293"/>
      <c r="C4" s="293"/>
      <c r="D4" s="292"/>
      <c r="E4" s="294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86"/>
      <c r="T4" s="288" t="s">
        <v>364</v>
      </c>
      <c r="U4" s="286"/>
      <c r="V4" s="286"/>
      <c r="W4" s="287"/>
      <c r="X4" s="287"/>
      <c r="Y4" s="287"/>
      <c r="Z4" s="287"/>
      <c r="AA4" s="287"/>
    </row>
    <row r="5" spans="1:27" ht="6" customHeight="1" x14ac:dyDescent="0.2">
      <c r="A5" s="461"/>
      <c r="B5" s="293"/>
      <c r="C5" s="293"/>
      <c r="D5" s="292"/>
      <c r="E5" s="294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86"/>
      <c r="T5" s="286"/>
      <c r="U5" s="286"/>
      <c r="V5" s="286"/>
      <c r="W5" s="287"/>
      <c r="X5" s="287"/>
      <c r="Y5" s="287"/>
      <c r="Z5" s="287"/>
      <c r="AA5" s="287"/>
    </row>
    <row r="6" spans="1:27" ht="6" customHeight="1" x14ac:dyDescent="0.2">
      <c r="A6" s="461"/>
      <c r="B6" s="293"/>
      <c r="C6" s="293"/>
      <c r="D6" s="292"/>
      <c r="E6" s="294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86"/>
      <c r="T6" s="286"/>
      <c r="U6" s="286"/>
      <c r="V6" s="286"/>
      <c r="W6" s="287"/>
      <c r="X6" s="287"/>
      <c r="Y6" s="287"/>
      <c r="Z6" s="287"/>
      <c r="AA6" s="287"/>
    </row>
    <row r="7" spans="1:27" ht="6" customHeight="1" x14ac:dyDescent="0.2">
      <c r="A7" s="461"/>
      <c r="B7" s="293"/>
      <c r="C7" s="293"/>
      <c r="D7" s="292"/>
      <c r="E7" s="294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86"/>
      <c r="T7" s="286"/>
      <c r="U7" s="286"/>
      <c r="V7" s="286"/>
      <c r="W7" s="287"/>
      <c r="X7" s="287"/>
      <c r="Y7" s="287"/>
      <c r="Z7" s="287"/>
      <c r="AA7" s="287"/>
    </row>
    <row r="8" spans="1:27" ht="6" customHeight="1" x14ac:dyDescent="0.2">
      <c r="A8" s="461"/>
      <c r="B8" s="293"/>
      <c r="C8" s="293"/>
      <c r="D8" s="292"/>
      <c r="E8" s="294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86"/>
      <c r="T8" s="286"/>
      <c r="U8" s="286"/>
      <c r="V8" s="286"/>
      <c r="W8" s="287"/>
      <c r="X8" s="287"/>
      <c r="Y8" s="287"/>
      <c r="Z8" s="287"/>
      <c r="AA8" s="287"/>
    </row>
    <row r="9" spans="1:27" ht="6" customHeight="1" x14ac:dyDescent="0.2">
      <c r="A9" s="461"/>
      <c r="B9" s="293"/>
      <c r="C9" s="293"/>
      <c r="D9" s="292"/>
      <c r="E9" s="294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86"/>
      <c r="T9" s="286"/>
      <c r="U9" s="289"/>
      <c r="V9" s="289"/>
      <c r="W9" s="290"/>
      <c r="X9" s="290"/>
      <c r="Y9" s="290"/>
      <c r="Z9" s="290"/>
      <c r="AA9" s="290"/>
    </row>
    <row r="10" spans="1:27" ht="6" customHeight="1" x14ac:dyDescent="0.2">
      <c r="A10" s="461"/>
      <c r="B10" s="293"/>
      <c r="C10" s="293"/>
      <c r="D10" s="292"/>
      <c r="E10" s="294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86"/>
      <c r="T10" s="286"/>
      <c r="U10" s="289"/>
      <c r="V10" s="289"/>
      <c r="W10" s="290"/>
      <c r="X10" s="290"/>
      <c r="Y10" s="290"/>
      <c r="Z10" s="290"/>
      <c r="AA10" s="290"/>
    </row>
    <row r="11" spans="1:27" ht="6" customHeight="1" x14ac:dyDescent="0.2">
      <c r="A11" s="461"/>
      <c r="B11" s="296"/>
      <c r="C11" s="296"/>
      <c r="D11" s="297"/>
      <c r="E11" s="298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286"/>
      <c r="T11" s="286"/>
      <c r="U11" s="289"/>
      <c r="V11" s="289"/>
      <c r="W11" s="290"/>
      <c r="X11" s="290"/>
      <c r="Y11" s="290"/>
      <c r="Z11" s="290"/>
      <c r="AA11" s="290"/>
    </row>
    <row r="12" spans="1:27" ht="6" customHeight="1" x14ac:dyDescent="0.2">
      <c r="A12" s="461"/>
      <c r="B12" s="300"/>
      <c r="C12" s="300"/>
      <c r="D12" s="301"/>
      <c r="E12" s="302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286"/>
      <c r="T12" s="286"/>
      <c r="U12" s="460" t="s">
        <v>365</v>
      </c>
      <c r="V12" s="460"/>
      <c r="W12" s="460"/>
      <c r="X12" s="460"/>
      <c r="Y12" s="460"/>
      <c r="Z12" s="460"/>
      <c r="AA12" s="290"/>
    </row>
    <row r="13" spans="1:27" ht="6" customHeight="1" x14ac:dyDescent="0.2">
      <c r="A13" s="461"/>
      <c r="B13" s="293"/>
      <c r="C13" s="293"/>
      <c r="D13" s="292"/>
      <c r="E13" s="294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86"/>
      <c r="T13" s="286"/>
      <c r="U13" s="460"/>
      <c r="V13" s="460"/>
      <c r="W13" s="460"/>
      <c r="X13" s="460"/>
      <c r="Y13" s="460"/>
      <c r="Z13" s="460"/>
      <c r="AA13" s="290"/>
    </row>
    <row r="14" spans="1:27" ht="6" customHeight="1" x14ac:dyDescent="0.2">
      <c r="A14" s="461"/>
      <c r="B14" s="293"/>
      <c r="C14" s="293"/>
      <c r="D14" s="292"/>
      <c r="E14" s="294"/>
      <c r="F14" s="295"/>
      <c r="G14" s="295"/>
      <c r="H14" s="292" t="s">
        <v>365</v>
      </c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86"/>
      <c r="T14" s="286"/>
      <c r="U14" s="291"/>
      <c r="V14" s="289"/>
      <c r="W14" s="290"/>
      <c r="X14" s="290"/>
      <c r="Y14" s="290"/>
      <c r="Z14" s="290"/>
      <c r="AA14" s="290"/>
    </row>
    <row r="15" spans="1:27" ht="6" customHeight="1" x14ac:dyDescent="0.2">
      <c r="A15" s="461"/>
      <c r="B15" s="293"/>
      <c r="C15" s="293"/>
      <c r="D15" s="292"/>
      <c r="E15" s="294"/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86"/>
      <c r="T15" s="286"/>
      <c r="U15" s="460" t="s">
        <v>366</v>
      </c>
      <c r="V15" s="460"/>
      <c r="W15" s="460"/>
      <c r="X15" s="460"/>
      <c r="Y15" s="460"/>
      <c r="Z15" s="460"/>
      <c r="AA15" s="290"/>
    </row>
    <row r="16" spans="1:27" ht="6" customHeight="1" x14ac:dyDescent="0.2">
      <c r="A16" s="461"/>
      <c r="B16" s="296"/>
      <c r="C16" s="296"/>
      <c r="D16" s="297"/>
      <c r="E16" s="298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86"/>
      <c r="T16" s="286"/>
      <c r="U16" s="460"/>
      <c r="V16" s="460"/>
      <c r="W16" s="460"/>
      <c r="X16" s="460"/>
      <c r="Y16" s="460"/>
      <c r="Z16" s="460"/>
      <c r="AA16" s="290"/>
    </row>
    <row r="17" spans="1:27" ht="6" customHeight="1" x14ac:dyDescent="0.2">
      <c r="A17" s="461"/>
      <c r="B17" s="300"/>
      <c r="C17" s="300"/>
      <c r="D17" s="301"/>
      <c r="E17" s="302"/>
      <c r="F17" s="303"/>
      <c r="G17" s="303"/>
      <c r="H17" s="303" t="s">
        <v>366</v>
      </c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286"/>
      <c r="T17" s="286"/>
      <c r="U17" s="460"/>
      <c r="V17" s="460"/>
      <c r="W17" s="460"/>
      <c r="X17" s="460"/>
      <c r="Y17" s="460"/>
      <c r="Z17" s="460"/>
      <c r="AA17" s="290"/>
    </row>
    <row r="18" spans="1:27" ht="6" customHeight="1" x14ac:dyDescent="0.2">
      <c r="A18" s="461"/>
      <c r="B18" s="293"/>
      <c r="C18" s="293"/>
      <c r="D18" s="292"/>
      <c r="E18" s="294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86"/>
      <c r="T18" s="286"/>
      <c r="U18" s="291"/>
      <c r="V18" s="289"/>
      <c r="W18" s="290"/>
      <c r="X18" s="290"/>
      <c r="Y18" s="290"/>
      <c r="Z18" s="290"/>
      <c r="AA18" s="290"/>
    </row>
    <row r="19" spans="1:27" ht="6" customHeight="1" x14ac:dyDescent="0.2">
      <c r="A19" s="461"/>
      <c r="B19" s="293"/>
      <c r="C19" s="293"/>
      <c r="D19" s="292"/>
      <c r="E19" s="294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  <c r="Q19" s="295"/>
      <c r="R19" s="295"/>
      <c r="S19" s="286"/>
      <c r="T19" s="286"/>
      <c r="U19" s="460" t="s">
        <v>367</v>
      </c>
      <c r="V19" s="460"/>
      <c r="W19" s="460"/>
      <c r="X19" s="460"/>
      <c r="Y19" s="460"/>
      <c r="Z19" s="460"/>
      <c r="AA19" s="290"/>
    </row>
    <row r="20" spans="1:27" ht="6" customHeight="1" x14ac:dyDescent="0.2">
      <c r="A20" s="461"/>
      <c r="B20" s="293"/>
      <c r="C20" s="293"/>
      <c r="D20" s="292"/>
      <c r="E20" s="294"/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86"/>
      <c r="T20" s="286"/>
      <c r="U20" s="460"/>
      <c r="V20" s="460"/>
      <c r="W20" s="460"/>
      <c r="X20" s="460"/>
      <c r="Y20" s="460"/>
      <c r="Z20" s="460"/>
      <c r="AA20" s="290"/>
    </row>
    <row r="21" spans="1:27" ht="6" customHeight="1" x14ac:dyDescent="0.2">
      <c r="A21" s="461"/>
      <c r="B21" s="296"/>
      <c r="C21" s="296"/>
      <c r="D21" s="297"/>
      <c r="E21" s="298"/>
      <c r="F21" s="299"/>
      <c r="G21" s="299"/>
      <c r="H21" s="299" t="s">
        <v>367</v>
      </c>
      <c r="I21" s="299"/>
      <c r="J21" s="299"/>
      <c r="K21" s="299"/>
      <c r="L21" s="299"/>
      <c r="M21" s="299"/>
      <c r="N21" s="299"/>
      <c r="O21" s="299"/>
      <c r="P21" s="299"/>
      <c r="Q21" s="299"/>
      <c r="R21" s="299"/>
      <c r="S21" s="286"/>
      <c r="T21" s="286"/>
      <c r="U21" s="291"/>
      <c r="V21" s="289"/>
      <c r="W21" s="290"/>
      <c r="X21" s="290"/>
      <c r="Y21" s="290"/>
      <c r="Z21" s="290"/>
      <c r="AA21" s="290"/>
    </row>
    <row r="22" spans="1:27" ht="6" customHeight="1" x14ac:dyDescent="0.2">
      <c r="A22" s="461"/>
      <c r="B22" s="300"/>
      <c r="C22" s="300"/>
      <c r="D22" s="301"/>
      <c r="E22" s="302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286"/>
      <c r="T22" s="286"/>
      <c r="U22" s="460" t="s">
        <v>368</v>
      </c>
      <c r="V22" s="460"/>
      <c r="W22" s="460"/>
      <c r="X22" s="460"/>
      <c r="Y22" s="460"/>
      <c r="Z22" s="460"/>
      <c r="AA22" s="460"/>
    </row>
    <row r="23" spans="1:27" ht="6" customHeight="1" x14ac:dyDescent="0.2">
      <c r="A23" s="461"/>
      <c r="B23" s="293"/>
      <c r="C23" s="293"/>
      <c r="D23" s="292"/>
      <c r="E23" s="294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86"/>
      <c r="T23" s="286"/>
      <c r="U23" s="460"/>
      <c r="V23" s="460"/>
      <c r="W23" s="460"/>
      <c r="X23" s="460"/>
      <c r="Y23" s="460"/>
      <c r="Z23" s="460"/>
      <c r="AA23" s="460"/>
    </row>
    <row r="24" spans="1:27" ht="6" customHeight="1" x14ac:dyDescent="0.2">
      <c r="A24" s="461"/>
      <c r="B24" s="293"/>
      <c r="C24" s="293"/>
      <c r="D24" s="292"/>
      <c r="E24" s="294"/>
      <c r="F24" s="295"/>
      <c r="G24" s="295"/>
      <c r="H24" s="295" t="s">
        <v>368</v>
      </c>
      <c r="I24" s="295"/>
      <c r="J24" s="295"/>
      <c r="K24" s="295"/>
      <c r="L24" s="295"/>
      <c r="M24" s="295"/>
      <c r="N24" s="295"/>
      <c r="O24" s="295"/>
      <c r="P24" s="295"/>
      <c r="Q24" s="295"/>
      <c r="R24" s="295"/>
      <c r="S24" s="286"/>
      <c r="T24" s="286"/>
      <c r="U24" s="460"/>
      <c r="V24" s="460"/>
      <c r="W24" s="460"/>
      <c r="X24" s="460"/>
      <c r="Y24" s="460"/>
      <c r="Z24" s="460"/>
      <c r="AA24" s="460"/>
    </row>
    <row r="25" spans="1:27" ht="6" customHeight="1" x14ac:dyDescent="0.2">
      <c r="A25" s="461"/>
      <c r="B25" s="293"/>
      <c r="C25" s="293"/>
      <c r="D25" s="292"/>
      <c r="E25" s="294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86"/>
      <c r="T25" s="286"/>
      <c r="U25" s="291"/>
      <c r="V25" s="289"/>
      <c r="W25" s="290"/>
      <c r="X25" s="290"/>
      <c r="Y25" s="290"/>
      <c r="Z25" s="290"/>
      <c r="AA25" s="290"/>
    </row>
    <row r="26" spans="1:27" ht="6" customHeight="1" x14ac:dyDescent="0.2">
      <c r="A26" s="461"/>
      <c r="B26" s="296"/>
      <c r="C26" s="296"/>
      <c r="D26" s="297"/>
      <c r="E26" s="298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299"/>
      <c r="R26" s="299"/>
      <c r="S26" s="286"/>
      <c r="T26" s="286"/>
      <c r="U26" s="291"/>
      <c r="V26" s="289"/>
      <c r="W26" s="290"/>
      <c r="X26" s="290"/>
      <c r="Y26" s="290"/>
      <c r="Z26" s="290"/>
      <c r="AA26" s="290"/>
    </row>
    <row r="27" spans="1:27" ht="6" customHeight="1" x14ac:dyDescent="0.2">
      <c r="A27" s="461"/>
      <c r="B27" s="300"/>
      <c r="C27" s="300"/>
      <c r="D27" s="301"/>
      <c r="E27" s="302"/>
      <c r="F27" s="303"/>
      <c r="G27" s="303"/>
      <c r="H27" s="303"/>
      <c r="I27" s="303"/>
      <c r="J27" s="303"/>
      <c r="K27" s="303"/>
      <c r="L27" s="303"/>
      <c r="M27" s="303"/>
      <c r="N27" s="303"/>
      <c r="O27" s="303"/>
      <c r="P27" s="303"/>
      <c r="Q27" s="303"/>
      <c r="R27" s="303"/>
      <c r="S27" s="286"/>
      <c r="T27" s="286"/>
      <c r="U27" s="460" t="s">
        <v>369</v>
      </c>
      <c r="V27" s="460"/>
      <c r="W27" s="460"/>
      <c r="X27" s="460"/>
      <c r="Y27" s="460"/>
      <c r="Z27" s="460"/>
      <c r="AA27" s="460"/>
    </row>
    <row r="28" spans="1:27" ht="6" customHeight="1" x14ac:dyDescent="0.2">
      <c r="A28" s="461"/>
      <c r="B28" s="293"/>
      <c r="C28" s="293"/>
      <c r="D28" s="292"/>
      <c r="E28" s="294"/>
      <c r="F28" s="295"/>
      <c r="G28" s="295"/>
      <c r="H28" s="295"/>
      <c r="I28" s="295"/>
      <c r="J28" s="295"/>
      <c r="K28" s="295"/>
      <c r="L28" s="295"/>
      <c r="M28" s="295"/>
      <c r="N28" s="295"/>
      <c r="O28" s="295"/>
      <c r="P28" s="295"/>
      <c r="Q28" s="295"/>
      <c r="R28" s="295"/>
      <c r="S28" s="286"/>
      <c r="T28" s="286"/>
      <c r="U28" s="460"/>
      <c r="V28" s="460"/>
      <c r="W28" s="460"/>
      <c r="X28" s="460"/>
      <c r="Y28" s="460"/>
      <c r="Z28" s="460"/>
      <c r="AA28" s="460"/>
    </row>
    <row r="29" spans="1:27" ht="6" customHeight="1" x14ac:dyDescent="0.2">
      <c r="A29" s="461"/>
      <c r="B29" s="293"/>
      <c r="C29" s="293"/>
      <c r="D29" s="292"/>
      <c r="E29" s="294"/>
      <c r="F29" s="295"/>
      <c r="G29" s="295"/>
      <c r="H29" s="295" t="s">
        <v>369</v>
      </c>
      <c r="I29" s="295"/>
      <c r="J29" s="295"/>
      <c r="K29" s="295"/>
      <c r="L29" s="295"/>
      <c r="M29" s="295"/>
      <c r="N29" s="295"/>
      <c r="O29" s="295"/>
      <c r="P29" s="295"/>
      <c r="Q29" s="295"/>
      <c r="R29" s="295"/>
      <c r="S29" s="286"/>
      <c r="T29" s="286"/>
      <c r="U29" s="462" t="s">
        <v>364</v>
      </c>
      <c r="V29" s="462"/>
      <c r="W29" s="462"/>
      <c r="X29" s="290"/>
      <c r="Y29" s="290"/>
      <c r="Z29" s="290"/>
      <c r="AA29" s="290"/>
    </row>
    <row r="30" spans="1:27" ht="6" customHeight="1" x14ac:dyDescent="0.2">
      <c r="A30" s="461"/>
      <c r="B30" s="293"/>
      <c r="C30" s="293"/>
      <c r="D30" s="292"/>
      <c r="E30" s="294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86"/>
      <c r="T30" s="286"/>
      <c r="U30" s="462"/>
      <c r="V30" s="462"/>
      <c r="W30" s="462"/>
      <c r="X30" s="290"/>
      <c r="Y30" s="290"/>
      <c r="Z30" s="290"/>
      <c r="AA30" s="290"/>
    </row>
    <row r="31" spans="1:27" ht="6" customHeight="1" x14ac:dyDescent="0.2">
      <c r="A31" s="461"/>
      <c r="B31" s="296"/>
      <c r="C31" s="296"/>
      <c r="D31" s="297"/>
      <c r="E31" s="298"/>
      <c r="F31" s="299"/>
      <c r="G31" s="299"/>
      <c r="H31" s="299"/>
      <c r="I31" s="299"/>
      <c r="J31" s="299"/>
      <c r="K31" s="299"/>
      <c r="L31" s="299"/>
      <c r="M31" s="299"/>
      <c r="N31" s="299"/>
      <c r="O31" s="299"/>
      <c r="P31" s="299"/>
      <c r="Q31" s="299"/>
      <c r="R31" s="299"/>
      <c r="S31" s="286"/>
      <c r="T31" s="286"/>
      <c r="U31" s="289"/>
      <c r="V31" s="289"/>
      <c r="W31" s="290"/>
      <c r="X31" s="290"/>
      <c r="Y31" s="290"/>
      <c r="Z31" s="290"/>
      <c r="AA31" s="290"/>
    </row>
    <row r="32" spans="1:27" ht="6" customHeight="1" x14ac:dyDescent="0.2">
      <c r="A32" s="461"/>
      <c r="B32" s="300"/>
      <c r="C32" s="300"/>
      <c r="D32" s="301"/>
      <c r="E32" s="302"/>
      <c r="F32" s="303"/>
      <c r="G32" s="303"/>
      <c r="H32" s="303"/>
      <c r="I32" s="303"/>
      <c r="J32" s="303"/>
      <c r="K32" s="303"/>
      <c r="L32" s="303"/>
      <c r="M32" s="303"/>
      <c r="N32" s="303"/>
      <c r="O32" s="303"/>
      <c r="P32" s="303"/>
      <c r="Q32" s="303"/>
      <c r="R32" s="303"/>
      <c r="S32" s="286"/>
      <c r="T32" s="286"/>
      <c r="U32" s="463" t="s">
        <v>370</v>
      </c>
      <c r="V32" s="463"/>
      <c r="W32" s="463"/>
      <c r="X32" s="290"/>
      <c r="Y32" s="290"/>
      <c r="Z32" s="290"/>
      <c r="AA32" s="290"/>
    </row>
    <row r="33" spans="1:27" ht="6" customHeight="1" x14ac:dyDescent="0.2">
      <c r="A33" s="461"/>
      <c r="B33" s="293"/>
      <c r="C33" s="293"/>
      <c r="D33" s="292"/>
      <c r="E33" s="294"/>
      <c r="F33" s="295"/>
      <c r="G33" s="295"/>
      <c r="H33" s="295"/>
      <c r="I33" s="295"/>
      <c r="J33" s="295"/>
      <c r="K33" s="295"/>
      <c r="L33" s="295"/>
      <c r="M33" s="295"/>
      <c r="N33" s="295"/>
      <c r="O33" s="295"/>
      <c r="P33" s="295"/>
      <c r="Q33" s="295"/>
      <c r="R33" s="295"/>
      <c r="S33" s="286"/>
      <c r="T33" s="286"/>
      <c r="U33" s="463"/>
      <c r="V33" s="463"/>
      <c r="W33" s="463"/>
      <c r="X33" s="290"/>
      <c r="Y33" s="290"/>
      <c r="Z33" s="290"/>
      <c r="AA33" s="290"/>
    </row>
    <row r="34" spans="1:27" ht="6" customHeight="1" x14ac:dyDescent="0.2">
      <c r="A34" s="461"/>
      <c r="B34" s="293"/>
      <c r="C34" s="293"/>
      <c r="D34" s="292"/>
      <c r="E34" s="294"/>
      <c r="F34" s="295"/>
      <c r="G34" s="295"/>
      <c r="H34" s="295" t="s">
        <v>372</v>
      </c>
      <c r="I34" s="295"/>
      <c r="J34" s="295"/>
      <c r="K34" s="295"/>
      <c r="L34" s="295"/>
      <c r="M34" s="295"/>
      <c r="N34" s="295"/>
      <c r="O34" s="295"/>
      <c r="P34" s="295"/>
      <c r="Q34" s="295"/>
      <c r="R34" s="295"/>
      <c r="S34" s="286"/>
      <c r="T34" s="286"/>
      <c r="U34" s="289"/>
      <c r="V34" s="289"/>
      <c r="W34" s="290"/>
      <c r="X34" s="290"/>
      <c r="Y34" s="290"/>
      <c r="Z34" s="290"/>
      <c r="AA34" s="290"/>
    </row>
    <row r="35" spans="1:27" ht="6" customHeight="1" x14ac:dyDescent="0.2">
      <c r="A35" s="461"/>
      <c r="B35" s="293"/>
      <c r="C35" s="293"/>
      <c r="D35" s="292"/>
      <c r="E35" s="294"/>
      <c r="F35" s="295"/>
      <c r="G35" s="295"/>
      <c r="H35" s="295"/>
      <c r="I35" s="295"/>
      <c r="J35" s="295"/>
      <c r="K35" s="295"/>
      <c r="L35" s="295"/>
      <c r="M35" s="295"/>
      <c r="N35" s="295"/>
      <c r="O35" s="295"/>
      <c r="P35" s="295"/>
      <c r="Q35" s="295"/>
      <c r="R35" s="295"/>
      <c r="S35" s="286"/>
      <c r="T35" s="286"/>
      <c r="U35" s="286"/>
      <c r="V35" s="286"/>
      <c r="W35" s="287"/>
      <c r="X35" s="287"/>
      <c r="Y35" s="287"/>
      <c r="Z35" s="287"/>
      <c r="AA35" s="287"/>
    </row>
    <row r="36" spans="1:27" ht="6" customHeight="1" x14ac:dyDescent="0.2">
      <c r="A36" s="461"/>
      <c r="B36" s="296"/>
      <c r="C36" s="296"/>
      <c r="D36" s="297"/>
      <c r="E36" s="298"/>
      <c r="F36" s="299"/>
      <c r="G36" s="299"/>
      <c r="H36" s="299"/>
      <c r="I36" s="299"/>
      <c r="J36" s="299"/>
      <c r="K36" s="299"/>
      <c r="L36" s="299"/>
      <c r="M36" s="299"/>
      <c r="N36" s="299"/>
      <c r="O36" s="299"/>
      <c r="P36" s="299"/>
      <c r="Q36" s="299"/>
      <c r="R36" s="299"/>
      <c r="S36" s="283"/>
      <c r="T36" s="286"/>
      <c r="U36" s="286"/>
      <c r="V36" s="464" t="s">
        <v>372</v>
      </c>
      <c r="W36" s="464"/>
      <c r="X36" s="464"/>
      <c r="Y36" s="464"/>
      <c r="Z36" s="287"/>
      <c r="AA36" s="287"/>
    </row>
    <row r="37" spans="1:27" ht="6" customHeight="1" x14ac:dyDescent="0.2">
      <c r="A37" s="461"/>
      <c r="B37" s="300"/>
      <c r="C37" s="300"/>
      <c r="D37" s="301"/>
      <c r="E37" s="302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283"/>
      <c r="T37" s="286"/>
      <c r="U37" s="286"/>
      <c r="V37" s="464"/>
      <c r="W37" s="464"/>
      <c r="X37" s="464"/>
      <c r="Y37" s="464"/>
      <c r="Z37" s="287"/>
      <c r="AA37" s="287"/>
    </row>
    <row r="38" spans="1:27" ht="6" customHeight="1" x14ac:dyDescent="0.2">
      <c r="A38" s="461"/>
      <c r="B38" s="293"/>
      <c r="C38" s="293"/>
      <c r="D38" s="292"/>
      <c r="E38" s="294"/>
      <c r="F38" s="295"/>
      <c r="G38" s="295"/>
      <c r="H38" s="295" t="s">
        <v>371</v>
      </c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83"/>
      <c r="T38" s="286"/>
      <c r="U38" s="286"/>
      <c r="V38" s="464"/>
      <c r="W38" s="464"/>
      <c r="X38" s="464"/>
      <c r="Y38" s="464"/>
      <c r="Z38" s="287"/>
      <c r="AA38" s="287"/>
    </row>
    <row r="39" spans="1:27" ht="6" customHeight="1" x14ac:dyDescent="0.2">
      <c r="A39" s="461"/>
      <c r="B39" s="293"/>
      <c r="C39" s="293"/>
      <c r="D39" s="292"/>
      <c r="E39" s="294"/>
      <c r="F39" s="295"/>
      <c r="G39" s="295"/>
      <c r="H39" s="295"/>
      <c r="I39" s="295"/>
      <c r="J39" s="295"/>
      <c r="K39" s="295"/>
      <c r="L39" s="295"/>
      <c r="M39" s="295"/>
      <c r="N39" s="295"/>
      <c r="O39" s="295"/>
      <c r="P39" s="295"/>
      <c r="Q39" s="295"/>
      <c r="R39" s="295"/>
      <c r="S39" s="283"/>
      <c r="T39" s="286"/>
      <c r="U39" s="286"/>
      <c r="V39" s="465" t="s">
        <v>371</v>
      </c>
      <c r="W39" s="465"/>
      <c r="X39" s="465"/>
      <c r="Y39" s="465"/>
      <c r="Z39" s="287"/>
      <c r="AA39" s="287"/>
    </row>
    <row r="40" spans="1:27" ht="6" customHeight="1" x14ac:dyDescent="0.2">
      <c r="A40" s="461"/>
      <c r="B40" s="293"/>
      <c r="C40" s="293"/>
      <c r="D40" s="292"/>
      <c r="E40" s="294"/>
      <c r="F40" s="295"/>
      <c r="G40" s="295"/>
      <c r="H40" s="295"/>
      <c r="I40" s="295"/>
      <c r="J40" s="295"/>
      <c r="K40" s="295"/>
      <c r="L40" s="295"/>
      <c r="M40" s="295"/>
      <c r="N40" s="295"/>
      <c r="O40" s="295"/>
      <c r="P40" s="295"/>
      <c r="Q40" s="295"/>
      <c r="R40" s="295"/>
      <c r="S40" s="283"/>
      <c r="T40" s="286"/>
      <c r="U40" s="286"/>
      <c r="V40" s="465"/>
      <c r="W40" s="465"/>
      <c r="X40" s="465"/>
      <c r="Y40" s="465"/>
      <c r="Z40" s="287"/>
      <c r="AA40" s="287"/>
    </row>
    <row r="41" spans="1:27" ht="6" customHeight="1" x14ac:dyDescent="0.2">
      <c r="A41" s="461"/>
      <c r="B41" s="296"/>
      <c r="C41" s="296"/>
      <c r="D41" s="297"/>
      <c r="E41" s="298"/>
      <c r="F41" s="299"/>
      <c r="G41" s="299"/>
      <c r="H41" s="299"/>
      <c r="I41" s="299"/>
      <c r="J41" s="299"/>
      <c r="K41" s="299"/>
      <c r="L41" s="299"/>
      <c r="M41" s="299"/>
      <c r="N41" s="299"/>
      <c r="O41" s="299"/>
      <c r="P41" s="299"/>
      <c r="Q41" s="299"/>
      <c r="R41" s="299"/>
      <c r="S41" s="283"/>
      <c r="T41" s="286"/>
      <c r="U41" s="286"/>
      <c r="V41" s="465"/>
      <c r="W41" s="465"/>
      <c r="X41" s="465"/>
      <c r="Y41" s="465"/>
      <c r="Z41" s="287"/>
      <c r="AA41" s="287"/>
    </row>
    <row r="42" spans="1:27" ht="6" customHeight="1" x14ac:dyDescent="0.2">
      <c r="A42" s="461"/>
      <c r="B42" s="300"/>
      <c r="C42" s="300"/>
      <c r="D42" s="301"/>
      <c r="E42" s="302"/>
      <c r="F42" s="303"/>
      <c r="G42" s="303"/>
      <c r="H42" s="303"/>
      <c r="I42" s="303"/>
      <c r="J42" s="303"/>
      <c r="K42" s="303"/>
      <c r="L42" s="303"/>
      <c r="M42" s="303"/>
      <c r="N42" s="303"/>
      <c r="O42" s="303"/>
      <c r="P42" s="303"/>
      <c r="Q42" s="303"/>
      <c r="R42" s="303"/>
      <c r="S42" s="283"/>
      <c r="T42" s="286"/>
      <c r="U42" s="286"/>
      <c r="V42" s="286"/>
      <c r="W42" s="287"/>
      <c r="X42" s="287"/>
      <c r="Y42" s="287"/>
      <c r="Z42" s="287"/>
      <c r="AA42" s="287"/>
    </row>
    <row r="43" spans="1:27" ht="6" customHeight="1" x14ac:dyDescent="0.2">
      <c r="A43" s="461"/>
      <c r="B43" s="293"/>
      <c r="C43" s="293"/>
      <c r="D43" s="292"/>
      <c r="E43" s="294"/>
      <c r="F43" s="295"/>
      <c r="G43" s="295"/>
      <c r="H43" s="295"/>
      <c r="I43" s="295"/>
      <c r="J43" s="295"/>
      <c r="K43" s="295"/>
      <c r="L43" s="295"/>
      <c r="M43" s="295"/>
      <c r="N43" s="295"/>
      <c r="O43" s="295"/>
      <c r="P43" s="295"/>
      <c r="Q43" s="295"/>
      <c r="R43" s="295"/>
      <c r="S43" s="283"/>
      <c r="T43" s="286"/>
      <c r="U43" s="286"/>
      <c r="V43" s="286"/>
      <c r="W43" s="317"/>
      <c r="X43" s="317"/>
      <c r="Y43" s="317"/>
      <c r="Z43" s="287"/>
      <c r="AA43" s="287"/>
    </row>
    <row r="44" spans="1:27" ht="6" customHeight="1" x14ac:dyDescent="0.2">
      <c r="A44" s="461"/>
      <c r="B44" s="293"/>
      <c r="C44" s="293"/>
      <c r="D44" s="292"/>
      <c r="E44" s="294"/>
      <c r="F44" s="295"/>
      <c r="G44" s="295"/>
      <c r="H44" s="295"/>
      <c r="I44" s="295"/>
      <c r="J44" s="295"/>
      <c r="K44" s="295"/>
      <c r="L44" s="295"/>
      <c r="M44" s="295"/>
      <c r="N44" s="295"/>
      <c r="O44" s="295"/>
      <c r="P44" s="295"/>
      <c r="Q44" s="295"/>
      <c r="R44" s="295"/>
      <c r="S44" s="283"/>
      <c r="T44" s="286"/>
      <c r="U44" s="286"/>
      <c r="V44" s="317"/>
      <c r="W44" s="317"/>
      <c r="X44" s="317"/>
      <c r="Y44" s="317"/>
      <c r="Z44" s="287"/>
      <c r="AA44" s="287"/>
    </row>
    <row r="45" spans="1:27" ht="6" customHeight="1" x14ac:dyDescent="0.2">
      <c r="A45" s="461"/>
      <c r="B45" s="293"/>
      <c r="C45" s="293"/>
      <c r="D45" s="292"/>
      <c r="E45" s="294"/>
      <c r="F45" s="295"/>
      <c r="G45" s="295"/>
      <c r="H45" s="295"/>
      <c r="I45" s="295"/>
      <c r="J45" s="295"/>
      <c r="K45" s="295"/>
      <c r="L45" s="295"/>
      <c r="M45" s="295"/>
      <c r="N45" s="295"/>
      <c r="O45" s="295"/>
      <c r="P45" s="295"/>
      <c r="Q45" s="295"/>
      <c r="R45" s="295"/>
      <c r="S45" s="283"/>
      <c r="T45" s="286"/>
      <c r="U45" s="286"/>
      <c r="V45" s="317"/>
      <c r="W45" s="317"/>
      <c r="X45" s="317"/>
      <c r="Y45" s="317"/>
      <c r="Z45" s="287"/>
      <c r="AA45" s="287"/>
    </row>
    <row r="46" spans="1:27" ht="6" customHeight="1" x14ac:dyDescent="0.2">
      <c r="A46" s="461"/>
      <c r="B46" s="296"/>
      <c r="C46" s="296"/>
      <c r="D46" s="297"/>
      <c r="E46" s="298"/>
      <c r="F46" s="299"/>
      <c r="G46" s="299"/>
      <c r="H46" s="299"/>
      <c r="I46" s="299"/>
      <c r="J46" s="299"/>
      <c r="K46" s="299"/>
      <c r="L46" s="299"/>
      <c r="M46" s="299"/>
      <c r="N46" s="299"/>
      <c r="O46" s="299"/>
      <c r="P46" s="299"/>
      <c r="Q46" s="299"/>
      <c r="R46" s="299"/>
      <c r="S46" s="283"/>
      <c r="T46" s="286"/>
      <c r="U46" s="286"/>
      <c r="V46" s="286"/>
      <c r="W46" s="287"/>
      <c r="X46" s="287"/>
      <c r="Y46" s="287"/>
      <c r="Z46" s="287"/>
      <c r="AA46" s="287"/>
    </row>
    <row r="47" spans="1:27" ht="6" customHeight="1" x14ac:dyDescent="0.2">
      <c r="A47" s="461"/>
      <c r="B47" s="300"/>
      <c r="C47" s="300"/>
      <c r="D47" s="301"/>
      <c r="E47" s="302"/>
      <c r="F47" s="303"/>
      <c r="G47" s="303"/>
      <c r="H47" s="303"/>
      <c r="I47" s="303"/>
      <c r="J47" s="303"/>
      <c r="K47" s="303"/>
      <c r="L47" s="303"/>
      <c r="M47" s="303"/>
      <c r="N47" s="303"/>
      <c r="O47" s="303"/>
      <c r="P47" s="303"/>
      <c r="Q47" s="303"/>
      <c r="R47" s="303"/>
      <c r="S47" s="283"/>
      <c r="T47" s="283"/>
      <c r="U47" s="283"/>
      <c r="V47" s="283"/>
    </row>
    <row r="48" spans="1:27" ht="6" customHeight="1" x14ac:dyDescent="0.2">
      <c r="A48" s="461"/>
      <c r="B48" s="293"/>
      <c r="C48" s="293"/>
      <c r="D48" s="292"/>
      <c r="E48" s="294"/>
      <c r="F48" s="295"/>
      <c r="G48" s="295"/>
      <c r="H48" s="295"/>
      <c r="I48" s="295"/>
      <c r="J48" s="295"/>
      <c r="K48" s="295"/>
      <c r="L48" s="295"/>
      <c r="M48" s="295"/>
      <c r="N48" s="295"/>
      <c r="O48" s="295"/>
      <c r="P48" s="295"/>
      <c r="Q48" s="295"/>
      <c r="R48" s="295"/>
      <c r="S48" s="283"/>
      <c r="T48" s="283"/>
      <c r="U48" s="283"/>
      <c r="V48" s="283"/>
    </row>
    <row r="49" spans="1:22" ht="6" customHeight="1" x14ac:dyDescent="0.2">
      <c r="A49" s="461"/>
      <c r="B49" s="293"/>
      <c r="C49" s="293"/>
      <c r="D49" s="292"/>
      <c r="E49" s="294"/>
      <c r="F49" s="295"/>
      <c r="G49" s="295"/>
      <c r="H49" s="295"/>
      <c r="I49" s="295"/>
      <c r="J49" s="295"/>
      <c r="K49" s="295"/>
      <c r="L49" s="295"/>
      <c r="M49" s="295"/>
      <c r="N49" s="295"/>
      <c r="O49" s="295"/>
      <c r="P49" s="295"/>
      <c r="Q49" s="295"/>
      <c r="R49" s="295"/>
      <c r="S49" s="283"/>
      <c r="T49" s="283"/>
      <c r="U49" s="283"/>
      <c r="V49" s="283"/>
    </row>
    <row r="50" spans="1:22" ht="6" customHeight="1" x14ac:dyDescent="0.2">
      <c r="A50" s="461"/>
      <c r="B50" s="293"/>
      <c r="C50" s="293"/>
      <c r="D50" s="292"/>
      <c r="E50" s="294"/>
      <c r="F50" s="295"/>
      <c r="G50" s="295"/>
      <c r="H50" s="295"/>
      <c r="I50" s="295"/>
      <c r="J50" s="295"/>
      <c r="K50" s="295"/>
      <c r="L50" s="295"/>
      <c r="M50" s="295"/>
      <c r="N50" s="295"/>
      <c r="O50" s="295"/>
      <c r="P50" s="295"/>
      <c r="Q50" s="295"/>
      <c r="R50" s="295"/>
      <c r="S50" s="283"/>
      <c r="T50" s="283"/>
      <c r="U50" s="283"/>
      <c r="V50" s="283"/>
    </row>
    <row r="51" spans="1:22" ht="6" customHeight="1" x14ac:dyDescent="0.2">
      <c r="A51" s="461"/>
      <c r="B51" s="296"/>
      <c r="C51" s="296"/>
      <c r="D51" s="297"/>
      <c r="E51" s="298"/>
      <c r="F51" s="299"/>
      <c r="G51" s="299"/>
      <c r="H51" s="299"/>
      <c r="I51" s="299"/>
      <c r="J51" s="299"/>
      <c r="K51" s="299"/>
      <c r="L51" s="299"/>
      <c r="M51" s="299"/>
      <c r="N51" s="299"/>
      <c r="O51" s="299"/>
      <c r="P51" s="299"/>
      <c r="Q51" s="299"/>
      <c r="R51" s="299"/>
      <c r="S51" s="283"/>
      <c r="T51" s="283"/>
      <c r="U51" s="283"/>
      <c r="V51" s="283"/>
    </row>
    <row r="52" spans="1:22" ht="6" customHeight="1" x14ac:dyDescent="0.2">
      <c r="A52" s="461"/>
      <c r="B52" s="300"/>
      <c r="C52" s="300"/>
      <c r="D52" s="301"/>
      <c r="E52" s="302"/>
      <c r="F52" s="303"/>
      <c r="G52" s="303"/>
      <c r="H52" s="303"/>
      <c r="I52" s="303"/>
      <c r="J52" s="303"/>
      <c r="K52" s="303"/>
      <c r="L52" s="303"/>
      <c r="M52" s="303"/>
      <c r="N52" s="303"/>
      <c r="O52" s="303"/>
      <c r="P52" s="303"/>
      <c r="Q52" s="303"/>
      <c r="R52" s="303"/>
      <c r="S52" s="283"/>
      <c r="T52" s="283"/>
      <c r="U52" s="283"/>
      <c r="V52" s="283"/>
    </row>
    <row r="53" spans="1:22" ht="6" customHeight="1" x14ac:dyDescent="0.2">
      <c r="A53" s="461"/>
      <c r="B53" s="293"/>
      <c r="C53" s="293"/>
      <c r="D53" s="292"/>
      <c r="E53" s="294"/>
      <c r="F53" s="295"/>
      <c r="G53" s="295"/>
      <c r="H53" s="295"/>
      <c r="I53" s="295"/>
      <c r="J53" s="295"/>
      <c r="K53" s="295"/>
      <c r="L53" s="295"/>
      <c r="M53" s="295"/>
      <c r="N53" s="295"/>
      <c r="O53" s="295"/>
      <c r="P53" s="295"/>
      <c r="Q53" s="295"/>
      <c r="R53" s="295"/>
      <c r="S53" s="283"/>
      <c r="T53" s="283"/>
      <c r="U53" s="283"/>
      <c r="V53" s="283"/>
    </row>
    <row r="54" spans="1:22" ht="6" customHeight="1" x14ac:dyDescent="0.2">
      <c r="A54" s="461"/>
      <c r="B54" s="293"/>
      <c r="C54" s="293"/>
      <c r="D54" s="292"/>
      <c r="E54" s="294"/>
      <c r="F54" s="295"/>
      <c r="G54" s="295"/>
      <c r="H54" s="295"/>
      <c r="I54" s="295"/>
      <c r="J54" s="295"/>
      <c r="K54" s="295"/>
      <c r="L54" s="295"/>
      <c r="M54" s="295"/>
      <c r="N54" s="295"/>
      <c r="O54" s="295"/>
      <c r="P54" s="295"/>
      <c r="Q54" s="295"/>
      <c r="R54" s="295"/>
      <c r="S54" s="283"/>
      <c r="T54" s="283"/>
      <c r="U54" s="283"/>
      <c r="V54" s="283"/>
    </row>
    <row r="55" spans="1:22" ht="6" customHeight="1" x14ac:dyDescent="0.2">
      <c r="A55" s="461"/>
      <c r="B55" s="293"/>
      <c r="C55" s="293"/>
      <c r="D55" s="292"/>
      <c r="E55" s="294"/>
      <c r="F55" s="295"/>
      <c r="G55" s="295"/>
      <c r="H55" s="295"/>
      <c r="I55" s="295"/>
      <c r="J55" s="295"/>
      <c r="K55" s="295"/>
      <c r="L55" s="295"/>
      <c r="M55" s="295"/>
      <c r="N55" s="295"/>
      <c r="O55" s="295"/>
      <c r="P55" s="295"/>
      <c r="Q55" s="295"/>
      <c r="R55" s="295"/>
      <c r="S55" s="283"/>
      <c r="T55" s="283"/>
      <c r="U55" s="283"/>
      <c r="V55" s="283"/>
    </row>
    <row r="56" spans="1:22" ht="6" customHeight="1" x14ac:dyDescent="0.2">
      <c r="A56" s="461"/>
      <c r="B56" s="296"/>
      <c r="C56" s="296"/>
      <c r="D56" s="297"/>
      <c r="E56" s="298"/>
      <c r="F56" s="299"/>
      <c r="G56" s="299"/>
      <c r="H56" s="299"/>
      <c r="I56" s="299"/>
      <c r="J56" s="299"/>
      <c r="K56" s="299"/>
      <c r="L56" s="299"/>
      <c r="M56" s="299"/>
      <c r="N56" s="299"/>
      <c r="O56" s="299"/>
      <c r="P56" s="299"/>
      <c r="Q56" s="299"/>
      <c r="R56" s="299"/>
      <c r="S56" s="283"/>
      <c r="T56" s="283"/>
      <c r="U56" s="283"/>
      <c r="V56" s="283"/>
    </row>
    <row r="57" spans="1:22" ht="6" customHeight="1" x14ac:dyDescent="0.2">
      <c r="A57" s="461"/>
      <c r="B57" s="300"/>
      <c r="C57" s="300"/>
      <c r="D57" s="301"/>
      <c r="E57" s="302"/>
      <c r="F57" s="303"/>
      <c r="G57" s="303"/>
      <c r="H57" s="303"/>
      <c r="I57" s="303"/>
      <c r="J57" s="303"/>
      <c r="K57" s="303"/>
      <c r="L57" s="303"/>
      <c r="M57" s="303"/>
      <c r="N57" s="303"/>
      <c r="O57" s="303"/>
      <c r="P57" s="303"/>
      <c r="Q57" s="303"/>
      <c r="R57" s="303"/>
      <c r="S57" s="283"/>
      <c r="T57" s="283"/>
      <c r="U57" s="283"/>
      <c r="V57" s="283"/>
    </row>
    <row r="58" spans="1:22" ht="6" customHeight="1" x14ac:dyDescent="0.2">
      <c r="A58" s="461"/>
      <c r="B58" s="293"/>
      <c r="C58" s="293"/>
      <c r="D58" s="292"/>
      <c r="E58" s="294"/>
      <c r="F58" s="295"/>
      <c r="G58" s="295"/>
      <c r="H58" s="295"/>
      <c r="I58" s="295"/>
      <c r="J58" s="295"/>
      <c r="K58" s="295"/>
      <c r="L58" s="295"/>
      <c r="M58" s="295"/>
      <c r="N58" s="295"/>
      <c r="O58" s="295"/>
      <c r="P58" s="295"/>
      <c r="Q58" s="295"/>
      <c r="R58" s="295"/>
      <c r="S58" s="283"/>
      <c r="T58" s="283"/>
      <c r="U58" s="283"/>
      <c r="V58" s="283"/>
    </row>
    <row r="59" spans="1:22" ht="6" customHeight="1" x14ac:dyDescent="0.2">
      <c r="A59" s="461"/>
      <c r="B59" s="293"/>
      <c r="C59" s="293"/>
      <c r="D59" s="292"/>
      <c r="E59" s="294"/>
      <c r="F59" s="295"/>
      <c r="G59" s="295"/>
      <c r="H59" s="295"/>
      <c r="I59" s="295"/>
      <c r="J59" s="295"/>
      <c r="K59" s="295"/>
      <c r="L59" s="295"/>
      <c r="M59" s="295"/>
      <c r="N59" s="295"/>
      <c r="O59" s="295"/>
      <c r="P59" s="295"/>
      <c r="Q59" s="295"/>
      <c r="R59" s="295"/>
      <c r="S59" s="283"/>
      <c r="T59" s="283"/>
      <c r="U59" s="283"/>
      <c r="V59" s="283"/>
    </row>
    <row r="60" spans="1:22" ht="6" customHeight="1" x14ac:dyDescent="0.2">
      <c r="A60" s="461"/>
      <c r="B60" s="293"/>
      <c r="C60" s="293"/>
      <c r="D60" s="292"/>
      <c r="E60" s="294"/>
      <c r="F60" s="295"/>
      <c r="G60" s="295"/>
      <c r="H60" s="295"/>
      <c r="I60" s="295"/>
      <c r="J60" s="295"/>
      <c r="K60" s="295"/>
      <c r="L60" s="295"/>
      <c r="M60" s="295"/>
      <c r="N60" s="295"/>
      <c r="O60" s="295"/>
      <c r="P60" s="295"/>
      <c r="Q60" s="295"/>
      <c r="R60" s="295"/>
      <c r="S60" s="283"/>
      <c r="T60" s="283"/>
      <c r="U60" s="283"/>
      <c r="V60" s="283"/>
    </row>
    <row r="61" spans="1:22" ht="6" customHeight="1" x14ac:dyDescent="0.2">
      <c r="A61" s="461"/>
      <c r="B61" s="296"/>
      <c r="C61" s="296"/>
      <c r="D61" s="297"/>
      <c r="E61" s="298"/>
      <c r="F61" s="299"/>
      <c r="G61" s="299"/>
      <c r="H61" s="299"/>
      <c r="I61" s="299"/>
      <c r="J61" s="299"/>
      <c r="K61" s="299"/>
      <c r="L61" s="299"/>
      <c r="M61" s="299"/>
      <c r="N61" s="299"/>
      <c r="O61" s="299"/>
      <c r="P61" s="299"/>
      <c r="Q61" s="299"/>
      <c r="R61" s="299"/>
      <c r="S61" s="283"/>
      <c r="T61" s="283"/>
      <c r="U61" s="283"/>
      <c r="V61" s="283"/>
    </row>
    <row r="62" spans="1:22" ht="6" customHeight="1" x14ac:dyDescent="0.2">
      <c r="A62" s="461"/>
      <c r="B62" s="300"/>
      <c r="C62" s="300"/>
      <c r="D62" s="301"/>
      <c r="E62" s="302"/>
      <c r="F62" s="303"/>
      <c r="G62" s="303"/>
      <c r="H62" s="303"/>
      <c r="I62" s="303"/>
      <c r="J62" s="303"/>
      <c r="K62" s="303"/>
      <c r="L62" s="303"/>
      <c r="M62" s="303"/>
      <c r="N62" s="303"/>
      <c r="O62" s="303"/>
      <c r="P62" s="303"/>
      <c r="Q62" s="303"/>
      <c r="R62" s="303"/>
      <c r="S62" s="283"/>
      <c r="T62" s="283"/>
      <c r="U62" s="283"/>
      <c r="V62" s="283"/>
    </row>
    <row r="63" spans="1:22" ht="6" customHeight="1" x14ac:dyDescent="0.2">
      <c r="A63" s="461"/>
      <c r="B63" s="293"/>
      <c r="C63" s="293"/>
      <c r="D63" s="292"/>
      <c r="E63" s="294"/>
      <c r="F63" s="295"/>
      <c r="G63" s="295"/>
      <c r="H63" s="295"/>
      <c r="I63" s="295"/>
      <c r="J63" s="295"/>
      <c r="K63" s="295"/>
      <c r="L63" s="295"/>
      <c r="M63" s="295"/>
      <c r="N63" s="295"/>
      <c r="O63" s="295"/>
      <c r="P63" s="295"/>
      <c r="Q63" s="295"/>
      <c r="R63" s="295"/>
      <c r="S63" s="283"/>
      <c r="T63" s="283"/>
      <c r="U63" s="283"/>
      <c r="V63" s="283"/>
    </row>
    <row r="64" spans="1:22" ht="6" customHeight="1" x14ac:dyDescent="0.2">
      <c r="A64" s="461"/>
      <c r="B64" s="293"/>
      <c r="C64" s="293"/>
      <c r="D64" s="292"/>
      <c r="E64" s="294"/>
      <c r="F64" s="295"/>
      <c r="G64" s="295"/>
      <c r="H64" s="295"/>
      <c r="I64" s="295"/>
      <c r="J64" s="295"/>
      <c r="K64" s="295"/>
      <c r="L64" s="295"/>
      <c r="M64" s="295"/>
      <c r="N64" s="295"/>
      <c r="O64" s="295"/>
      <c r="P64" s="295"/>
      <c r="Q64" s="295"/>
      <c r="R64" s="295"/>
      <c r="S64" s="283"/>
      <c r="T64" s="283"/>
      <c r="U64" s="283"/>
      <c r="V64" s="283"/>
    </row>
    <row r="65" spans="1:22" ht="6" customHeight="1" x14ac:dyDescent="0.2">
      <c r="A65" s="461"/>
      <c r="B65" s="293"/>
      <c r="C65" s="293"/>
      <c r="D65" s="292"/>
      <c r="E65" s="294"/>
      <c r="F65" s="295"/>
      <c r="G65" s="295"/>
      <c r="H65" s="295"/>
      <c r="I65" s="295"/>
      <c r="J65" s="295"/>
      <c r="K65" s="295"/>
      <c r="L65" s="295"/>
      <c r="M65" s="295"/>
      <c r="N65" s="295"/>
      <c r="O65" s="295"/>
      <c r="P65" s="295"/>
      <c r="Q65" s="295"/>
      <c r="R65" s="295"/>
      <c r="S65" s="283"/>
      <c r="T65" s="283"/>
      <c r="U65" s="283"/>
      <c r="V65" s="283"/>
    </row>
    <row r="66" spans="1:22" ht="6" customHeight="1" x14ac:dyDescent="0.2">
      <c r="A66" s="461"/>
      <c r="B66" s="296"/>
      <c r="C66" s="296"/>
      <c r="D66" s="297"/>
      <c r="E66" s="298"/>
      <c r="F66" s="299"/>
      <c r="G66" s="299"/>
      <c r="H66" s="299"/>
      <c r="I66" s="299"/>
      <c r="J66" s="299"/>
      <c r="K66" s="299"/>
      <c r="L66" s="299"/>
      <c r="M66" s="299"/>
      <c r="N66" s="299"/>
      <c r="O66" s="299"/>
      <c r="P66" s="299"/>
      <c r="Q66" s="299"/>
      <c r="R66" s="299"/>
      <c r="S66" s="283"/>
      <c r="T66" s="283"/>
      <c r="U66" s="283"/>
      <c r="V66" s="283"/>
    </row>
    <row r="67" spans="1:22" ht="6" customHeight="1" x14ac:dyDescent="0.2">
      <c r="A67" s="461"/>
      <c r="B67" s="300"/>
      <c r="C67" s="300"/>
      <c r="D67" s="301"/>
      <c r="E67" s="302"/>
      <c r="F67" s="303"/>
      <c r="G67" s="303"/>
      <c r="H67" s="303"/>
      <c r="I67" s="303"/>
      <c r="J67" s="303"/>
      <c r="K67" s="303"/>
      <c r="L67" s="303"/>
      <c r="M67" s="303"/>
      <c r="N67" s="303"/>
      <c r="O67" s="303"/>
      <c r="P67" s="303"/>
      <c r="Q67" s="303"/>
      <c r="R67" s="303"/>
      <c r="S67" s="283"/>
      <c r="T67" s="283"/>
      <c r="U67" s="283"/>
      <c r="V67" s="283"/>
    </row>
    <row r="68" spans="1:22" ht="6" customHeight="1" x14ac:dyDescent="0.2">
      <c r="A68" s="461"/>
      <c r="B68" s="293"/>
      <c r="C68" s="293"/>
      <c r="D68" s="292"/>
      <c r="E68" s="294"/>
      <c r="F68" s="295"/>
      <c r="G68" s="295"/>
      <c r="H68" s="295"/>
      <c r="I68" s="295"/>
      <c r="J68" s="295"/>
      <c r="K68" s="295"/>
      <c r="L68" s="295"/>
      <c r="M68" s="295"/>
      <c r="N68" s="295"/>
      <c r="O68" s="295"/>
      <c r="P68" s="295"/>
      <c r="Q68" s="295"/>
      <c r="R68" s="295"/>
      <c r="S68" s="283"/>
      <c r="T68" s="283"/>
      <c r="U68" s="283"/>
      <c r="V68" s="283"/>
    </row>
    <row r="69" spans="1:22" ht="6" customHeight="1" x14ac:dyDescent="0.2">
      <c r="A69" s="461"/>
      <c r="B69" s="293"/>
      <c r="C69" s="293"/>
      <c r="D69" s="292"/>
      <c r="E69" s="294"/>
      <c r="F69" s="295"/>
      <c r="G69" s="295"/>
      <c r="H69" s="295"/>
      <c r="I69" s="295"/>
      <c r="J69" s="295"/>
      <c r="K69" s="295"/>
      <c r="L69" s="295"/>
      <c r="M69" s="295"/>
      <c r="N69" s="295"/>
      <c r="O69" s="295"/>
      <c r="P69" s="295"/>
      <c r="Q69" s="295"/>
      <c r="R69" s="295"/>
      <c r="S69" s="283"/>
      <c r="T69" s="283"/>
      <c r="U69" s="283"/>
      <c r="V69" s="283"/>
    </row>
    <row r="70" spans="1:22" ht="6" customHeight="1" x14ac:dyDescent="0.2">
      <c r="A70" s="461"/>
      <c r="B70" s="293"/>
      <c r="C70" s="293"/>
      <c r="D70" s="292"/>
      <c r="E70" s="294"/>
      <c r="F70" s="295"/>
      <c r="G70" s="295"/>
      <c r="H70" s="295"/>
      <c r="I70" s="295"/>
      <c r="J70" s="295"/>
      <c r="K70" s="295"/>
      <c r="L70" s="295"/>
      <c r="M70" s="295"/>
      <c r="N70" s="295"/>
      <c r="O70" s="295"/>
      <c r="P70" s="295"/>
      <c r="Q70" s="295"/>
      <c r="R70" s="295"/>
      <c r="S70" s="283"/>
      <c r="T70" s="283"/>
      <c r="U70" s="283"/>
      <c r="V70" s="283"/>
    </row>
    <row r="71" spans="1:22" ht="6" customHeight="1" x14ac:dyDescent="0.2">
      <c r="A71" s="461"/>
      <c r="B71" s="296"/>
      <c r="C71" s="296"/>
      <c r="D71" s="297"/>
      <c r="E71" s="298"/>
      <c r="F71" s="299"/>
      <c r="G71" s="299"/>
      <c r="H71" s="299"/>
      <c r="I71" s="299"/>
      <c r="J71" s="299"/>
      <c r="K71" s="299"/>
      <c r="L71" s="299"/>
      <c r="M71" s="299"/>
      <c r="N71" s="299"/>
      <c r="O71" s="299"/>
      <c r="P71" s="299"/>
      <c r="Q71" s="299"/>
      <c r="R71" s="299"/>
      <c r="S71" s="283"/>
      <c r="T71" s="283"/>
      <c r="U71" s="283"/>
      <c r="V71" s="283"/>
    </row>
    <row r="72" spans="1:22" ht="6" customHeight="1" x14ac:dyDescent="0.2">
      <c r="A72" s="461"/>
      <c r="B72" s="300"/>
      <c r="C72" s="300"/>
      <c r="D72" s="301"/>
      <c r="E72" s="302"/>
      <c r="F72" s="303"/>
      <c r="G72" s="303"/>
      <c r="H72" s="303"/>
      <c r="I72" s="303"/>
      <c r="J72" s="303"/>
      <c r="K72" s="303"/>
      <c r="L72" s="303"/>
      <c r="M72" s="303"/>
      <c r="N72" s="303"/>
      <c r="O72" s="303"/>
      <c r="P72" s="303"/>
      <c r="Q72" s="303"/>
      <c r="R72" s="303"/>
      <c r="S72" s="283"/>
      <c r="T72" s="283"/>
      <c r="U72" s="283"/>
      <c r="V72" s="283"/>
    </row>
    <row r="73" spans="1:22" ht="6" customHeight="1" x14ac:dyDescent="0.2">
      <c r="A73" s="461"/>
      <c r="B73" s="293"/>
      <c r="C73" s="293"/>
      <c r="D73" s="292"/>
      <c r="E73" s="294"/>
      <c r="F73" s="295"/>
      <c r="G73" s="295"/>
      <c r="H73" s="295"/>
      <c r="I73" s="295"/>
      <c r="J73" s="295"/>
      <c r="K73" s="295"/>
      <c r="L73" s="295"/>
      <c r="M73" s="295"/>
      <c r="N73" s="295"/>
      <c r="O73" s="295"/>
      <c r="P73" s="295"/>
      <c r="Q73" s="295"/>
      <c r="R73" s="295"/>
      <c r="S73" s="283"/>
      <c r="T73" s="283"/>
      <c r="U73" s="283"/>
      <c r="V73" s="283"/>
    </row>
    <row r="74" spans="1:22" ht="6" customHeight="1" x14ac:dyDescent="0.2">
      <c r="A74" s="461"/>
      <c r="B74" s="293"/>
      <c r="C74" s="293"/>
      <c r="D74" s="292"/>
      <c r="E74" s="294"/>
      <c r="F74" s="295"/>
      <c r="G74" s="295"/>
      <c r="H74" s="295"/>
      <c r="I74" s="295"/>
      <c r="J74" s="295"/>
      <c r="K74" s="295"/>
      <c r="L74" s="295"/>
      <c r="M74" s="295"/>
      <c r="N74" s="295"/>
      <c r="O74" s="295"/>
      <c r="P74" s="295"/>
      <c r="Q74" s="295"/>
      <c r="R74" s="295"/>
      <c r="S74" s="283"/>
      <c r="T74" s="283"/>
      <c r="U74" s="283"/>
      <c r="V74" s="283"/>
    </row>
    <row r="75" spans="1:22" ht="6" customHeight="1" x14ac:dyDescent="0.2">
      <c r="A75" s="461"/>
      <c r="B75" s="293"/>
      <c r="C75" s="293"/>
      <c r="D75" s="292"/>
      <c r="E75" s="294"/>
      <c r="F75" s="295"/>
      <c r="G75" s="295"/>
      <c r="H75" s="295"/>
      <c r="I75" s="295"/>
      <c r="J75" s="295"/>
      <c r="K75" s="295"/>
      <c r="L75" s="295"/>
      <c r="M75" s="295"/>
      <c r="N75" s="295"/>
      <c r="O75" s="295"/>
      <c r="P75" s="295"/>
      <c r="Q75" s="295"/>
      <c r="R75" s="295"/>
      <c r="S75" s="283"/>
      <c r="T75" s="283"/>
      <c r="U75" s="283"/>
      <c r="V75" s="283"/>
    </row>
    <row r="76" spans="1:22" ht="6" customHeight="1" x14ac:dyDescent="0.2">
      <c r="A76" s="461"/>
      <c r="B76" s="296"/>
      <c r="C76" s="296"/>
      <c r="D76" s="297"/>
      <c r="E76" s="298"/>
      <c r="F76" s="299"/>
      <c r="G76" s="299"/>
      <c r="H76" s="299"/>
      <c r="I76" s="299"/>
      <c r="J76" s="299"/>
      <c r="K76" s="299"/>
      <c r="L76" s="299"/>
      <c r="M76" s="299"/>
      <c r="N76" s="299"/>
      <c r="O76" s="299"/>
      <c r="P76" s="299"/>
      <c r="Q76" s="299"/>
      <c r="R76" s="299"/>
      <c r="S76" s="283"/>
      <c r="T76" s="283"/>
      <c r="U76" s="283"/>
      <c r="V76" s="283"/>
    </row>
    <row r="77" spans="1:22" ht="6" customHeight="1" x14ac:dyDescent="0.2">
      <c r="A77" s="461"/>
      <c r="B77" s="300"/>
      <c r="C77" s="300"/>
      <c r="D77" s="301"/>
      <c r="E77" s="302"/>
      <c r="F77" s="303"/>
      <c r="G77" s="303"/>
      <c r="H77" s="303"/>
      <c r="I77" s="303"/>
      <c r="J77" s="303"/>
      <c r="K77" s="303"/>
      <c r="L77" s="303"/>
      <c r="M77" s="303"/>
      <c r="N77" s="303"/>
      <c r="O77" s="303"/>
      <c r="P77" s="303"/>
      <c r="Q77" s="303"/>
      <c r="R77" s="303"/>
      <c r="S77" s="283"/>
      <c r="T77" s="283"/>
      <c r="U77" s="283"/>
      <c r="V77" s="283"/>
    </row>
    <row r="78" spans="1:22" ht="6" customHeight="1" x14ac:dyDescent="0.2">
      <c r="A78" s="461"/>
      <c r="B78" s="293"/>
      <c r="C78" s="293"/>
      <c r="D78" s="292"/>
      <c r="E78" s="294"/>
      <c r="F78" s="295"/>
      <c r="G78" s="295"/>
      <c r="H78" s="295"/>
      <c r="I78" s="295"/>
      <c r="J78" s="295"/>
      <c r="K78" s="295"/>
      <c r="L78" s="295"/>
      <c r="M78" s="295"/>
      <c r="N78" s="295"/>
      <c r="O78" s="295"/>
      <c r="P78" s="295"/>
      <c r="Q78" s="295"/>
      <c r="R78" s="295"/>
      <c r="S78" s="283"/>
      <c r="T78" s="283"/>
      <c r="U78" s="283"/>
      <c r="V78" s="283"/>
    </row>
    <row r="79" spans="1:22" ht="6" customHeight="1" x14ac:dyDescent="0.2">
      <c r="A79" s="461"/>
      <c r="B79" s="293"/>
      <c r="C79" s="293"/>
      <c r="D79" s="292"/>
      <c r="E79" s="294"/>
      <c r="F79" s="295"/>
      <c r="G79" s="295"/>
      <c r="H79" s="295"/>
      <c r="I79" s="295"/>
      <c r="J79" s="295"/>
      <c r="K79" s="295"/>
      <c r="L79" s="295"/>
      <c r="M79" s="295"/>
      <c r="N79" s="295"/>
      <c r="O79" s="295"/>
      <c r="P79" s="295"/>
      <c r="Q79" s="295"/>
      <c r="R79" s="295"/>
      <c r="S79" s="283"/>
      <c r="T79" s="283"/>
      <c r="U79" s="283"/>
      <c r="V79" s="283"/>
    </row>
    <row r="80" spans="1:22" ht="6" customHeight="1" x14ac:dyDescent="0.2">
      <c r="A80" s="461"/>
      <c r="B80" s="293"/>
      <c r="C80" s="293"/>
      <c r="D80" s="292"/>
      <c r="E80" s="294"/>
      <c r="F80" s="295"/>
      <c r="G80" s="295"/>
      <c r="H80" s="295"/>
      <c r="I80" s="295"/>
      <c r="J80" s="295"/>
      <c r="K80" s="295"/>
      <c r="L80" s="295"/>
      <c r="M80" s="295"/>
      <c r="N80" s="295"/>
      <c r="O80" s="295"/>
      <c r="P80" s="295"/>
      <c r="Q80" s="295"/>
      <c r="R80" s="295"/>
      <c r="S80" s="283"/>
      <c r="T80" s="283"/>
      <c r="U80" s="283"/>
      <c r="V80" s="283"/>
    </row>
    <row r="81" spans="1:22" ht="6" customHeight="1" x14ac:dyDescent="0.2">
      <c r="A81" s="461"/>
      <c r="B81" s="296"/>
      <c r="C81" s="296"/>
      <c r="D81" s="297"/>
      <c r="E81" s="298"/>
      <c r="F81" s="299"/>
      <c r="G81" s="299"/>
      <c r="H81" s="299"/>
      <c r="I81" s="299"/>
      <c r="J81" s="299"/>
      <c r="K81" s="299"/>
      <c r="L81" s="299"/>
      <c r="M81" s="299"/>
      <c r="N81" s="299"/>
      <c r="O81" s="299"/>
      <c r="P81" s="299"/>
      <c r="Q81" s="299"/>
      <c r="R81" s="299"/>
      <c r="S81" s="283"/>
      <c r="T81" s="283"/>
      <c r="U81" s="283"/>
      <c r="V81" s="283"/>
    </row>
    <row r="82" spans="1:22" ht="6" customHeight="1" x14ac:dyDescent="0.2">
      <c r="A82" s="461"/>
      <c r="B82" s="300"/>
      <c r="C82" s="300"/>
      <c r="D82" s="301"/>
      <c r="E82" s="302"/>
      <c r="F82" s="303"/>
      <c r="G82" s="303"/>
      <c r="H82" s="303"/>
      <c r="I82" s="303"/>
      <c r="J82" s="303"/>
      <c r="K82" s="303"/>
      <c r="L82" s="303"/>
      <c r="M82" s="303"/>
      <c r="N82" s="303"/>
      <c r="O82" s="303"/>
      <c r="P82" s="303"/>
      <c r="Q82" s="303"/>
      <c r="R82" s="303"/>
      <c r="S82" s="283"/>
      <c r="T82" s="283"/>
      <c r="U82" s="283"/>
      <c r="V82" s="283"/>
    </row>
    <row r="83" spans="1:22" ht="6" customHeight="1" x14ac:dyDescent="0.2">
      <c r="A83" s="461"/>
      <c r="B83" s="293"/>
      <c r="C83" s="293"/>
      <c r="D83" s="292"/>
      <c r="E83" s="294"/>
      <c r="F83" s="295"/>
      <c r="G83" s="295"/>
      <c r="H83" s="295"/>
      <c r="I83" s="295"/>
      <c r="J83" s="295"/>
      <c r="K83" s="295"/>
      <c r="L83" s="295"/>
      <c r="M83" s="295"/>
      <c r="N83" s="295"/>
      <c r="O83" s="295"/>
      <c r="P83" s="295"/>
      <c r="Q83" s="295"/>
      <c r="R83" s="295"/>
      <c r="S83" s="283"/>
      <c r="T83" s="283"/>
      <c r="U83" s="283"/>
      <c r="V83" s="283"/>
    </row>
    <row r="84" spans="1:22" ht="6" customHeight="1" x14ac:dyDescent="0.2">
      <c r="A84" s="461"/>
      <c r="B84" s="293"/>
      <c r="C84" s="293"/>
      <c r="D84" s="292"/>
      <c r="E84" s="294"/>
      <c r="F84" s="295"/>
      <c r="G84" s="295"/>
      <c r="H84" s="295"/>
      <c r="I84" s="295"/>
      <c r="J84" s="295"/>
      <c r="K84" s="295"/>
      <c r="L84" s="295"/>
      <c r="M84" s="295"/>
      <c r="N84" s="295"/>
      <c r="O84" s="295"/>
      <c r="P84" s="295"/>
      <c r="Q84" s="295"/>
      <c r="R84" s="295"/>
      <c r="S84" s="283"/>
      <c r="T84" s="283"/>
      <c r="U84" s="283"/>
      <c r="V84" s="283"/>
    </row>
    <row r="85" spans="1:22" ht="6" customHeight="1" x14ac:dyDescent="0.2">
      <c r="A85" s="461"/>
      <c r="B85" s="293"/>
      <c r="C85" s="293"/>
      <c r="D85" s="292"/>
      <c r="E85" s="294"/>
      <c r="F85" s="295"/>
      <c r="G85" s="295"/>
      <c r="H85" s="295"/>
      <c r="I85" s="295"/>
      <c r="J85" s="295"/>
      <c r="K85" s="295"/>
      <c r="L85" s="295"/>
      <c r="M85" s="295"/>
      <c r="N85" s="295"/>
      <c r="O85" s="295"/>
      <c r="P85" s="295"/>
      <c r="Q85" s="295"/>
      <c r="R85" s="295"/>
      <c r="S85" s="283"/>
      <c r="T85" s="283"/>
      <c r="U85" s="283"/>
      <c r="V85" s="283"/>
    </row>
    <row r="86" spans="1:22" ht="6" customHeight="1" x14ac:dyDescent="0.2">
      <c r="A86" s="461"/>
      <c r="B86" s="296"/>
      <c r="C86" s="296"/>
      <c r="D86" s="297"/>
      <c r="E86" s="298"/>
      <c r="F86" s="299"/>
      <c r="G86" s="299"/>
      <c r="H86" s="299"/>
      <c r="I86" s="299"/>
      <c r="J86" s="299"/>
      <c r="K86" s="299"/>
      <c r="L86" s="299"/>
      <c r="M86" s="299"/>
      <c r="N86" s="299"/>
      <c r="O86" s="299"/>
      <c r="P86" s="299"/>
      <c r="Q86" s="299"/>
      <c r="R86" s="299"/>
      <c r="S86" s="283"/>
      <c r="T86" s="283"/>
      <c r="U86" s="283"/>
      <c r="V86" s="283"/>
    </row>
    <row r="87" spans="1:22" ht="6" customHeight="1" x14ac:dyDescent="0.2">
      <c r="A87" s="461"/>
      <c r="B87" s="300"/>
      <c r="C87" s="300"/>
      <c r="D87" s="301"/>
      <c r="E87" s="302"/>
      <c r="F87" s="303"/>
      <c r="G87" s="303"/>
      <c r="H87" s="303"/>
      <c r="I87" s="303"/>
      <c r="J87" s="303"/>
      <c r="K87" s="303"/>
      <c r="L87" s="303"/>
      <c r="M87" s="303"/>
      <c r="N87" s="303"/>
      <c r="O87" s="303"/>
      <c r="P87" s="303"/>
      <c r="Q87" s="303"/>
      <c r="R87" s="303"/>
      <c r="S87" s="283"/>
      <c r="T87" s="283"/>
      <c r="U87" s="283"/>
      <c r="V87" s="283"/>
    </row>
    <row r="88" spans="1:22" ht="6" customHeight="1" x14ac:dyDescent="0.2">
      <c r="A88" s="461"/>
      <c r="B88" s="293"/>
      <c r="C88" s="293"/>
      <c r="D88" s="292"/>
      <c r="E88" s="294"/>
      <c r="F88" s="295"/>
      <c r="G88" s="295"/>
      <c r="H88" s="295"/>
      <c r="I88" s="295"/>
      <c r="J88" s="295"/>
      <c r="K88" s="295"/>
      <c r="L88" s="295"/>
      <c r="M88" s="295"/>
      <c r="N88" s="295"/>
      <c r="O88" s="295"/>
      <c r="P88" s="295"/>
      <c r="Q88" s="295"/>
      <c r="R88" s="295"/>
      <c r="S88" s="283"/>
      <c r="T88" s="283"/>
      <c r="U88" s="283"/>
      <c r="V88" s="283"/>
    </row>
    <row r="89" spans="1:22" ht="6" customHeight="1" x14ac:dyDescent="0.2">
      <c r="A89" s="461"/>
      <c r="B89" s="293"/>
      <c r="C89" s="293"/>
      <c r="D89" s="292"/>
      <c r="E89" s="294"/>
      <c r="F89" s="295"/>
      <c r="G89" s="295"/>
      <c r="H89" s="295"/>
      <c r="I89" s="295"/>
      <c r="J89" s="295"/>
      <c r="K89" s="295"/>
      <c r="L89" s="295"/>
      <c r="M89" s="295"/>
      <c r="N89" s="295"/>
      <c r="O89" s="295"/>
      <c r="P89" s="295"/>
      <c r="Q89" s="295"/>
      <c r="R89" s="295"/>
      <c r="S89" s="283"/>
      <c r="T89" s="283"/>
      <c r="U89" s="283"/>
      <c r="V89" s="283"/>
    </row>
    <row r="90" spans="1:22" ht="6" customHeight="1" x14ac:dyDescent="0.2">
      <c r="A90" s="461"/>
      <c r="B90" s="293"/>
      <c r="C90" s="293"/>
      <c r="D90" s="292"/>
      <c r="E90" s="294"/>
      <c r="F90" s="295"/>
      <c r="G90" s="295"/>
      <c r="H90" s="295"/>
      <c r="I90" s="295"/>
      <c r="J90" s="295"/>
      <c r="K90" s="295"/>
      <c r="L90" s="295"/>
      <c r="M90" s="295"/>
      <c r="N90" s="295"/>
      <c r="O90" s="295"/>
      <c r="P90" s="295"/>
      <c r="Q90" s="295"/>
      <c r="R90" s="295"/>
      <c r="S90" s="283"/>
      <c r="T90" s="283"/>
      <c r="U90" s="283"/>
      <c r="V90" s="283"/>
    </row>
    <row r="91" spans="1:22" ht="6" customHeight="1" x14ac:dyDescent="0.2">
      <c r="A91" s="461"/>
      <c r="B91" s="296"/>
      <c r="C91" s="296"/>
      <c r="D91" s="297"/>
      <c r="E91" s="298"/>
      <c r="F91" s="299"/>
      <c r="G91" s="299"/>
      <c r="H91" s="299"/>
      <c r="I91" s="299"/>
      <c r="J91" s="299"/>
      <c r="K91" s="299"/>
      <c r="L91" s="299"/>
      <c r="M91" s="299"/>
      <c r="N91" s="299"/>
      <c r="O91" s="299"/>
      <c r="P91" s="299"/>
      <c r="Q91" s="299"/>
      <c r="R91" s="299"/>
      <c r="S91" s="283"/>
      <c r="T91" s="283"/>
      <c r="U91" s="283"/>
      <c r="V91" s="283"/>
    </row>
    <row r="92" spans="1:22" ht="6" customHeight="1" x14ac:dyDescent="0.2">
      <c r="A92" s="461"/>
      <c r="B92" s="300"/>
      <c r="C92" s="300"/>
      <c r="D92" s="301"/>
      <c r="E92" s="302"/>
      <c r="F92" s="303"/>
      <c r="G92" s="303"/>
      <c r="H92" s="303"/>
      <c r="I92" s="303"/>
      <c r="J92" s="303"/>
      <c r="K92" s="303"/>
      <c r="L92" s="303"/>
      <c r="M92" s="303"/>
      <c r="N92" s="303"/>
      <c r="O92" s="303"/>
      <c r="P92" s="303"/>
      <c r="Q92" s="303"/>
      <c r="R92" s="303"/>
      <c r="S92" s="283"/>
      <c r="T92" s="283"/>
      <c r="U92" s="283"/>
      <c r="V92" s="283"/>
    </row>
    <row r="93" spans="1:22" ht="6" customHeight="1" x14ac:dyDescent="0.2">
      <c r="A93" s="461"/>
      <c r="B93" s="293"/>
      <c r="C93" s="293"/>
      <c r="D93" s="292"/>
      <c r="E93" s="294"/>
      <c r="F93" s="295"/>
      <c r="G93" s="295"/>
      <c r="H93" s="295"/>
      <c r="I93" s="295"/>
      <c r="J93" s="295"/>
      <c r="K93" s="295"/>
      <c r="L93" s="295"/>
      <c r="M93" s="295"/>
      <c r="N93" s="295"/>
      <c r="O93" s="295"/>
      <c r="P93" s="295"/>
      <c r="Q93" s="295"/>
      <c r="R93" s="295"/>
      <c r="S93" s="283"/>
      <c r="T93" s="283"/>
      <c r="U93" s="283"/>
      <c r="V93" s="283"/>
    </row>
    <row r="94" spans="1:22" ht="6" customHeight="1" x14ac:dyDescent="0.2">
      <c r="A94" s="461"/>
      <c r="B94" s="293"/>
      <c r="C94" s="293"/>
      <c r="D94" s="292"/>
      <c r="E94" s="294"/>
      <c r="F94" s="295"/>
      <c r="G94" s="295"/>
      <c r="H94" s="295"/>
      <c r="I94" s="295"/>
      <c r="J94" s="295"/>
      <c r="K94" s="295"/>
      <c r="L94" s="295"/>
      <c r="M94" s="295"/>
      <c r="N94" s="295"/>
      <c r="O94" s="295"/>
      <c r="P94" s="295"/>
      <c r="Q94" s="295"/>
      <c r="R94" s="295"/>
      <c r="S94" s="283"/>
      <c r="T94" s="283"/>
      <c r="U94" s="283"/>
      <c r="V94" s="283"/>
    </row>
    <row r="95" spans="1:22" ht="6" customHeight="1" x14ac:dyDescent="0.2">
      <c r="A95" s="461"/>
      <c r="B95" s="293"/>
      <c r="C95" s="293"/>
      <c r="D95" s="292"/>
      <c r="E95" s="294"/>
      <c r="F95" s="295"/>
      <c r="G95" s="295"/>
      <c r="H95" s="295"/>
      <c r="I95" s="295"/>
      <c r="J95" s="295"/>
      <c r="K95" s="295"/>
      <c r="L95" s="295"/>
      <c r="M95" s="295"/>
      <c r="N95" s="295"/>
      <c r="O95" s="295"/>
      <c r="P95" s="295"/>
      <c r="Q95" s="295"/>
      <c r="R95" s="295"/>
      <c r="S95" s="283"/>
      <c r="T95" s="283"/>
      <c r="U95" s="283"/>
      <c r="V95" s="283"/>
    </row>
    <row r="96" spans="1:22" ht="6" customHeight="1" x14ac:dyDescent="0.2">
      <c r="A96" s="461"/>
      <c r="B96" s="296"/>
      <c r="C96" s="296"/>
      <c r="D96" s="297"/>
      <c r="E96" s="298"/>
      <c r="F96" s="299"/>
      <c r="G96" s="299"/>
      <c r="H96" s="299"/>
      <c r="I96" s="299"/>
      <c r="J96" s="299"/>
      <c r="K96" s="299"/>
      <c r="L96" s="299"/>
      <c r="M96" s="299"/>
      <c r="N96" s="299"/>
      <c r="O96" s="299"/>
      <c r="P96" s="299"/>
      <c r="Q96" s="299"/>
      <c r="R96" s="299"/>
      <c r="S96" s="283"/>
      <c r="T96" s="283"/>
      <c r="U96" s="283"/>
      <c r="V96" s="283"/>
    </row>
    <row r="97" spans="1:22" ht="6" customHeight="1" x14ac:dyDescent="0.2">
      <c r="A97" s="461"/>
      <c r="B97" s="300"/>
      <c r="C97" s="300"/>
      <c r="D97" s="301"/>
      <c r="E97" s="302"/>
      <c r="F97" s="303"/>
      <c r="G97" s="303"/>
      <c r="H97" s="303"/>
      <c r="I97" s="303"/>
      <c r="J97" s="303"/>
      <c r="K97" s="303"/>
      <c r="L97" s="303"/>
      <c r="M97" s="303"/>
      <c r="N97" s="303"/>
      <c r="O97" s="303"/>
      <c r="P97" s="303"/>
      <c r="Q97" s="303"/>
      <c r="R97" s="303"/>
      <c r="S97" s="283"/>
      <c r="T97" s="283"/>
      <c r="U97" s="283"/>
      <c r="V97" s="283"/>
    </row>
    <row r="98" spans="1:22" ht="6" customHeight="1" x14ac:dyDescent="0.2">
      <c r="A98" s="461"/>
      <c r="B98" s="293"/>
      <c r="C98" s="293"/>
      <c r="D98" s="292"/>
      <c r="E98" s="294"/>
      <c r="F98" s="295"/>
      <c r="G98" s="295"/>
      <c r="H98" s="295"/>
      <c r="I98" s="295"/>
      <c r="J98" s="295"/>
      <c r="K98" s="295"/>
      <c r="L98" s="295"/>
      <c r="M98" s="295"/>
      <c r="N98" s="295"/>
      <c r="O98" s="295"/>
      <c r="P98" s="295"/>
      <c r="Q98" s="295"/>
      <c r="R98" s="295"/>
      <c r="S98" s="283"/>
      <c r="T98" s="283"/>
      <c r="U98" s="283"/>
      <c r="V98" s="283"/>
    </row>
    <row r="99" spans="1:22" ht="6" customHeight="1" x14ac:dyDescent="0.2">
      <c r="A99" s="461"/>
      <c r="B99" s="293"/>
      <c r="C99" s="293"/>
      <c r="D99" s="292"/>
      <c r="E99" s="294"/>
      <c r="F99" s="295"/>
      <c r="G99" s="295"/>
      <c r="H99" s="295"/>
      <c r="I99" s="295"/>
      <c r="J99" s="295"/>
      <c r="K99" s="295"/>
      <c r="L99" s="295"/>
      <c r="M99" s="295"/>
      <c r="N99" s="295"/>
      <c r="O99" s="295"/>
      <c r="P99" s="295"/>
      <c r="Q99" s="295"/>
      <c r="R99" s="295"/>
      <c r="S99" s="283"/>
      <c r="T99" s="283"/>
      <c r="U99" s="283"/>
      <c r="V99" s="283"/>
    </row>
    <row r="100" spans="1:22" ht="6" customHeight="1" x14ac:dyDescent="0.2">
      <c r="A100" s="461"/>
      <c r="B100" s="293"/>
      <c r="C100" s="293"/>
      <c r="D100" s="292"/>
      <c r="E100" s="294"/>
      <c r="F100" s="295"/>
      <c r="G100" s="295"/>
      <c r="H100" s="295"/>
      <c r="I100" s="295"/>
      <c r="J100" s="295"/>
      <c r="K100" s="295"/>
      <c r="L100" s="295"/>
      <c r="M100" s="295"/>
      <c r="N100" s="295"/>
      <c r="O100" s="295"/>
      <c r="P100" s="295"/>
      <c r="Q100" s="295"/>
      <c r="R100" s="295"/>
      <c r="S100" s="283"/>
      <c r="T100" s="283"/>
      <c r="U100" s="283"/>
      <c r="V100" s="283"/>
    </row>
    <row r="101" spans="1:22" ht="6" customHeight="1" x14ac:dyDescent="0.2">
      <c r="A101" s="461"/>
      <c r="B101" s="296"/>
      <c r="C101" s="296"/>
      <c r="D101" s="297"/>
      <c r="E101" s="298"/>
      <c r="F101" s="299"/>
      <c r="G101" s="299"/>
      <c r="H101" s="299"/>
      <c r="I101" s="299"/>
      <c r="J101" s="299"/>
      <c r="K101" s="299"/>
      <c r="L101" s="299"/>
      <c r="M101" s="299"/>
      <c r="N101" s="299"/>
      <c r="O101" s="299"/>
      <c r="P101" s="299"/>
      <c r="Q101" s="299"/>
      <c r="R101" s="299"/>
      <c r="S101" s="283"/>
      <c r="T101" s="283"/>
      <c r="U101" s="283"/>
      <c r="V101" s="283"/>
    </row>
    <row r="102" spans="1:22" ht="6" customHeight="1" x14ac:dyDescent="0.2">
      <c r="A102" s="461"/>
      <c r="B102" s="300"/>
      <c r="C102" s="300"/>
      <c r="D102" s="301"/>
      <c r="E102" s="302"/>
      <c r="F102" s="303"/>
      <c r="G102" s="303"/>
      <c r="H102" s="303"/>
      <c r="I102" s="303"/>
      <c r="J102" s="303"/>
      <c r="K102" s="303"/>
      <c r="L102" s="303"/>
      <c r="M102" s="303"/>
      <c r="N102" s="303"/>
      <c r="O102" s="303"/>
      <c r="P102" s="303"/>
      <c r="Q102" s="303"/>
      <c r="R102" s="303"/>
      <c r="S102" s="283"/>
      <c r="T102" s="283"/>
      <c r="U102" s="283"/>
      <c r="V102" s="283"/>
    </row>
    <row r="103" spans="1:22" ht="6" customHeight="1" x14ac:dyDescent="0.2">
      <c r="A103" s="461"/>
      <c r="B103" s="293"/>
      <c r="C103" s="293"/>
      <c r="D103" s="292"/>
      <c r="E103" s="294"/>
      <c r="F103" s="295"/>
      <c r="G103" s="295"/>
      <c r="H103" s="295"/>
      <c r="I103" s="295"/>
      <c r="J103" s="295"/>
      <c r="K103" s="295"/>
      <c r="L103" s="295"/>
      <c r="M103" s="295"/>
      <c r="N103" s="295"/>
      <c r="O103" s="295"/>
      <c r="P103" s="295"/>
      <c r="Q103" s="295"/>
      <c r="R103" s="295"/>
      <c r="S103" s="283"/>
      <c r="T103" s="283"/>
      <c r="U103" s="283"/>
      <c r="V103" s="283"/>
    </row>
    <row r="104" spans="1:22" ht="6" customHeight="1" x14ac:dyDescent="0.2">
      <c r="A104" s="461"/>
      <c r="B104" s="293"/>
      <c r="C104" s="293"/>
      <c r="D104" s="292"/>
      <c r="E104" s="294"/>
      <c r="F104" s="295"/>
      <c r="G104" s="295"/>
      <c r="H104" s="295"/>
      <c r="I104" s="295"/>
      <c r="J104" s="295"/>
      <c r="K104" s="295"/>
      <c r="L104" s="295"/>
      <c r="M104" s="295"/>
      <c r="N104" s="295"/>
      <c r="O104" s="295"/>
      <c r="P104" s="295"/>
      <c r="Q104" s="295"/>
      <c r="R104" s="295"/>
      <c r="S104" s="283"/>
      <c r="T104" s="283"/>
      <c r="U104" s="283"/>
      <c r="V104" s="283"/>
    </row>
    <row r="105" spans="1:22" ht="6" customHeight="1" x14ac:dyDescent="0.2">
      <c r="A105" s="461"/>
      <c r="B105" s="293"/>
      <c r="C105" s="293"/>
      <c r="D105" s="292"/>
      <c r="E105" s="294"/>
      <c r="F105" s="295"/>
      <c r="G105" s="295"/>
      <c r="H105" s="295"/>
      <c r="I105" s="295"/>
      <c r="J105" s="295"/>
      <c r="K105" s="295"/>
      <c r="L105" s="295"/>
      <c r="M105" s="295"/>
      <c r="N105" s="295"/>
      <c r="O105" s="295"/>
      <c r="P105" s="295"/>
      <c r="Q105" s="295"/>
      <c r="R105" s="295"/>
      <c r="S105" s="283"/>
      <c r="T105" s="283"/>
      <c r="U105" s="283"/>
      <c r="V105" s="283"/>
    </row>
    <row r="106" spans="1:22" ht="6" customHeight="1" x14ac:dyDescent="0.2">
      <c r="A106" s="461"/>
      <c r="B106" s="296"/>
      <c r="C106" s="296"/>
      <c r="D106" s="297"/>
      <c r="E106" s="298"/>
      <c r="F106" s="299"/>
      <c r="G106" s="299"/>
      <c r="H106" s="299"/>
      <c r="I106" s="299"/>
      <c r="J106" s="299"/>
      <c r="K106" s="299"/>
      <c r="L106" s="299"/>
      <c r="M106" s="299"/>
      <c r="N106" s="299"/>
      <c r="O106" s="299"/>
      <c r="P106" s="299"/>
      <c r="Q106" s="299"/>
      <c r="R106" s="299"/>
      <c r="S106" s="283"/>
      <c r="T106" s="283"/>
      <c r="U106" s="283"/>
      <c r="V106" s="283"/>
    </row>
    <row r="107" spans="1:22" ht="6" customHeight="1" x14ac:dyDescent="0.2">
      <c r="A107" s="461"/>
      <c r="B107" s="300"/>
      <c r="C107" s="300"/>
      <c r="D107" s="301"/>
      <c r="E107" s="302"/>
      <c r="F107" s="303"/>
      <c r="G107" s="303"/>
      <c r="H107" s="303"/>
      <c r="I107" s="303"/>
      <c r="J107" s="303"/>
      <c r="K107" s="303"/>
      <c r="L107" s="303"/>
      <c r="M107" s="303"/>
      <c r="N107" s="303"/>
      <c r="O107" s="303"/>
      <c r="P107" s="303"/>
      <c r="Q107" s="303"/>
      <c r="R107" s="303"/>
      <c r="S107" s="283"/>
      <c r="T107" s="283"/>
      <c r="U107" s="283"/>
      <c r="V107" s="283"/>
    </row>
    <row r="108" spans="1:22" ht="6" customHeight="1" x14ac:dyDescent="0.2">
      <c r="A108" s="461"/>
      <c r="B108" s="293"/>
      <c r="C108" s="293"/>
      <c r="D108" s="292"/>
      <c r="E108" s="294"/>
      <c r="F108" s="295"/>
      <c r="G108" s="295"/>
      <c r="H108" s="295"/>
      <c r="I108" s="295"/>
      <c r="J108" s="295"/>
      <c r="K108" s="295"/>
      <c r="L108" s="295"/>
      <c r="M108" s="295"/>
      <c r="N108" s="295"/>
      <c r="O108" s="295"/>
      <c r="P108" s="295"/>
      <c r="Q108" s="295"/>
      <c r="R108" s="295"/>
      <c r="S108" s="283"/>
      <c r="T108" s="283"/>
      <c r="U108" s="283"/>
      <c r="V108" s="283"/>
    </row>
    <row r="109" spans="1:22" ht="6" customHeight="1" x14ac:dyDescent="0.2">
      <c r="A109" s="461"/>
      <c r="B109" s="293"/>
      <c r="C109" s="293"/>
      <c r="D109" s="292"/>
      <c r="E109" s="294"/>
      <c r="F109" s="295"/>
      <c r="G109" s="295"/>
      <c r="H109" s="295"/>
      <c r="I109" s="295"/>
      <c r="J109" s="295"/>
      <c r="K109" s="295"/>
      <c r="L109" s="295"/>
      <c r="M109" s="295"/>
      <c r="N109" s="295"/>
      <c r="O109" s="295"/>
      <c r="P109" s="295"/>
      <c r="Q109" s="295"/>
      <c r="R109" s="295"/>
      <c r="S109" s="283"/>
      <c r="T109" s="283"/>
      <c r="U109" s="283"/>
      <c r="V109" s="283"/>
    </row>
    <row r="110" spans="1:22" ht="6" customHeight="1" x14ac:dyDescent="0.2">
      <c r="A110" s="461"/>
      <c r="B110" s="293"/>
      <c r="C110" s="293"/>
      <c r="D110" s="292"/>
      <c r="E110" s="294"/>
      <c r="F110" s="295"/>
      <c r="G110" s="295"/>
      <c r="H110" s="295"/>
      <c r="I110" s="295"/>
      <c r="J110" s="295"/>
      <c r="K110" s="295"/>
      <c r="L110" s="295"/>
      <c r="M110" s="295"/>
      <c r="N110" s="295"/>
      <c r="O110" s="295"/>
      <c r="P110" s="295"/>
      <c r="Q110" s="295"/>
      <c r="R110" s="295"/>
      <c r="S110" s="283"/>
      <c r="T110" s="283"/>
      <c r="U110" s="283"/>
      <c r="V110" s="283"/>
    </row>
    <row r="111" spans="1:22" ht="6" customHeight="1" x14ac:dyDescent="0.2">
      <c r="A111" s="461"/>
      <c r="B111" s="296"/>
      <c r="C111" s="296"/>
      <c r="D111" s="297"/>
      <c r="E111" s="298"/>
      <c r="F111" s="299"/>
      <c r="G111" s="299"/>
      <c r="H111" s="299"/>
      <c r="I111" s="299"/>
      <c r="J111" s="299"/>
      <c r="K111" s="299"/>
      <c r="L111" s="299"/>
      <c r="M111" s="299"/>
      <c r="N111" s="299"/>
      <c r="O111" s="299"/>
      <c r="P111" s="299"/>
      <c r="Q111" s="299"/>
      <c r="R111" s="299"/>
      <c r="S111" s="283"/>
      <c r="T111" s="283"/>
      <c r="U111" s="283"/>
      <c r="V111" s="283"/>
    </row>
    <row r="112" spans="1:22" ht="6" customHeight="1" x14ac:dyDescent="0.2">
      <c r="A112" s="461"/>
      <c r="B112" s="300"/>
      <c r="C112" s="300"/>
      <c r="D112" s="301"/>
      <c r="E112" s="302"/>
      <c r="F112" s="303"/>
      <c r="G112" s="303"/>
      <c r="H112" s="303"/>
      <c r="I112" s="303"/>
      <c r="J112" s="303"/>
      <c r="K112" s="303"/>
      <c r="L112" s="303"/>
      <c r="M112" s="303"/>
      <c r="N112" s="303"/>
      <c r="O112" s="303"/>
      <c r="P112" s="303"/>
      <c r="Q112" s="303"/>
      <c r="R112" s="303"/>
      <c r="S112" s="283"/>
      <c r="T112" s="283"/>
      <c r="U112" s="283"/>
      <c r="V112" s="283"/>
    </row>
    <row r="113" spans="1:22" ht="6" customHeight="1" x14ac:dyDescent="0.2">
      <c r="A113" s="461"/>
      <c r="B113" s="293"/>
      <c r="C113" s="293"/>
      <c r="D113" s="292"/>
      <c r="E113" s="294"/>
      <c r="F113" s="295"/>
      <c r="G113" s="295"/>
      <c r="H113" s="295"/>
      <c r="I113" s="295"/>
      <c r="J113" s="295"/>
      <c r="K113" s="295"/>
      <c r="L113" s="295"/>
      <c r="M113" s="295"/>
      <c r="N113" s="295"/>
      <c r="O113" s="295"/>
      <c r="P113" s="295"/>
      <c r="Q113" s="295"/>
      <c r="R113" s="295"/>
      <c r="S113" s="283"/>
      <c r="T113" s="283"/>
      <c r="U113" s="283"/>
      <c r="V113" s="283"/>
    </row>
    <row r="114" spans="1:22" ht="6" customHeight="1" x14ac:dyDescent="0.2">
      <c r="A114" s="461"/>
      <c r="B114" s="293"/>
      <c r="C114" s="293"/>
      <c r="D114" s="292"/>
      <c r="E114" s="294"/>
      <c r="F114" s="295"/>
      <c r="G114" s="295"/>
      <c r="H114" s="295"/>
      <c r="I114" s="295"/>
      <c r="J114" s="295"/>
      <c r="K114" s="295"/>
      <c r="L114" s="295"/>
      <c r="M114" s="295"/>
      <c r="N114" s="295"/>
      <c r="O114" s="295"/>
      <c r="P114" s="295"/>
      <c r="Q114" s="295"/>
      <c r="R114" s="295"/>
      <c r="S114" s="283"/>
      <c r="T114" s="283"/>
      <c r="U114" s="283"/>
      <c r="V114" s="283"/>
    </row>
    <row r="115" spans="1:22" ht="6" customHeight="1" x14ac:dyDescent="0.2">
      <c r="A115" s="461"/>
      <c r="B115" s="293"/>
      <c r="C115" s="293"/>
      <c r="D115" s="292"/>
      <c r="E115" s="294"/>
      <c r="F115" s="295"/>
      <c r="G115" s="295"/>
      <c r="H115" s="295"/>
      <c r="I115" s="295"/>
      <c r="J115" s="295"/>
      <c r="K115" s="295"/>
      <c r="L115" s="295"/>
      <c r="M115" s="295"/>
      <c r="N115" s="295"/>
      <c r="O115" s="295"/>
      <c r="P115" s="295"/>
      <c r="Q115" s="295"/>
      <c r="R115" s="295"/>
      <c r="S115" s="283"/>
      <c r="T115" s="283"/>
      <c r="U115" s="283"/>
      <c r="V115" s="283"/>
    </row>
    <row r="116" spans="1:22" ht="6" customHeight="1" x14ac:dyDescent="0.2">
      <c r="A116" s="461"/>
      <c r="B116" s="296"/>
      <c r="C116" s="296"/>
      <c r="D116" s="297"/>
      <c r="E116" s="298"/>
      <c r="F116" s="299"/>
      <c r="G116" s="299"/>
      <c r="H116" s="299"/>
      <c r="I116" s="299"/>
      <c r="J116" s="299"/>
      <c r="K116" s="299"/>
      <c r="L116" s="299"/>
      <c r="M116" s="299"/>
      <c r="N116" s="299"/>
      <c r="O116" s="299"/>
      <c r="P116" s="299"/>
      <c r="Q116" s="299"/>
      <c r="R116" s="299"/>
      <c r="S116" s="283"/>
      <c r="T116" s="283"/>
      <c r="U116" s="283"/>
      <c r="V116" s="283"/>
    </row>
    <row r="117" spans="1:22" ht="6" customHeight="1" x14ac:dyDescent="0.2">
      <c r="A117" s="461"/>
      <c r="B117" s="300"/>
      <c r="C117" s="300"/>
      <c r="D117" s="301"/>
      <c r="E117" s="302"/>
      <c r="F117" s="303"/>
      <c r="G117" s="303"/>
      <c r="H117" s="303"/>
      <c r="I117" s="303"/>
      <c r="J117" s="303"/>
      <c r="K117" s="303"/>
      <c r="L117" s="303"/>
      <c r="M117" s="303"/>
      <c r="N117" s="303"/>
      <c r="O117" s="303"/>
      <c r="P117" s="303"/>
      <c r="Q117" s="303"/>
      <c r="R117" s="303"/>
      <c r="S117" s="283"/>
      <c r="T117" s="283"/>
      <c r="U117" s="283"/>
      <c r="V117" s="283"/>
    </row>
    <row r="118" spans="1:22" ht="6" customHeight="1" x14ac:dyDescent="0.2">
      <c r="A118" s="461"/>
      <c r="B118" s="293"/>
      <c r="C118" s="293"/>
      <c r="D118" s="292"/>
      <c r="E118" s="294"/>
      <c r="F118" s="295"/>
      <c r="G118" s="295"/>
      <c r="H118" s="295"/>
      <c r="I118" s="295"/>
      <c r="J118" s="295"/>
      <c r="K118" s="295"/>
      <c r="L118" s="295"/>
      <c r="M118" s="295"/>
      <c r="N118" s="295"/>
      <c r="O118" s="295"/>
      <c r="P118" s="295"/>
      <c r="Q118" s="295"/>
      <c r="R118" s="295"/>
      <c r="S118" s="283"/>
      <c r="T118" s="283"/>
      <c r="U118" s="283"/>
      <c r="V118" s="283"/>
    </row>
    <row r="119" spans="1:22" ht="6" customHeight="1" x14ac:dyDescent="0.2">
      <c r="A119" s="461"/>
      <c r="B119" s="293"/>
      <c r="C119" s="293"/>
      <c r="D119" s="292"/>
      <c r="E119" s="294"/>
      <c r="F119" s="295"/>
      <c r="G119" s="295"/>
      <c r="H119" s="295"/>
      <c r="I119" s="295"/>
      <c r="J119" s="295"/>
      <c r="K119" s="295"/>
      <c r="L119" s="295"/>
      <c r="M119" s="295"/>
      <c r="N119" s="295"/>
      <c r="O119" s="295"/>
      <c r="P119" s="295"/>
      <c r="Q119" s="295"/>
      <c r="R119" s="295"/>
      <c r="S119" s="283"/>
      <c r="T119" s="283"/>
      <c r="U119" s="283"/>
      <c r="V119" s="283"/>
    </row>
    <row r="120" spans="1:22" ht="6" customHeight="1" x14ac:dyDescent="0.2">
      <c r="A120" s="461"/>
      <c r="B120" s="293"/>
      <c r="C120" s="293"/>
      <c r="D120" s="292"/>
      <c r="E120" s="294"/>
      <c r="F120" s="295"/>
      <c r="G120" s="295"/>
      <c r="H120" s="295"/>
      <c r="I120" s="295"/>
      <c r="J120" s="295"/>
      <c r="K120" s="295"/>
      <c r="L120" s="295"/>
      <c r="M120" s="295"/>
      <c r="N120" s="295"/>
      <c r="O120" s="295"/>
      <c r="P120" s="295"/>
      <c r="Q120" s="295"/>
      <c r="R120" s="295"/>
      <c r="S120" s="283"/>
      <c r="T120" s="283"/>
      <c r="U120" s="283"/>
      <c r="V120" s="283"/>
    </row>
    <row r="121" spans="1:22" ht="6" customHeight="1" x14ac:dyDescent="0.2">
      <c r="A121" s="461"/>
      <c r="B121" s="296"/>
      <c r="C121" s="296"/>
      <c r="D121" s="297"/>
      <c r="E121" s="298"/>
      <c r="F121" s="299"/>
      <c r="G121" s="299"/>
      <c r="H121" s="299"/>
      <c r="I121" s="299"/>
      <c r="J121" s="299"/>
      <c r="K121" s="299"/>
      <c r="L121" s="299"/>
      <c r="M121" s="299"/>
      <c r="N121" s="299"/>
      <c r="O121" s="299"/>
      <c r="P121" s="299"/>
      <c r="Q121" s="299"/>
      <c r="R121" s="299"/>
      <c r="S121" s="283"/>
      <c r="T121" s="283"/>
      <c r="U121" s="283"/>
      <c r="V121" s="283"/>
    </row>
    <row r="122" spans="1:22" ht="6" customHeight="1" x14ac:dyDescent="0.2">
      <c r="A122" s="461"/>
      <c r="B122" s="300"/>
      <c r="C122" s="300"/>
      <c r="D122" s="301"/>
      <c r="E122" s="302"/>
      <c r="F122" s="303"/>
      <c r="G122" s="303"/>
      <c r="H122" s="303"/>
      <c r="I122" s="303"/>
      <c r="J122" s="303"/>
      <c r="K122" s="303"/>
      <c r="L122" s="303"/>
      <c r="M122" s="303"/>
      <c r="N122" s="303"/>
      <c r="O122" s="303"/>
      <c r="P122" s="303"/>
      <c r="Q122" s="303"/>
      <c r="R122" s="303"/>
      <c r="S122" s="283"/>
      <c r="T122" s="283"/>
      <c r="U122" s="283"/>
      <c r="V122" s="283"/>
    </row>
    <row r="123" spans="1:22" ht="6" customHeight="1" x14ac:dyDescent="0.2">
      <c r="A123" s="461"/>
      <c r="B123" s="293"/>
      <c r="C123" s="293"/>
      <c r="D123" s="292"/>
      <c r="E123" s="294"/>
      <c r="F123" s="295"/>
      <c r="G123" s="295"/>
      <c r="H123" s="295"/>
      <c r="I123" s="295"/>
      <c r="J123" s="295"/>
      <c r="K123" s="295"/>
      <c r="L123" s="295"/>
      <c r="M123" s="295"/>
      <c r="N123" s="295"/>
      <c r="O123" s="295"/>
      <c r="P123" s="295"/>
      <c r="Q123" s="295"/>
      <c r="R123" s="295"/>
      <c r="S123" s="283"/>
      <c r="T123" s="283"/>
      <c r="U123" s="283"/>
      <c r="V123" s="283"/>
    </row>
    <row r="124" spans="1:22" ht="6" customHeight="1" x14ac:dyDescent="0.2">
      <c r="A124" s="461"/>
      <c r="B124" s="293"/>
      <c r="C124" s="293"/>
      <c r="D124" s="292"/>
      <c r="E124" s="294"/>
      <c r="F124" s="295"/>
      <c r="G124" s="295"/>
      <c r="H124" s="295"/>
      <c r="I124" s="295"/>
      <c r="J124" s="295"/>
      <c r="K124" s="295"/>
      <c r="L124" s="295"/>
      <c r="M124" s="295"/>
      <c r="N124" s="295"/>
      <c r="O124" s="295"/>
      <c r="P124" s="295"/>
      <c r="Q124" s="295"/>
      <c r="R124" s="295"/>
      <c r="S124" s="283"/>
      <c r="T124" s="283"/>
      <c r="U124" s="283"/>
      <c r="V124" s="283"/>
    </row>
    <row r="125" spans="1:22" ht="6" customHeight="1" x14ac:dyDescent="0.2">
      <c r="A125" s="461"/>
      <c r="B125" s="293"/>
      <c r="C125" s="293"/>
      <c r="D125" s="292"/>
      <c r="E125" s="294"/>
      <c r="F125" s="295"/>
      <c r="G125" s="295"/>
      <c r="H125" s="295"/>
      <c r="I125" s="295"/>
      <c r="J125" s="295"/>
      <c r="K125" s="295"/>
      <c r="L125" s="295"/>
      <c r="M125" s="295"/>
      <c r="N125" s="295"/>
      <c r="O125" s="295"/>
      <c r="P125" s="295"/>
      <c r="Q125" s="295"/>
      <c r="R125" s="295"/>
      <c r="S125" s="283"/>
      <c r="T125" s="283"/>
      <c r="U125" s="283"/>
      <c r="V125" s="283"/>
    </row>
    <row r="126" spans="1:22" ht="6" customHeight="1" x14ac:dyDescent="0.2">
      <c r="A126" s="461"/>
      <c r="B126" s="296"/>
      <c r="C126" s="296"/>
      <c r="D126" s="297"/>
      <c r="E126" s="298"/>
      <c r="F126" s="299"/>
      <c r="G126" s="299"/>
      <c r="H126" s="299"/>
      <c r="I126" s="299"/>
      <c r="J126" s="299"/>
      <c r="K126" s="299"/>
      <c r="L126" s="299"/>
      <c r="M126" s="299"/>
      <c r="N126" s="299"/>
      <c r="O126" s="299"/>
      <c r="P126" s="299"/>
      <c r="Q126" s="299"/>
      <c r="R126" s="299"/>
      <c r="S126" s="283"/>
      <c r="T126" s="283"/>
      <c r="U126" s="283"/>
      <c r="V126" s="283"/>
    </row>
    <row r="127" spans="1:22" ht="6" customHeight="1" x14ac:dyDescent="0.2">
      <c r="A127" s="461"/>
      <c r="B127" s="300"/>
      <c r="C127" s="300"/>
      <c r="D127" s="301"/>
      <c r="E127" s="302"/>
      <c r="F127" s="303"/>
      <c r="G127" s="303"/>
      <c r="H127" s="303"/>
      <c r="I127" s="303"/>
      <c r="J127" s="303"/>
      <c r="K127" s="303"/>
      <c r="L127" s="303"/>
      <c r="M127" s="303"/>
      <c r="N127" s="303"/>
      <c r="O127" s="303"/>
      <c r="P127" s="303"/>
      <c r="Q127" s="303"/>
      <c r="R127" s="303"/>
      <c r="S127" s="283"/>
      <c r="T127" s="283"/>
      <c r="U127" s="283"/>
      <c r="V127" s="283"/>
    </row>
    <row r="128" spans="1:22" ht="6" customHeight="1" x14ac:dyDescent="0.2">
      <c r="A128" s="461"/>
      <c r="B128" s="293"/>
      <c r="C128" s="293"/>
      <c r="D128" s="292"/>
      <c r="E128" s="294"/>
      <c r="F128" s="295"/>
      <c r="G128" s="295"/>
      <c r="H128" s="295"/>
      <c r="I128" s="295"/>
      <c r="J128" s="295"/>
      <c r="K128" s="295"/>
      <c r="L128" s="295"/>
      <c r="M128" s="295"/>
      <c r="N128" s="295"/>
      <c r="O128" s="295"/>
      <c r="P128" s="295"/>
      <c r="Q128" s="295"/>
      <c r="R128" s="295"/>
      <c r="S128" s="283"/>
      <c r="T128" s="283"/>
      <c r="U128" s="283"/>
      <c r="V128" s="283"/>
    </row>
    <row r="129" spans="1:22" ht="6" customHeight="1" x14ac:dyDescent="0.2">
      <c r="A129" s="461"/>
      <c r="B129" s="293"/>
      <c r="C129" s="293"/>
      <c r="D129" s="292"/>
      <c r="E129" s="294"/>
      <c r="F129" s="295"/>
      <c r="G129" s="295"/>
      <c r="H129" s="295"/>
      <c r="I129" s="295"/>
      <c r="J129" s="295"/>
      <c r="K129" s="295"/>
      <c r="L129" s="295"/>
      <c r="M129" s="295"/>
      <c r="N129" s="295"/>
      <c r="O129" s="295"/>
      <c r="P129" s="295"/>
      <c r="Q129" s="295"/>
      <c r="R129" s="295"/>
      <c r="S129" s="283"/>
      <c r="T129" s="283"/>
      <c r="U129" s="283"/>
      <c r="V129" s="283"/>
    </row>
    <row r="130" spans="1:22" ht="6" customHeight="1" x14ac:dyDescent="0.2">
      <c r="A130" s="461"/>
      <c r="B130" s="293"/>
      <c r="C130" s="293"/>
      <c r="D130" s="292"/>
      <c r="E130" s="294"/>
      <c r="F130" s="295"/>
      <c r="G130" s="295"/>
      <c r="H130" s="295"/>
      <c r="I130" s="295"/>
      <c r="J130" s="295"/>
      <c r="K130" s="295"/>
      <c r="L130" s="295"/>
      <c r="M130" s="295"/>
      <c r="N130" s="295"/>
      <c r="O130" s="295"/>
      <c r="P130" s="295"/>
      <c r="Q130" s="295"/>
      <c r="R130" s="295"/>
      <c r="S130" s="283"/>
      <c r="T130" s="283"/>
      <c r="U130" s="283"/>
      <c r="V130" s="283"/>
    </row>
    <row r="131" spans="1:22" ht="6" customHeight="1" x14ac:dyDescent="0.2">
      <c r="A131" s="461"/>
      <c r="B131" s="296"/>
      <c r="C131" s="296"/>
      <c r="D131" s="297"/>
      <c r="E131" s="298"/>
      <c r="F131" s="299"/>
      <c r="G131" s="299"/>
      <c r="H131" s="299"/>
      <c r="I131" s="299"/>
      <c r="J131" s="299"/>
      <c r="K131" s="299"/>
      <c r="L131" s="299"/>
      <c r="M131" s="299"/>
      <c r="N131" s="299"/>
      <c r="O131" s="299"/>
      <c r="P131" s="299"/>
      <c r="Q131" s="299"/>
      <c r="R131" s="299"/>
      <c r="S131" s="283"/>
      <c r="T131" s="283"/>
      <c r="U131" s="283"/>
      <c r="V131" s="283"/>
    </row>
    <row r="132" spans="1:22" ht="6" customHeight="1" x14ac:dyDescent="0.2">
      <c r="A132" s="461"/>
      <c r="B132" s="300"/>
      <c r="C132" s="300"/>
      <c r="D132" s="301"/>
      <c r="E132" s="302"/>
      <c r="F132" s="303"/>
      <c r="G132" s="303"/>
      <c r="H132" s="303"/>
      <c r="I132" s="303"/>
      <c r="J132" s="303"/>
      <c r="K132" s="303"/>
      <c r="L132" s="303"/>
      <c r="M132" s="303"/>
      <c r="N132" s="303"/>
      <c r="O132" s="303"/>
      <c r="P132" s="303"/>
      <c r="Q132" s="303"/>
      <c r="R132" s="303"/>
      <c r="S132" s="283"/>
      <c r="T132" s="283"/>
      <c r="U132" s="283"/>
      <c r="V132" s="283"/>
    </row>
    <row r="133" spans="1:22" ht="6" customHeight="1" x14ac:dyDescent="0.2">
      <c r="A133" s="461"/>
      <c r="B133" s="293"/>
      <c r="C133" s="293"/>
      <c r="D133" s="292"/>
      <c r="E133" s="294"/>
      <c r="F133" s="295"/>
      <c r="G133" s="295"/>
      <c r="H133" s="295"/>
      <c r="I133" s="295"/>
      <c r="J133" s="295"/>
      <c r="K133" s="295"/>
      <c r="L133" s="295"/>
      <c r="M133" s="295"/>
      <c r="N133" s="295"/>
      <c r="O133" s="295"/>
      <c r="P133" s="295"/>
      <c r="Q133" s="295"/>
      <c r="R133" s="295"/>
      <c r="S133" s="283"/>
      <c r="T133" s="283"/>
      <c r="U133" s="283"/>
      <c r="V133" s="283"/>
    </row>
    <row r="134" spans="1:22" ht="6" customHeight="1" x14ac:dyDescent="0.2">
      <c r="A134" s="461"/>
      <c r="B134" s="293"/>
      <c r="C134" s="293"/>
      <c r="D134" s="292"/>
      <c r="E134" s="294"/>
      <c r="F134" s="295"/>
      <c r="G134" s="295"/>
      <c r="H134" s="295"/>
      <c r="I134" s="295"/>
      <c r="J134" s="295"/>
      <c r="K134" s="295"/>
      <c r="L134" s="295"/>
      <c r="M134" s="295"/>
      <c r="N134" s="295"/>
      <c r="O134" s="295"/>
      <c r="P134" s="295"/>
      <c r="Q134" s="295"/>
      <c r="R134" s="295"/>
      <c r="S134" s="283"/>
      <c r="T134" s="283"/>
      <c r="U134" s="283"/>
      <c r="V134" s="283"/>
    </row>
    <row r="135" spans="1:22" ht="6" customHeight="1" x14ac:dyDescent="0.2">
      <c r="A135" s="461"/>
      <c r="B135" s="293"/>
      <c r="C135" s="293"/>
      <c r="D135" s="292"/>
      <c r="E135" s="294"/>
      <c r="F135" s="295"/>
      <c r="G135" s="295"/>
      <c r="H135" s="295"/>
      <c r="I135" s="295"/>
      <c r="J135" s="295"/>
      <c r="K135" s="295"/>
      <c r="L135" s="295"/>
      <c r="M135" s="295"/>
      <c r="N135" s="295"/>
      <c r="O135" s="295"/>
      <c r="P135" s="295"/>
      <c r="Q135" s="295"/>
      <c r="R135" s="295"/>
      <c r="S135" s="283"/>
      <c r="T135" s="283"/>
      <c r="U135" s="283"/>
      <c r="V135" s="283"/>
    </row>
    <row r="136" spans="1:22" ht="6" customHeight="1" x14ac:dyDescent="0.2">
      <c r="A136" s="461"/>
      <c r="B136" s="296"/>
      <c r="C136" s="296"/>
      <c r="D136" s="297"/>
      <c r="E136" s="298"/>
      <c r="F136" s="299"/>
      <c r="G136" s="299"/>
      <c r="H136" s="299"/>
      <c r="I136" s="299"/>
      <c r="J136" s="299"/>
      <c r="K136" s="299"/>
      <c r="L136" s="299"/>
      <c r="M136" s="299"/>
      <c r="N136" s="299"/>
      <c r="O136" s="299"/>
      <c r="P136" s="299"/>
      <c r="Q136" s="299"/>
      <c r="R136" s="299"/>
      <c r="S136" s="283"/>
      <c r="T136" s="283"/>
      <c r="U136" s="283"/>
      <c r="V136" s="283"/>
    </row>
    <row r="137" spans="1:22" ht="6" customHeight="1" x14ac:dyDescent="0.2">
      <c r="A137" s="461"/>
      <c r="B137" s="304"/>
      <c r="C137" s="304"/>
      <c r="D137" s="305"/>
      <c r="E137" s="306"/>
      <c r="F137" s="307"/>
      <c r="G137" s="307"/>
      <c r="H137" s="307"/>
      <c r="I137" s="307"/>
      <c r="J137" s="307"/>
      <c r="K137" s="307"/>
      <c r="L137" s="307"/>
      <c r="M137" s="307"/>
      <c r="N137" s="307"/>
      <c r="O137" s="307"/>
      <c r="P137" s="307"/>
      <c r="Q137" s="307"/>
      <c r="R137" s="307"/>
      <c r="S137" s="283"/>
      <c r="T137" s="283"/>
      <c r="U137" s="283"/>
      <c r="V137" s="283"/>
    </row>
    <row r="138" spans="1:22" ht="6" customHeight="1" x14ac:dyDescent="0.2">
      <c r="A138" s="461"/>
      <c r="B138" s="308"/>
      <c r="C138" s="308"/>
      <c r="D138" s="309"/>
      <c r="E138" s="310"/>
      <c r="F138" s="311"/>
      <c r="G138" s="311"/>
      <c r="H138" s="311"/>
      <c r="I138" s="311"/>
      <c r="J138" s="311"/>
      <c r="K138" s="311"/>
      <c r="L138" s="311"/>
      <c r="M138" s="311"/>
      <c r="N138" s="311"/>
      <c r="O138" s="311"/>
      <c r="P138" s="311"/>
      <c r="Q138" s="311"/>
      <c r="R138" s="311"/>
      <c r="S138" s="283"/>
      <c r="T138" s="283"/>
      <c r="U138" s="283"/>
      <c r="V138" s="283"/>
    </row>
    <row r="139" spans="1:22" ht="6" customHeight="1" x14ac:dyDescent="0.2">
      <c r="A139" s="461"/>
      <c r="B139" s="308"/>
      <c r="C139" s="308"/>
      <c r="D139" s="309"/>
      <c r="E139" s="310"/>
      <c r="F139" s="311"/>
      <c r="G139" s="311"/>
      <c r="H139" s="311"/>
      <c r="I139" s="311"/>
      <c r="J139" s="311"/>
      <c r="K139" s="311"/>
      <c r="L139" s="311"/>
      <c r="M139" s="311"/>
      <c r="N139" s="311"/>
      <c r="O139" s="311"/>
      <c r="P139" s="311"/>
      <c r="Q139" s="311"/>
      <c r="R139" s="311"/>
      <c r="S139" s="283"/>
      <c r="T139" s="283"/>
      <c r="U139" s="283"/>
      <c r="V139" s="283"/>
    </row>
    <row r="140" spans="1:22" ht="6" customHeight="1" x14ac:dyDescent="0.2">
      <c r="A140" s="461"/>
      <c r="B140" s="308"/>
      <c r="C140" s="308"/>
      <c r="D140" s="309"/>
      <c r="E140" s="310"/>
      <c r="F140" s="311"/>
      <c r="G140" s="311"/>
      <c r="H140" s="311"/>
      <c r="I140" s="311"/>
      <c r="J140" s="311"/>
      <c r="K140" s="311"/>
      <c r="L140" s="311"/>
      <c r="M140" s="311"/>
      <c r="N140" s="311"/>
      <c r="O140" s="311"/>
      <c r="P140" s="311"/>
      <c r="Q140" s="311"/>
      <c r="R140" s="311"/>
      <c r="S140" s="283"/>
      <c r="T140" s="283"/>
      <c r="U140" s="283"/>
      <c r="V140" s="283"/>
    </row>
    <row r="141" spans="1:22" ht="6" customHeight="1" x14ac:dyDescent="0.2">
      <c r="A141" s="461"/>
      <c r="B141" s="312"/>
      <c r="C141" s="312"/>
      <c r="D141" s="313"/>
      <c r="E141" s="314"/>
      <c r="F141" s="315"/>
      <c r="G141" s="315"/>
      <c r="H141" s="315"/>
      <c r="I141" s="315"/>
      <c r="J141" s="315"/>
      <c r="K141" s="315"/>
      <c r="L141" s="315"/>
      <c r="M141" s="315"/>
      <c r="N141" s="315"/>
      <c r="O141" s="315"/>
      <c r="P141" s="315"/>
      <c r="Q141" s="315"/>
      <c r="R141" s="315"/>
      <c r="S141" s="283"/>
      <c r="T141" s="284" t="s">
        <v>364</v>
      </c>
      <c r="U141" s="283"/>
      <c r="V141" s="283"/>
    </row>
    <row r="143" spans="1:22" x14ac:dyDescent="0.2">
      <c r="R143" s="285" t="s">
        <v>370</v>
      </c>
    </row>
  </sheetData>
  <mergeCells count="11">
    <mergeCell ref="U19:Z20"/>
    <mergeCell ref="U22:AA24"/>
    <mergeCell ref="U27:AA28"/>
    <mergeCell ref="B1:R1"/>
    <mergeCell ref="A2:A141"/>
    <mergeCell ref="U29:W30"/>
    <mergeCell ref="U32:W33"/>
    <mergeCell ref="V36:Y38"/>
    <mergeCell ref="V39:Y41"/>
    <mergeCell ref="U12:Z13"/>
    <mergeCell ref="U15:Z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Mode d'emploi</vt:lpstr>
      <vt:lpstr>Modèle Clamart</vt:lpstr>
      <vt:lpstr>Menu vierge</vt:lpstr>
      <vt:lpstr>Approvisionnement Modèle</vt:lpstr>
      <vt:lpstr>Approvisionnement Vierge</vt:lpstr>
      <vt:lpstr>Feuille vierge</vt:lpstr>
      <vt:lpstr>Feuille-cahier</vt:lpstr>
    </vt:vector>
  </TitlesOfParts>
  <Company>CCR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CCR</dc:creator>
  <cp:lastModifiedBy>Joël Leboucher</cp:lastModifiedBy>
  <cp:lastPrinted>2007-07-13T09:09:25Z</cp:lastPrinted>
  <dcterms:created xsi:type="dcterms:W3CDTF">2007-07-10T15:13:48Z</dcterms:created>
  <dcterms:modified xsi:type="dcterms:W3CDTF">2020-08-12T13:31:05Z</dcterms:modified>
</cp:coreProperties>
</file>