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E:\0-UPRT\1-UPRT.FR-SITE-WEB\ff-fiches-fabrications\ff.div.documents-divers\"/>
    </mc:Choice>
  </mc:AlternateContent>
  <xr:revisionPtr revIDLastSave="0" documentId="13_ncr:1_{EEF5F05A-3614-44CA-8E5E-A48EE1E18C3F}" xr6:coauthVersionLast="45" xr6:coauthVersionMax="45" xr10:uidLastSave="{00000000-0000-0000-0000-000000000000}"/>
  <bookViews>
    <workbookView xWindow="28680" yWindow="-120" windowWidth="21840" windowHeight="13140" tabRatio="894" xr2:uid="{00000000-000D-0000-FFFF-FFFF00000000}"/>
  </bookViews>
  <sheets>
    <sheet name="Nota" sheetId="33" r:id="rId1"/>
    <sheet name="Table des matières" sheetId="26" r:id="rId2"/>
    <sheet name="Boucherie " sheetId="34" r:id="rId3"/>
    <sheet name="Petites pièces " sheetId="37" r:id="rId4"/>
    <sheet name="Volailles" sheetId="40" r:id="rId5"/>
    <sheet name="Plats cuisinés" sheetId="38" r:id="rId6"/>
    <sheet name="Poisson" sheetId="39" r:id="rId7"/>
    <sheet name="Légumes" sheetId="35" r:id="rId8"/>
    <sheet name="Patisseries-Dessert" sheetId="36" r:id="rId9"/>
    <sheet name="Fiche de cuisson exemple" sheetId="7" r:id="rId10"/>
    <sheet name="Répertoire vierge" sheetId="11" r:id="rId11"/>
    <sheet name="Cuisson" sheetId="41" r:id="rId12"/>
    <sheet name="Hygiène" sheetId="42" r:id="rId13"/>
    <sheet name="Réactions" sheetId="43" r:id="rId14"/>
    <sheet name="En têtes cuissons" sheetId="44" r:id="rId15"/>
    <sheet name="Fiche de cuisson exemple (2)" sheetId="45" r:id="rId16"/>
  </sheets>
  <definedNames>
    <definedName name="_xlnm._FilterDatabase" localSheetId="2" hidden="1">'Boucherie '!$B$11:$M$225</definedName>
    <definedName name="_xlnm._FilterDatabase" localSheetId="7" hidden="1">Légumes!$B$11:$M$284</definedName>
    <definedName name="_xlnm._FilterDatabase" localSheetId="8" hidden="1">'Patisseries-Dessert'!$B$11:$M$218</definedName>
    <definedName name="_xlnm._FilterDatabase" localSheetId="3" hidden="1">'Petites pièces '!$B$11:$M$178</definedName>
    <definedName name="_xlnm._FilterDatabase" localSheetId="5" hidden="1">'Plats cuisinés'!$B$11:$M$118</definedName>
    <definedName name="_xlnm._FilterDatabase" localSheetId="6" hidden="1">Poisson!$B$11:$M$139</definedName>
    <definedName name="_xlnm._FilterDatabase" localSheetId="10" hidden="1">'Répertoire vierge'!$B$11:$M$88</definedName>
    <definedName name="_xlnm._FilterDatabase" localSheetId="1" hidden="1">'Table des matières'!$B$11:$M$201</definedName>
    <definedName name="_xlnm._FilterDatabase" localSheetId="4" hidden="1">Volailles!$B$11:$M$107</definedName>
    <definedName name="_xlnm.Print_Titles" localSheetId="2">'Boucherie '!$1:$13</definedName>
    <definedName name="_xlnm.Print_Titles" localSheetId="7">Légumes!$1:$13</definedName>
    <definedName name="_xlnm.Print_Titles" localSheetId="8">'Patisseries-Dessert'!$1:$13</definedName>
    <definedName name="_xlnm.Print_Titles" localSheetId="3">'Petites pièces '!$1:$13</definedName>
    <definedName name="_xlnm.Print_Titles" localSheetId="5">'Plats cuisinés'!$1:$13</definedName>
    <definedName name="_xlnm.Print_Titles" localSheetId="6">Poisson!$1:$13</definedName>
    <definedName name="_xlnm.Print_Titles" localSheetId="10">'Répertoire vierge'!$1:$13</definedName>
    <definedName name="_xlnm.Print_Titles" localSheetId="1">'Table des matières'!$1:$13</definedName>
    <definedName name="_xlnm.Print_Titles" localSheetId="4">Volailles!$1:$12</definedName>
    <definedName name="_xlnm.Print_Area" localSheetId="2">'Boucherie '!$A$1:$M$225</definedName>
    <definedName name="_xlnm.Print_Area" localSheetId="11">Cuisson!$A$1:$P$49</definedName>
    <definedName name="_xlnm.Print_Area" localSheetId="14">'En têtes cuissons'!$A$1:$M$71</definedName>
    <definedName name="_xlnm.Print_Area" localSheetId="12">Hygiène!$A$1:$P$35</definedName>
    <definedName name="_xlnm.Print_Area" localSheetId="7">Légumes!$A$1:$M$284</definedName>
    <definedName name="_xlnm.Print_Area" localSheetId="0">Nota!$A$1:$M$24</definedName>
    <definedName name="_xlnm.Print_Area" localSheetId="8">'Patisseries-Dessert'!$A$1:$M$218</definedName>
    <definedName name="_xlnm.Print_Area" localSheetId="3">'Petites pièces '!$A$1:$M$178</definedName>
    <definedName name="_xlnm.Print_Area" localSheetId="5">'Plats cuisinés'!$A$1:$M$118</definedName>
    <definedName name="_xlnm.Print_Area" localSheetId="6">Poisson!$A$1:$M$139</definedName>
    <definedName name="_xlnm.Print_Area" localSheetId="13">Réactions!$A$1:$P$34</definedName>
    <definedName name="_xlnm.Print_Area" localSheetId="10">'Répertoire vierge'!$A$1:$N$88</definedName>
    <definedName name="_xlnm.Print_Area" localSheetId="1">'Table des matières'!$A$1:$M$201</definedName>
    <definedName name="_xlnm.Print_Area" localSheetId="4">Volailles!$A$1:$M$107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9" i="45" l="1"/>
  <c r="K58" i="45"/>
  <c r="J58" i="45"/>
  <c r="K57" i="45"/>
  <c r="J57" i="45"/>
  <c r="K56" i="45"/>
  <c r="J56" i="45"/>
  <c r="B18" i="45"/>
  <c r="J17" i="45"/>
  <c r="K17" i="45" s="1"/>
  <c r="J16" i="45"/>
  <c r="K16" i="45" s="1"/>
  <c r="J15" i="45"/>
  <c r="K15" i="45" s="1"/>
  <c r="C3" i="45"/>
  <c r="I7" i="44"/>
  <c r="I6" i="44"/>
  <c r="C4" i="44"/>
  <c r="C2" i="44"/>
  <c r="R23" i="43"/>
  <c r="R22" i="43"/>
  <c r="R21" i="43"/>
  <c r="R20" i="43"/>
  <c r="R19" i="43"/>
  <c r="R18" i="43"/>
  <c r="R17" i="43"/>
  <c r="R16" i="43"/>
  <c r="R15" i="43"/>
  <c r="R14" i="43"/>
  <c r="R13" i="43"/>
  <c r="R12" i="43"/>
  <c r="R11" i="43"/>
  <c r="R10" i="43"/>
  <c r="R9" i="43"/>
  <c r="R8" i="43"/>
  <c r="C7" i="43"/>
  <c r="R35" i="42"/>
  <c r="R34" i="42"/>
  <c r="R33" i="42"/>
  <c r="R32" i="42"/>
  <c r="R31" i="42"/>
  <c r="R30" i="42"/>
  <c r="R29" i="42"/>
  <c r="R27" i="42"/>
  <c r="R26" i="42"/>
  <c r="R25" i="42"/>
  <c r="R24" i="42"/>
  <c r="R23" i="42"/>
  <c r="R22" i="42"/>
  <c r="R21" i="42"/>
  <c r="R20" i="42"/>
  <c r="R19" i="42"/>
  <c r="R18" i="42"/>
  <c r="R17" i="42"/>
  <c r="R16" i="42"/>
  <c r="R15" i="42"/>
  <c r="R14" i="42"/>
  <c r="R13" i="42"/>
  <c r="R12" i="42"/>
  <c r="R11" i="42"/>
  <c r="R10" i="42"/>
  <c r="R9" i="42"/>
  <c r="C7" i="42"/>
  <c r="R35" i="41"/>
  <c r="R34" i="41"/>
  <c r="R33" i="41"/>
  <c r="R32" i="41"/>
  <c r="R31" i="41"/>
  <c r="R30" i="41"/>
  <c r="R29" i="41"/>
  <c r="R28" i="41"/>
  <c r="R27" i="41"/>
  <c r="R26" i="41"/>
  <c r="R25" i="41"/>
  <c r="R24" i="41"/>
  <c r="R23" i="41"/>
  <c r="R22" i="41"/>
  <c r="R21" i="41"/>
  <c r="R20" i="41"/>
  <c r="R19" i="41"/>
  <c r="R18" i="41"/>
  <c r="R17" i="41"/>
  <c r="R16" i="41"/>
  <c r="R15" i="41"/>
  <c r="R14" i="41"/>
  <c r="R13" i="41"/>
  <c r="R12" i="41"/>
  <c r="R11" i="41"/>
  <c r="R10" i="41"/>
  <c r="R9" i="41"/>
  <c r="R8" i="41"/>
  <c r="C7" i="41"/>
  <c r="B40" i="33"/>
  <c r="B39" i="33"/>
  <c r="B38" i="33"/>
  <c r="B37" i="33"/>
  <c r="C25" i="33"/>
  <c r="B100" i="40" l="1"/>
  <c r="B101" i="40" s="1"/>
  <c r="B102" i="40" s="1"/>
  <c r="B103" i="40" s="1"/>
  <c r="B104" i="40" s="1"/>
  <c r="B105" i="40" s="1"/>
  <c r="B106" i="40" s="1"/>
  <c r="B107" i="40" s="1"/>
  <c r="B91" i="40"/>
  <c r="B92" i="40" s="1"/>
  <c r="B93" i="40" s="1"/>
  <c r="B94" i="40" s="1"/>
  <c r="B95" i="40" s="1"/>
  <c r="B96" i="40" s="1"/>
  <c r="B97" i="40" s="1"/>
  <c r="B98" i="40" s="1"/>
  <c r="B99" i="40" s="1"/>
  <c r="B81" i="40"/>
  <c r="B82" i="40" s="1"/>
  <c r="B83" i="40" s="1"/>
  <c r="B84" i="40" s="1"/>
  <c r="B85" i="40" s="1"/>
  <c r="B86" i="40" s="1"/>
  <c r="B87" i="40" s="1"/>
  <c r="B88" i="40" s="1"/>
  <c r="B89" i="40" s="1"/>
  <c r="B90" i="40" s="1"/>
  <c r="B76" i="40"/>
  <c r="B77" i="40" s="1"/>
  <c r="B78" i="40" s="1"/>
  <c r="B79" i="40" s="1"/>
  <c r="B80" i="40" s="1"/>
  <c r="B70" i="40"/>
  <c r="B71" i="40" s="1"/>
  <c r="B72" i="40" s="1"/>
  <c r="B73" i="40" s="1"/>
  <c r="B74" i="40" s="1"/>
  <c r="B75" i="40" s="1"/>
  <c r="B65" i="40"/>
  <c r="B66" i="40" s="1"/>
  <c r="B67" i="40" s="1"/>
  <c r="B68" i="40" s="1"/>
  <c r="B69" i="40" s="1"/>
  <c r="B53" i="40"/>
  <c r="B54" i="40" s="1"/>
  <c r="B55" i="40" s="1"/>
  <c r="B56" i="40" s="1"/>
  <c r="B57" i="40" s="1"/>
  <c r="B58" i="40" s="1"/>
  <c r="B59" i="40" s="1"/>
  <c r="B60" i="40" s="1"/>
  <c r="B61" i="40" s="1"/>
  <c r="B62" i="40" s="1"/>
  <c r="B63" i="40" s="1"/>
  <c r="B64" i="40" s="1"/>
  <c r="B41" i="40"/>
  <c r="B42" i="40" s="1"/>
  <c r="B43" i="40" s="1"/>
  <c r="B44" i="40" s="1"/>
  <c r="B45" i="40" s="1"/>
  <c r="B46" i="40" s="1"/>
  <c r="B47" i="40" s="1"/>
  <c r="B48" i="40" s="1"/>
  <c r="B49" i="40" s="1"/>
  <c r="B50" i="40" s="1"/>
  <c r="B51" i="40" s="1"/>
  <c r="B52" i="40" s="1"/>
  <c r="B36" i="40"/>
  <c r="B37" i="40" s="1"/>
  <c r="B38" i="40" s="1"/>
  <c r="B39" i="40" s="1"/>
  <c r="B40" i="40" s="1"/>
  <c r="B26" i="40"/>
  <c r="B27" i="40" s="1"/>
  <c r="B28" i="40" s="1"/>
  <c r="B29" i="40" s="1"/>
  <c r="B30" i="40" s="1"/>
  <c r="B31" i="40" s="1"/>
  <c r="B32" i="40" s="1"/>
  <c r="B33" i="40" s="1"/>
  <c r="B34" i="40" s="1"/>
  <c r="B35" i="40" s="1"/>
  <c r="B14" i="40"/>
  <c r="B15" i="40" s="1"/>
  <c r="B16" i="40" s="1"/>
  <c r="B17" i="40" s="1"/>
  <c r="B18" i="40" s="1"/>
  <c r="C3" i="40"/>
  <c r="B129" i="39" l="1"/>
  <c r="B130" i="39" s="1"/>
  <c r="B131" i="39" s="1"/>
  <c r="B132" i="39" s="1"/>
  <c r="B133" i="39" s="1"/>
  <c r="B134" i="39" s="1"/>
  <c r="B123" i="39"/>
  <c r="B124" i="39" s="1"/>
  <c r="B125" i="39" s="1"/>
  <c r="B126" i="39" s="1"/>
  <c r="B127" i="39" s="1"/>
  <c r="B128" i="39" s="1"/>
  <c r="B114" i="39"/>
  <c r="B115" i="39" s="1"/>
  <c r="B116" i="39" s="1"/>
  <c r="B117" i="39" s="1"/>
  <c r="B118" i="39" s="1"/>
  <c r="B119" i="39" s="1"/>
  <c r="B120" i="39" s="1"/>
  <c r="B121" i="39" s="1"/>
  <c r="B122" i="39" s="1"/>
  <c r="B108" i="39"/>
  <c r="B109" i="39" s="1"/>
  <c r="B110" i="39" s="1"/>
  <c r="B111" i="39" s="1"/>
  <c r="B112" i="39" s="1"/>
  <c r="B113" i="39" s="1"/>
  <c r="B103" i="39"/>
  <c r="B104" i="39" s="1"/>
  <c r="B105" i="39" s="1"/>
  <c r="B106" i="39" s="1"/>
  <c r="B107" i="39" s="1"/>
  <c r="B98" i="39"/>
  <c r="B99" i="39" s="1"/>
  <c r="B100" i="39" s="1"/>
  <c r="B101" i="39" s="1"/>
  <c r="B102" i="39" s="1"/>
  <c r="B92" i="39"/>
  <c r="B93" i="39" s="1"/>
  <c r="B94" i="39" s="1"/>
  <c r="B95" i="39" s="1"/>
  <c r="B96" i="39" s="1"/>
  <c r="B97" i="39" s="1"/>
  <c r="B87" i="39"/>
  <c r="B88" i="39" s="1"/>
  <c r="B89" i="39" s="1"/>
  <c r="B90" i="39" s="1"/>
  <c r="B91" i="39" s="1"/>
  <c r="B80" i="39"/>
  <c r="B81" i="39" s="1"/>
  <c r="B82" i="39" s="1"/>
  <c r="B83" i="39" s="1"/>
  <c r="B84" i="39" s="1"/>
  <c r="B85" i="39" s="1"/>
  <c r="B86" i="39" s="1"/>
  <c r="B72" i="39"/>
  <c r="B73" i="39" s="1"/>
  <c r="B74" i="39" s="1"/>
  <c r="B75" i="39" s="1"/>
  <c r="B76" i="39" s="1"/>
  <c r="B77" i="39" s="1"/>
  <c r="B78" i="39" s="1"/>
  <c r="B79" i="39" s="1"/>
  <c r="B67" i="39"/>
  <c r="B68" i="39" s="1"/>
  <c r="B69" i="39" s="1"/>
  <c r="B70" i="39" s="1"/>
  <c r="B71" i="39" s="1"/>
  <c r="B61" i="39"/>
  <c r="B62" i="39" s="1"/>
  <c r="B63" i="39" s="1"/>
  <c r="B64" i="39" s="1"/>
  <c r="B65" i="39" s="1"/>
  <c r="B66" i="39" s="1"/>
  <c r="B54" i="39"/>
  <c r="B55" i="39" s="1"/>
  <c r="B56" i="39" s="1"/>
  <c r="B57" i="39" s="1"/>
  <c r="B58" i="39" s="1"/>
  <c r="B59" i="39" s="1"/>
  <c r="B60" i="39" s="1"/>
  <c r="B48" i="39"/>
  <c r="B49" i="39" s="1"/>
  <c r="B50" i="39" s="1"/>
  <c r="B51" i="39" s="1"/>
  <c r="B52" i="39" s="1"/>
  <c r="B53" i="39" s="1"/>
  <c r="B43" i="39"/>
  <c r="B44" i="39" s="1"/>
  <c r="B45" i="39" s="1"/>
  <c r="B46" i="39" s="1"/>
  <c r="B47" i="39" s="1"/>
  <c r="B36" i="39"/>
  <c r="B37" i="39" s="1"/>
  <c r="B38" i="39" s="1"/>
  <c r="B39" i="39" s="1"/>
  <c r="B40" i="39" s="1"/>
  <c r="B41" i="39" s="1"/>
  <c r="B42" i="39" s="1"/>
  <c r="B31" i="39"/>
  <c r="B32" i="39" s="1"/>
  <c r="B33" i="39" s="1"/>
  <c r="B34" i="39" s="1"/>
  <c r="B35" i="39" s="1"/>
  <c r="B25" i="39"/>
  <c r="B26" i="39" s="1"/>
  <c r="B27" i="39" s="1"/>
  <c r="B28" i="39" s="1"/>
  <c r="B29" i="39" s="1"/>
  <c r="B30" i="39" s="1"/>
  <c r="B20" i="39"/>
  <c r="B21" i="39" s="1"/>
  <c r="B22" i="39" s="1"/>
  <c r="B23" i="39" s="1"/>
  <c r="B24" i="39" s="1"/>
  <c r="B14" i="39"/>
  <c r="B15" i="39" s="1"/>
  <c r="B16" i="39" s="1"/>
  <c r="B17" i="39" s="1"/>
  <c r="B18" i="39" s="1"/>
  <c r="B19" i="39" s="1"/>
  <c r="C3" i="39"/>
  <c r="B111" i="38" l="1"/>
  <c r="B112" i="38" s="1"/>
  <c r="B113" i="38" s="1"/>
  <c r="B114" i="38" s="1"/>
  <c r="B115" i="38" s="1"/>
  <c r="B116" i="38" s="1"/>
  <c r="B117" i="38" s="1"/>
  <c r="B118" i="38" s="1"/>
  <c r="B106" i="38"/>
  <c r="B107" i="38" s="1"/>
  <c r="B108" i="38" s="1"/>
  <c r="B109" i="38" s="1"/>
  <c r="B110" i="38" s="1"/>
  <c r="B101" i="38"/>
  <c r="B102" i="38" s="1"/>
  <c r="B103" i="38" s="1"/>
  <c r="B104" i="38" s="1"/>
  <c r="B105" i="38" s="1"/>
  <c r="B95" i="38"/>
  <c r="B96" i="38" s="1"/>
  <c r="B97" i="38" s="1"/>
  <c r="B98" i="38" s="1"/>
  <c r="B99" i="38" s="1"/>
  <c r="B100" i="38" s="1"/>
  <c r="B94" i="38"/>
  <c r="B87" i="38"/>
  <c r="B88" i="38" s="1"/>
  <c r="B89" i="38" s="1"/>
  <c r="B90" i="38" s="1"/>
  <c r="B91" i="38" s="1"/>
  <c r="B92" i="38" s="1"/>
  <c r="B93" i="38" s="1"/>
  <c r="B81" i="38"/>
  <c r="B82" i="38" s="1"/>
  <c r="B83" i="38" s="1"/>
  <c r="B84" i="38" s="1"/>
  <c r="B85" i="38" s="1"/>
  <c r="B86" i="38" s="1"/>
  <c r="B77" i="38"/>
  <c r="B78" i="38" s="1"/>
  <c r="B79" i="38" s="1"/>
  <c r="B80" i="38" s="1"/>
  <c r="B76" i="38"/>
  <c r="B69" i="38"/>
  <c r="B70" i="38" s="1"/>
  <c r="B71" i="38" s="1"/>
  <c r="B72" i="38" s="1"/>
  <c r="B73" i="38" s="1"/>
  <c r="B74" i="38" s="1"/>
  <c r="B75" i="38" s="1"/>
  <c r="B63" i="38"/>
  <c r="B64" i="38" s="1"/>
  <c r="B65" i="38" s="1"/>
  <c r="B66" i="38" s="1"/>
  <c r="B67" i="38" s="1"/>
  <c r="B68" i="38" s="1"/>
  <c r="B57" i="38"/>
  <c r="B58" i="38" s="1"/>
  <c r="B59" i="38" s="1"/>
  <c r="B60" i="38" s="1"/>
  <c r="B61" i="38" s="1"/>
  <c r="B62" i="38" s="1"/>
  <c r="B56" i="38"/>
  <c r="B50" i="38"/>
  <c r="B51" i="38" s="1"/>
  <c r="B52" i="38" s="1"/>
  <c r="B53" i="38" s="1"/>
  <c r="B54" i="38" s="1"/>
  <c r="B55" i="38" s="1"/>
  <c r="B43" i="38"/>
  <c r="B44" i="38" s="1"/>
  <c r="B45" i="38" s="1"/>
  <c r="B46" i="38" s="1"/>
  <c r="B47" i="38" s="1"/>
  <c r="B48" i="38" s="1"/>
  <c r="B49" i="38" s="1"/>
  <c r="B33" i="38"/>
  <c r="B34" i="38" s="1"/>
  <c r="B35" i="38" s="1"/>
  <c r="B36" i="38" s="1"/>
  <c r="B37" i="38" s="1"/>
  <c r="B38" i="38" s="1"/>
  <c r="B39" i="38" s="1"/>
  <c r="B40" i="38" s="1"/>
  <c r="B41" i="38" s="1"/>
  <c r="B42" i="38" s="1"/>
  <c r="B24" i="38"/>
  <c r="B25" i="38" s="1"/>
  <c r="B26" i="38" s="1"/>
  <c r="B27" i="38" s="1"/>
  <c r="B28" i="38" s="1"/>
  <c r="B29" i="38" s="1"/>
  <c r="B30" i="38" s="1"/>
  <c r="B31" i="38" s="1"/>
  <c r="B32" i="38" s="1"/>
  <c r="B15" i="38"/>
  <c r="B16" i="38" s="1"/>
  <c r="B17" i="38" s="1"/>
  <c r="B18" i="38" s="1"/>
  <c r="B19" i="38" s="1"/>
  <c r="B20" i="38" s="1"/>
  <c r="B21" i="38" s="1"/>
  <c r="B22" i="38" s="1"/>
  <c r="B23" i="38" s="1"/>
  <c r="B14" i="38"/>
  <c r="C3" i="38"/>
  <c r="B173" i="37" l="1"/>
  <c r="B174" i="37" s="1"/>
  <c r="B175" i="37" s="1"/>
  <c r="B176" i="37" s="1"/>
  <c r="B177" i="37" s="1"/>
  <c r="B178" i="37" s="1"/>
  <c r="B168" i="37"/>
  <c r="B169" i="37" s="1"/>
  <c r="B170" i="37" s="1"/>
  <c r="B171" i="37" s="1"/>
  <c r="B172" i="37" s="1"/>
  <c r="B163" i="37"/>
  <c r="B164" i="37" s="1"/>
  <c r="B165" i="37" s="1"/>
  <c r="B166" i="37" s="1"/>
  <c r="B167" i="37" s="1"/>
  <c r="B155" i="37"/>
  <c r="B156" i="37" s="1"/>
  <c r="B157" i="37" s="1"/>
  <c r="B158" i="37" s="1"/>
  <c r="B159" i="37" s="1"/>
  <c r="B160" i="37" s="1"/>
  <c r="B161" i="37" s="1"/>
  <c r="B162" i="37" s="1"/>
  <c r="B149" i="37"/>
  <c r="B150" i="37" s="1"/>
  <c r="B151" i="37" s="1"/>
  <c r="B152" i="37" s="1"/>
  <c r="B153" i="37" s="1"/>
  <c r="B154" i="37" s="1"/>
  <c r="B141" i="37"/>
  <c r="B142" i="37" s="1"/>
  <c r="B143" i="37" s="1"/>
  <c r="B144" i="37" s="1"/>
  <c r="B145" i="37" s="1"/>
  <c r="B146" i="37" s="1"/>
  <c r="B147" i="37" s="1"/>
  <c r="B148" i="37" s="1"/>
  <c r="B137" i="37"/>
  <c r="B138" i="37" s="1"/>
  <c r="B139" i="37" s="1"/>
  <c r="B140" i="37" s="1"/>
  <c r="B136" i="37"/>
  <c r="B131" i="37"/>
  <c r="B132" i="37" s="1"/>
  <c r="B133" i="37" s="1"/>
  <c r="B134" i="37" s="1"/>
  <c r="B135" i="37" s="1"/>
  <c r="B125" i="37"/>
  <c r="B126" i="37" s="1"/>
  <c r="B127" i="37" s="1"/>
  <c r="B128" i="37" s="1"/>
  <c r="B129" i="37" s="1"/>
  <c r="B130" i="37" s="1"/>
  <c r="B119" i="37"/>
  <c r="B120" i="37" s="1"/>
  <c r="B121" i="37" s="1"/>
  <c r="B122" i="37" s="1"/>
  <c r="B123" i="37" s="1"/>
  <c r="B124" i="37" s="1"/>
  <c r="B118" i="37"/>
  <c r="B113" i="37"/>
  <c r="B114" i="37" s="1"/>
  <c r="B115" i="37" s="1"/>
  <c r="B116" i="37" s="1"/>
  <c r="B117" i="37" s="1"/>
  <c r="B94" i="37"/>
  <c r="B95" i="37" s="1"/>
  <c r="B96" i="37" s="1"/>
  <c r="B97" i="37" s="1"/>
  <c r="B98" i="37" s="1"/>
  <c r="B99" i="37" s="1"/>
  <c r="B100" i="37" s="1"/>
  <c r="B101" i="37" s="1"/>
  <c r="B102" i="37" s="1"/>
  <c r="B85" i="37"/>
  <c r="B86" i="37" s="1"/>
  <c r="B87" i="37" s="1"/>
  <c r="B88" i="37" s="1"/>
  <c r="B89" i="37" s="1"/>
  <c r="B90" i="37" s="1"/>
  <c r="B91" i="37" s="1"/>
  <c r="B92" i="37" s="1"/>
  <c r="B93" i="37" s="1"/>
  <c r="B76" i="37"/>
  <c r="B77" i="37" s="1"/>
  <c r="B78" i="37" s="1"/>
  <c r="B79" i="37" s="1"/>
  <c r="B80" i="37" s="1"/>
  <c r="B81" i="37" s="1"/>
  <c r="B82" i="37" s="1"/>
  <c r="B83" i="37" s="1"/>
  <c r="B84" i="37" s="1"/>
  <c r="B71" i="37"/>
  <c r="B72" i="37" s="1"/>
  <c r="B73" i="37" s="1"/>
  <c r="B74" i="37" s="1"/>
  <c r="B75" i="37" s="1"/>
  <c r="B61" i="37"/>
  <c r="B62" i="37" s="1"/>
  <c r="B63" i="37" s="1"/>
  <c r="B64" i="37" s="1"/>
  <c r="B65" i="37" s="1"/>
  <c r="B66" i="37" s="1"/>
  <c r="B67" i="37" s="1"/>
  <c r="B68" i="37" s="1"/>
  <c r="B69" i="37" s="1"/>
  <c r="B70" i="37" s="1"/>
  <c r="B56" i="37"/>
  <c r="B57" i="37" s="1"/>
  <c r="B58" i="37" s="1"/>
  <c r="B59" i="37" s="1"/>
  <c r="B60" i="37" s="1"/>
  <c r="B47" i="37"/>
  <c r="B48" i="37" s="1"/>
  <c r="B49" i="37" s="1"/>
  <c r="B50" i="37" s="1"/>
  <c r="B51" i="37" s="1"/>
  <c r="B52" i="37" s="1"/>
  <c r="B53" i="37" s="1"/>
  <c r="B54" i="37" s="1"/>
  <c r="B55" i="37" s="1"/>
  <c r="B41" i="37"/>
  <c r="B42" i="37" s="1"/>
  <c r="B43" i="37" s="1"/>
  <c r="B44" i="37" s="1"/>
  <c r="B45" i="37" s="1"/>
  <c r="B46" i="37" s="1"/>
  <c r="B31" i="37"/>
  <c r="B32" i="37" s="1"/>
  <c r="B33" i="37" s="1"/>
  <c r="B34" i="37" s="1"/>
  <c r="B35" i="37" s="1"/>
  <c r="B36" i="37" s="1"/>
  <c r="B37" i="37" s="1"/>
  <c r="B38" i="37" s="1"/>
  <c r="B39" i="37" s="1"/>
  <c r="B40" i="37" s="1"/>
  <c r="B26" i="37"/>
  <c r="B27" i="37" s="1"/>
  <c r="B28" i="37" s="1"/>
  <c r="B29" i="37" s="1"/>
  <c r="B30" i="37" s="1"/>
  <c r="B19" i="37"/>
  <c r="B20" i="37" s="1"/>
  <c r="B21" i="37" s="1"/>
  <c r="B22" i="37" s="1"/>
  <c r="B23" i="37" s="1"/>
  <c r="B24" i="37" s="1"/>
  <c r="B25" i="37" s="1"/>
  <c r="B15" i="37"/>
  <c r="B16" i="37" s="1"/>
  <c r="B17" i="37" s="1"/>
  <c r="B18" i="37" s="1"/>
  <c r="B14" i="37"/>
  <c r="C3" i="37"/>
  <c r="B215" i="36" l="1"/>
  <c r="B216" i="36" s="1"/>
  <c r="B217" i="36" s="1"/>
  <c r="B218" i="36" s="1"/>
  <c r="B214" i="36"/>
  <c r="B207" i="36"/>
  <c r="B208" i="36" s="1"/>
  <c r="B209" i="36" s="1"/>
  <c r="B210" i="36" s="1"/>
  <c r="B211" i="36" s="1"/>
  <c r="B212" i="36" s="1"/>
  <c r="B213" i="36" s="1"/>
  <c r="B200" i="36"/>
  <c r="B201" i="36" s="1"/>
  <c r="B202" i="36" s="1"/>
  <c r="B203" i="36" s="1"/>
  <c r="B204" i="36" s="1"/>
  <c r="B205" i="36" s="1"/>
  <c r="B206" i="36" s="1"/>
  <c r="B195" i="36"/>
  <c r="B196" i="36" s="1"/>
  <c r="B197" i="36" s="1"/>
  <c r="B198" i="36" s="1"/>
  <c r="B199" i="36" s="1"/>
  <c r="B189" i="36"/>
  <c r="B190" i="36" s="1"/>
  <c r="B191" i="36" s="1"/>
  <c r="B192" i="36" s="1"/>
  <c r="B193" i="36" s="1"/>
  <c r="B194" i="36" s="1"/>
  <c r="B188" i="36"/>
  <c r="B181" i="36"/>
  <c r="B182" i="36" s="1"/>
  <c r="B183" i="36" s="1"/>
  <c r="B184" i="36" s="1"/>
  <c r="B185" i="36" s="1"/>
  <c r="B186" i="36" s="1"/>
  <c r="B187" i="36" s="1"/>
  <c r="B176" i="36"/>
  <c r="B177" i="36" s="1"/>
  <c r="B178" i="36" s="1"/>
  <c r="B179" i="36" s="1"/>
  <c r="B180" i="36" s="1"/>
  <c r="B168" i="36"/>
  <c r="B169" i="36" s="1"/>
  <c r="B170" i="36" s="1"/>
  <c r="B171" i="36" s="1"/>
  <c r="B172" i="36" s="1"/>
  <c r="B173" i="36" s="1"/>
  <c r="B174" i="36" s="1"/>
  <c r="B175" i="36" s="1"/>
  <c r="B163" i="36"/>
  <c r="B164" i="36" s="1"/>
  <c r="B165" i="36" s="1"/>
  <c r="B166" i="36" s="1"/>
  <c r="B167" i="36" s="1"/>
  <c r="B159" i="36"/>
  <c r="B160" i="36" s="1"/>
  <c r="B161" i="36" s="1"/>
  <c r="B162" i="36" s="1"/>
  <c r="B158" i="36"/>
  <c r="B151" i="36"/>
  <c r="B152" i="36" s="1"/>
  <c r="B153" i="36" s="1"/>
  <c r="B154" i="36" s="1"/>
  <c r="B155" i="36" s="1"/>
  <c r="B156" i="36" s="1"/>
  <c r="B157" i="36" s="1"/>
  <c r="B145" i="36"/>
  <c r="B146" i="36" s="1"/>
  <c r="B147" i="36" s="1"/>
  <c r="B148" i="36" s="1"/>
  <c r="B149" i="36" s="1"/>
  <c r="B150" i="36" s="1"/>
  <c r="B141" i="36"/>
  <c r="B142" i="36" s="1"/>
  <c r="B143" i="36" s="1"/>
  <c r="B144" i="36" s="1"/>
  <c r="B140" i="36"/>
  <c r="B135" i="36"/>
  <c r="B136" i="36" s="1"/>
  <c r="B137" i="36" s="1"/>
  <c r="B138" i="36" s="1"/>
  <c r="B139" i="36" s="1"/>
  <c r="B128" i="36"/>
  <c r="B129" i="36" s="1"/>
  <c r="B130" i="36" s="1"/>
  <c r="B131" i="36" s="1"/>
  <c r="B132" i="36" s="1"/>
  <c r="B133" i="36" s="1"/>
  <c r="B134" i="36" s="1"/>
  <c r="B123" i="36"/>
  <c r="B124" i="36" s="1"/>
  <c r="B125" i="36" s="1"/>
  <c r="B126" i="36" s="1"/>
  <c r="B127" i="36" s="1"/>
  <c r="B115" i="36"/>
  <c r="B116" i="36" s="1"/>
  <c r="B117" i="36" s="1"/>
  <c r="B118" i="36" s="1"/>
  <c r="B119" i="36" s="1"/>
  <c r="B120" i="36" s="1"/>
  <c r="B121" i="36" s="1"/>
  <c r="B122" i="36" s="1"/>
  <c r="B110" i="36"/>
  <c r="B111" i="36" s="1"/>
  <c r="B112" i="36" s="1"/>
  <c r="B113" i="36" s="1"/>
  <c r="B114" i="36" s="1"/>
  <c r="B104" i="36"/>
  <c r="B105" i="36" s="1"/>
  <c r="B106" i="36" s="1"/>
  <c r="B107" i="36" s="1"/>
  <c r="B108" i="36" s="1"/>
  <c r="B109" i="36" s="1"/>
  <c r="B97" i="36"/>
  <c r="B98" i="36" s="1"/>
  <c r="B99" i="36" s="1"/>
  <c r="B100" i="36" s="1"/>
  <c r="B101" i="36" s="1"/>
  <c r="B102" i="36" s="1"/>
  <c r="B103" i="36" s="1"/>
  <c r="B93" i="36"/>
  <c r="B94" i="36" s="1"/>
  <c r="B95" i="36" s="1"/>
  <c r="B96" i="36" s="1"/>
  <c r="B92" i="36"/>
  <c r="B87" i="36"/>
  <c r="B88" i="36" s="1"/>
  <c r="B89" i="36" s="1"/>
  <c r="B90" i="36" s="1"/>
  <c r="B91" i="36" s="1"/>
  <c r="B81" i="36"/>
  <c r="B82" i="36" s="1"/>
  <c r="B83" i="36" s="1"/>
  <c r="B84" i="36" s="1"/>
  <c r="B85" i="36" s="1"/>
  <c r="B86" i="36" s="1"/>
  <c r="B77" i="36"/>
  <c r="B78" i="36" s="1"/>
  <c r="B79" i="36" s="1"/>
  <c r="B80" i="36" s="1"/>
  <c r="B76" i="36"/>
  <c r="B71" i="36"/>
  <c r="B72" i="36" s="1"/>
  <c r="B73" i="36" s="1"/>
  <c r="B74" i="36" s="1"/>
  <c r="B75" i="36" s="1"/>
  <c r="B63" i="36"/>
  <c r="B64" i="36" s="1"/>
  <c r="B65" i="36" s="1"/>
  <c r="B66" i="36" s="1"/>
  <c r="B67" i="36" s="1"/>
  <c r="B68" i="36" s="1"/>
  <c r="B69" i="36" s="1"/>
  <c r="B70" i="36" s="1"/>
  <c r="B55" i="36"/>
  <c r="B56" i="36" s="1"/>
  <c r="B57" i="36" s="1"/>
  <c r="B58" i="36" s="1"/>
  <c r="B59" i="36" s="1"/>
  <c r="B60" i="36" s="1"/>
  <c r="B61" i="36" s="1"/>
  <c r="B62" i="36" s="1"/>
  <c r="B50" i="36"/>
  <c r="B51" i="36" s="1"/>
  <c r="B52" i="36" s="1"/>
  <c r="B53" i="36" s="1"/>
  <c r="B54" i="36" s="1"/>
  <c r="B43" i="36"/>
  <c r="B44" i="36" s="1"/>
  <c r="B45" i="36" s="1"/>
  <c r="B46" i="36" s="1"/>
  <c r="B47" i="36" s="1"/>
  <c r="B48" i="36" s="1"/>
  <c r="B49" i="36" s="1"/>
  <c r="B39" i="36"/>
  <c r="B40" i="36" s="1"/>
  <c r="B41" i="36" s="1"/>
  <c r="B42" i="36" s="1"/>
  <c r="B38" i="36"/>
  <c r="B33" i="36"/>
  <c r="B34" i="36" s="1"/>
  <c r="B35" i="36" s="1"/>
  <c r="B36" i="36" s="1"/>
  <c r="B37" i="36" s="1"/>
  <c r="B28" i="36"/>
  <c r="B29" i="36" s="1"/>
  <c r="B30" i="36" s="1"/>
  <c r="B31" i="36" s="1"/>
  <c r="B32" i="36" s="1"/>
  <c r="B21" i="36"/>
  <c r="B22" i="36" s="1"/>
  <c r="B23" i="36" s="1"/>
  <c r="B24" i="36" s="1"/>
  <c r="B25" i="36" s="1"/>
  <c r="B26" i="36" s="1"/>
  <c r="B27" i="36" s="1"/>
  <c r="B15" i="36"/>
  <c r="B16" i="36" s="1"/>
  <c r="B17" i="36" s="1"/>
  <c r="B18" i="36" s="1"/>
  <c r="B19" i="36" s="1"/>
  <c r="B20" i="36" s="1"/>
  <c r="B14" i="36"/>
  <c r="C3" i="36"/>
  <c r="B278" i="35" l="1"/>
  <c r="B279" i="35" s="1"/>
  <c r="B280" i="35" s="1"/>
  <c r="B281" i="35" s="1"/>
  <c r="B282" i="35" s="1"/>
  <c r="B283" i="35" s="1"/>
  <c r="B284" i="35" s="1"/>
  <c r="B269" i="35"/>
  <c r="B270" i="35" s="1"/>
  <c r="B271" i="35" s="1"/>
  <c r="B272" i="35" s="1"/>
  <c r="B273" i="35" s="1"/>
  <c r="B274" i="35" s="1"/>
  <c r="B275" i="35" s="1"/>
  <c r="B276" i="35" s="1"/>
  <c r="B277" i="35" s="1"/>
  <c r="B260" i="35"/>
  <c r="B261" i="35" s="1"/>
  <c r="B262" i="35" s="1"/>
  <c r="B263" i="35" s="1"/>
  <c r="B264" i="35" s="1"/>
  <c r="B265" i="35" s="1"/>
  <c r="B266" i="35" s="1"/>
  <c r="B267" i="35" s="1"/>
  <c r="B268" i="35" s="1"/>
  <c r="B256" i="35"/>
  <c r="B257" i="35" s="1"/>
  <c r="B258" i="35" s="1"/>
  <c r="B259" i="35" s="1"/>
  <c r="B255" i="35"/>
  <c r="B246" i="35"/>
  <c r="B247" i="35" s="1"/>
  <c r="B248" i="35" s="1"/>
  <c r="B249" i="35" s="1"/>
  <c r="B250" i="35" s="1"/>
  <c r="B251" i="35" s="1"/>
  <c r="B252" i="35" s="1"/>
  <c r="B253" i="35" s="1"/>
  <c r="B254" i="35" s="1"/>
  <c r="B241" i="35"/>
  <c r="B242" i="35" s="1"/>
  <c r="B243" i="35" s="1"/>
  <c r="B244" i="35" s="1"/>
  <c r="B245" i="35" s="1"/>
  <c r="B233" i="35"/>
  <c r="B234" i="35" s="1"/>
  <c r="B235" i="35" s="1"/>
  <c r="B236" i="35" s="1"/>
  <c r="B237" i="35" s="1"/>
  <c r="B238" i="35" s="1"/>
  <c r="B239" i="35" s="1"/>
  <c r="B240" i="35" s="1"/>
  <c r="B225" i="35"/>
  <c r="B226" i="35" s="1"/>
  <c r="B227" i="35" s="1"/>
  <c r="B228" i="35" s="1"/>
  <c r="B229" i="35" s="1"/>
  <c r="B230" i="35" s="1"/>
  <c r="B231" i="35" s="1"/>
  <c r="B232" i="35" s="1"/>
  <c r="B221" i="35"/>
  <c r="B222" i="35" s="1"/>
  <c r="B223" i="35" s="1"/>
  <c r="B224" i="35" s="1"/>
  <c r="B220" i="35"/>
  <c r="B214" i="35"/>
  <c r="B215" i="35" s="1"/>
  <c r="B216" i="35" s="1"/>
  <c r="B217" i="35" s="1"/>
  <c r="B218" i="35" s="1"/>
  <c r="B219" i="35" s="1"/>
  <c r="B209" i="35"/>
  <c r="B210" i="35" s="1"/>
  <c r="B211" i="35" s="1"/>
  <c r="B212" i="35" s="1"/>
  <c r="B213" i="35" s="1"/>
  <c r="B205" i="35"/>
  <c r="B206" i="35" s="1"/>
  <c r="B207" i="35" s="1"/>
  <c r="B208" i="35" s="1"/>
  <c r="B204" i="35"/>
  <c r="B195" i="35"/>
  <c r="B196" i="35" s="1"/>
  <c r="B197" i="35" s="1"/>
  <c r="B198" i="35" s="1"/>
  <c r="B199" i="35" s="1"/>
  <c r="B200" i="35" s="1"/>
  <c r="B201" i="35" s="1"/>
  <c r="B202" i="35" s="1"/>
  <c r="B203" i="35" s="1"/>
  <c r="B188" i="35"/>
  <c r="B189" i="35" s="1"/>
  <c r="B190" i="35" s="1"/>
  <c r="B191" i="35" s="1"/>
  <c r="B192" i="35" s="1"/>
  <c r="B193" i="35" s="1"/>
  <c r="B194" i="35" s="1"/>
  <c r="B182" i="35"/>
  <c r="B183" i="35" s="1"/>
  <c r="B184" i="35" s="1"/>
  <c r="B185" i="35" s="1"/>
  <c r="B186" i="35" s="1"/>
  <c r="B187" i="35" s="1"/>
  <c r="B177" i="35"/>
  <c r="B178" i="35" s="1"/>
  <c r="B179" i="35" s="1"/>
  <c r="B180" i="35" s="1"/>
  <c r="B181" i="35" s="1"/>
  <c r="B172" i="35"/>
  <c r="B173" i="35" s="1"/>
  <c r="B174" i="35" s="1"/>
  <c r="B175" i="35" s="1"/>
  <c r="B176" i="35" s="1"/>
  <c r="B168" i="35"/>
  <c r="B169" i="35" s="1"/>
  <c r="B170" i="35" s="1"/>
  <c r="B171" i="35" s="1"/>
  <c r="B167" i="35"/>
  <c r="B160" i="35"/>
  <c r="B161" i="35" s="1"/>
  <c r="B162" i="35" s="1"/>
  <c r="B163" i="35" s="1"/>
  <c r="B164" i="35" s="1"/>
  <c r="B165" i="35" s="1"/>
  <c r="B166" i="35" s="1"/>
  <c r="B155" i="35"/>
  <c r="B156" i="35" s="1"/>
  <c r="B157" i="35" s="1"/>
  <c r="B158" i="35" s="1"/>
  <c r="B159" i="35" s="1"/>
  <c r="B150" i="35"/>
  <c r="B151" i="35" s="1"/>
  <c r="B152" i="35" s="1"/>
  <c r="B153" i="35" s="1"/>
  <c r="B154" i="35" s="1"/>
  <c r="B145" i="35"/>
  <c r="B146" i="35" s="1"/>
  <c r="B147" i="35" s="1"/>
  <c r="B148" i="35" s="1"/>
  <c r="B149" i="35" s="1"/>
  <c r="B139" i="35"/>
  <c r="B140" i="35" s="1"/>
  <c r="B141" i="35" s="1"/>
  <c r="B142" i="35" s="1"/>
  <c r="B143" i="35" s="1"/>
  <c r="B144" i="35" s="1"/>
  <c r="B133" i="35"/>
  <c r="B134" i="35" s="1"/>
  <c r="B135" i="35" s="1"/>
  <c r="B136" i="35" s="1"/>
  <c r="B137" i="35" s="1"/>
  <c r="B138" i="35" s="1"/>
  <c r="B124" i="35"/>
  <c r="B125" i="35" s="1"/>
  <c r="B126" i="35" s="1"/>
  <c r="B127" i="35" s="1"/>
  <c r="B128" i="35" s="1"/>
  <c r="B129" i="35" s="1"/>
  <c r="B130" i="35" s="1"/>
  <c r="B131" i="35" s="1"/>
  <c r="B132" i="35" s="1"/>
  <c r="B115" i="35"/>
  <c r="B116" i="35" s="1"/>
  <c r="B117" i="35" s="1"/>
  <c r="B118" i="35" s="1"/>
  <c r="B119" i="35" s="1"/>
  <c r="B120" i="35" s="1"/>
  <c r="B121" i="35" s="1"/>
  <c r="B122" i="35" s="1"/>
  <c r="B123" i="35" s="1"/>
  <c r="B110" i="35"/>
  <c r="B111" i="35" s="1"/>
  <c r="B112" i="35" s="1"/>
  <c r="B113" i="35" s="1"/>
  <c r="B114" i="35" s="1"/>
  <c r="B105" i="35"/>
  <c r="B106" i="35" s="1"/>
  <c r="B107" i="35" s="1"/>
  <c r="B108" i="35" s="1"/>
  <c r="B109" i="35" s="1"/>
  <c r="B100" i="35"/>
  <c r="B101" i="35" s="1"/>
  <c r="B102" i="35" s="1"/>
  <c r="B103" i="35" s="1"/>
  <c r="B104" i="35" s="1"/>
  <c r="B95" i="35"/>
  <c r="B96" i="35" s="1"/>
  <c r="B97" i="35" s="1"/>
  <c r="B98" i="35" s="1"/>
  <c r="B99" i="35" s="1"/>
  <c r="B90" i="35"/>
  <c r="B91" i="35" s="1"/>
  <c r="B92" i="35" s="1"/>
  <c r="B93" i="35" s="1"/>
  <c r="B94" i="35" s="1"/>
  <c r="B85" i="35"/>
  <c r="B86" i="35" s="1"/>
  <c r="B87" i="35" s="1"/>
  <c r="B88" i="35" s="1"/>
  <c r="B89" i="35" s="1"/>
  <c r="B84" i="35"/>
  <c r="B78" i="35"/>
  <c r="B79" i="35" s="1"/>
  <c r="B80" i="35" s="1"/>
  <c r="B81" i="35" s="1"/>
  <c r="B82" i="35" s="1"/>
  <c r="B83" i="35" s="1"/>
  <c r="B73" i="35"/>
  <c r="B74" i="35" s="1"/>
  <c r="B75" i="35" s="1"/>
  <c r="B76" i="35" s="1"/>
  <c r="B77" i="35" s="1"/>
  <c r="B68" i="35"/>
  <c r="B69" i="35" s="1"/>
  <c r="B70" i="35" s="1"/>
  <c r="B71" i="35" s="1"/>
  <c r="B72" i="35" s="1"/>
  <c r="B64" i="35"/>
  <c r="B65" i="35" s="1"/>
  <c r="B66" i="35" s="1"/>
  <c r="B67" i="35" s="1"/>
  <c r="B63" i="35"/>
  <c r="B56" i="35"/>
  <c r="B57" i="35" s="1"/>
  <c r="B58" i="35" s="1"/>
  <c r="B59" i="35" s="1"/>
  <c r="B60" i="35" s="1"/>
  <c r="B61" i="35" s="1"/>
  <c r="B62" i="35" s="1"/>
  <c r="B51" i="35"/>
  <c r="B52" i="35" s="1"/>
  <c r="B53" i="35" s="1"/>
  <c r="B54" i="35" s="1"/>
  <c r="B55" i="35" s="1"/>
  <c r="B46" i="35"/>
  <c r="B47" i="35" s="1"/>
  <c r="B48" i="35" s="1"/>
  <c r="B49" i="35" s="1"/>
  <c r="B50" i="35" s="1"/>
  <c r="B41" i="35"/>
  <c r="B42" i="35" s="1"/>
  <c r="B43" i="35" s="1"/>
  <c r="B44" i="35" s="1"/>
  <c r="B45" i="35" s="1"/>
  <c r="B25" i="35"/>
  <c r="B26" i="35" s="1"/>
  <c r="B27" i="35" s="1"/>
  <c r="B28" i="35" s="1"/>
  <c r="B29" i="35" s="1"/>
  <c r="B21" i="35"/>
  <c r="B22" i="35" s="1"/>
  <c r="B23" i="35" s="1"/>
  <c r="B24" i="35" s="1"/>
  <c r="B20" i="35"/>
  <c r="B14" i="35"/>
  <c r="B15" i="35" s="1"/>
  <c r="B16" i="35" s="1"/>
  <c r="B17" i="35" s="1"/>
  <c r="B18" i="35" s="1"/>
  <c r="B19" i="35" s="1"/>
  <c r="C3" i="35"/>
  <c r="B220" i="34" l="1"/>
  <c r="B221" i="34" s="1"/>
  <c r="B222" i="34" s="1"/>
  <c r="B223" i="34" s="1"/>
  <c r="B224" i="34" s="1"/>
  <c r="B225" i="34" s="1"/>
  <c r="B214" i="34"/>
  <c r="B215" i="34" s="1"/>
  <c r="B216" i="34" s="1"/>
  <c r="B217" i="34" s="1"/>
  <c r="B218" i="34" s="1"/>
  <c r="B219" i="34" s="1"/>
  <c r="B209" i="34"/>
  <c r="B210" i="34" s="1"/>
  <c r="B211" i="34" s="1"/>
  <c r="B212" i="34" s="1"/>
  <c r="B213" i="34" s="1"/>
  <c r="B192" i="34"/>
  <c r="B193" i="34" s="1"/>
  <c r="B194" i="34" s="1"/>
  <c r="B195" i="34" s="1"/>
  <c r="B196" i="34" s="1"/>
  <c r="B197" i="34" s="1"/>
  <c r="B198" i="34" s="1"/>
  <c r="B199" i="34" s="1"/>
  <c r="B200" i="34" s="1"/>
  <c r="B201" i="34" s="1"/>
  <c r="B202" i="34" s="1"/>
  <c r="B203" i="34" s="1"/>
  <c r="B182" i="34"/>
  <c r="B183" i="34" s="1"/>
  <c r="B184" i="34" s="1"/>
  <c r="B185" i="34" s="1"/>
  <c r="B186" i="34" s="1"/>
  <c r="B187" i="34" s="1"/>
  <c r="B188" i="34" s="1"/>
  <c r="B189" i="34" s="1"/>
  <c r="B190" i="34" s="1"/>
  <c r="B191" i="34" s="1"/>
  <c r="B177" i="34"/>
  <c r="B178" i="34" s="1"/>
  <c r="B179" i="34" s="1"/>
  <c r="B180" i="34" s="1"/>
  <c r="B181" i="34" s="1"/>
  <c r="B171" i="34"/>
  <c r="B172" i="34" s="1"/>
  <c r="B173" i="34" s="1"/>
  <c r="B174" i="34" s="1"/>
  <c r="B175" i="34" s="1"/>
  <c r="B176" i="34" s="1"/>
  <c r="B166" i="34"/>
  <c r="B167" i="34" s="1"/>
  <c r="B168" i="34" s="1"/>
  <c r="B169" i="34" s="1"/>
  <c r="B170" i="34" s="1"/>
  <c r="B161" i="34"/>
  <c r="B162" i="34" s="1"/>
  <c r="B163" i="34" s="1"/>
  <c r="B164" i="34" s="1"/>
  <c r="B165" i="34" s="1"/>
  <c r="B123" i="34"/>
  <c r="B124" i="34" s="1"/>
  <c r="B125" i="34" s="1"/>
  <c r="B126" i="34" s="1"/>
  <c r="B127" i="34" s="1"/>
  <c r="B128" i="34" s="1"/>
  <c r="B129" i="34" s="1"/>
  <c r="B130" i="34" s="1"/>
  <c r="B131" i="34" s="1"/>
  <c r="B132" i="34" s="1"/>
  <c r="B133" i="34" s="1"/>
  <c r="B134" i="34" s="1"/>
  <c r="B135" i="34" s="1"/>
  <c r="B136" i="34" s="1"/>
  <c r="B137" i="34" s="1"/>
  <c r="B138" i="34" s="1"/>
  <c r="B122" i="34"/>
  <c r="B117" i="34"/>
  <c r="B118" i="34" s="1"/>
  <c r="B119" i="34" s="1"/>
  <c r="B120" i="34" s="1"/>
  <c r="B121" i="34" s="1"/>
  <c r="B113" i="34"/>
  <c r="B114" i="34" s="1"/>
  <c r="B115" i="34" s="1"/>
  <c r="B116" i="34" s="1"/>
  <c r="B107" i="34"/>
  <c r="B108" i="34" s="1"/>
  <c r="B109" i="34" s="1"/>
  <c r="B110" i="34" s="1"/>
  <c r="B111" i="34" s="1"/>
  <c r="B112" i="34" s="1"/>
  <c r="B106" i="34"/>
  <c r="B101" i="34"/>
  <c r="B102" i="34" s="1"/>
  <c r="B103" i="34" s="1"/>
  <c r="B104" i="34" s="1"/>
  <c r="B105" i="34" s="1"/>
  <c r="B94" i="34"/>
  <c r="B95" i="34" s="1"/>
  <c r="B96" i="34" s="1"/>
  <c r="B97" i="34" s="1"/>
  <c r="B98" i="34" s="1"/>
  <c r="B99" i="34" s="1"/>
  <c r="B100" i="34" s="1"/>
  <c r="B88" i="34"/>
  <c r="B89" i="34" s="1"/>
  <c r="B90" i="34" s="1"/>
  <c r="B91" i="34" s="1"/>
  <c r="B92" i="34" s="1"/>
  <c r="B93" i="34" s="1"/>
  <c r="B79" i="34"/>
  <c r="B80" i="34" s="1"/>
  <c r="B81" i="34" s="1"/>
  <c r="B82" i="34" s="1"/>
  <c r="B83" i="34" s="1"/>
  <c r="B84" i="34" s="1"/>
  <c r="B85" i="34" s="1"/>
  <c r="B86" i="34" s="1"/>
  <c r="B87" i="34" s="1"/>
  <c r="B69" i="34"/>
  <c r="B70" i="34" s="1"/>
  <c r="B71" i="34" s="1"/>
  <c r="B72" i="34" s="1"/>
  <c r="B73" i="34" s="1"/>
  <c r="B74" i="34" s="1"/>
  <c r="B75" i="34" s="1"/>
  <c r="B76" i="34" s="1"/>
  <c r="B77" i="34" s="1"/>
  <c r="B78" i="34" s="1"/>
  <c r="B63" i="34"/>
  <c r="B64" i="34" s="1"/>
  <c r="B65" i="34" s="1"/>
  <c r="B66" i="34" s="1"/>
  <c r="B67" i="34" s="1"/>
  <c r="B68" i="34" s="1"/>
  <c r="B62" i="34"/>
  <c r="B55" i="34"/>
  <c r="B56" i="34" s="1"/>
  <c r="B57" i="34" s="1"/>
  <c r="B58" i="34" s="1"/>
  <c r="B59" i="34" s="1"/>
  <c r="B60" i="34" s="1"/>
  <c r="B61" i="34" s="1"/>
  <c r="B50" i="34"/>
  <c r="B51" i="34" s="1"/>
  <c r="B52" i="34" s="1"/>
  <c r="B53" i="34" s="1"/>
  <c r="B54" i="34" s="1"/>
  <c r="B43" i="34"/>
  <c r="B44" i="34" s="1"/>
  <c r="B45" i="34" s="1"/>
  <c r="B46" i="34" s="1"/>
  <c r="B47" i="34" s="1"/>
  <c r="B48" i="34" s="1"/>
  <c r="B49" i="34" s="1"/>
  <c r="B38" i="34"/>
  <c r="B39" i="34" s="1"/>
  <c r="B40" i="34" s="1"/>
  <c r="B41" i="34" s="1"/>
  <c r="B42" i="34" s="1"/>
  <c r="B28" i="34"/>
  <c r="B29" i="34" s="1"/>
  <c r="B30" i="34" s="1"/>
  <c r="B31" i="34" s="1"/>
  <c r="B32" i="34" s="1"/>
  <c r="B33" i="34" s="1"/>
  <c r="B34" i="34" s="1"/>
  <c r="B35" i="34" s="1"/>
  <c r="B36" i="34" s="1"/>
  <c r="B37" i="34" s="1"/>
  <c r="B20" i="34"/>
  <c r="B21" i="34" s="1"/>
  <c r="B22" i="34" s="1"/>
  <c r="B23" i="34" s="1"/>
  <c r="B14" i="34"/>
  <c r="B15" i="34" s="1"/>
  <c r="B16" i="34" s="1"/>
  <c r="B17" i="34" s="1"/>
  <c r="B18" i="34" s="1"/>
  <c r="B19" i="34" s="1"/>
  <c r="C3" i="34"/>
  <c r="B25" i="34" l="1"/>
  <c r="B27" i="34" s="1"/>
  <c r="B24" i="34"/>
  <c r="B26" i="34" s="1"/>
  <c r="B59" i="7" l="1"/>
  <c r="B18" i="7"/>
  <c r="C3" i="7"/>
  <c r="J58" i="7"/>
  <c r="K58" i="7" s="1"/>
  <c r="J57" i="7"/>
  <c r="K57" i="7" s="1"/>
  <c r="J56" i="7"/>
  <c r="K56" i="7" s="1"/>
  <c r="J15" i="7"/>
  <c r="K15" i="7" s="1"/>
  <c r="J16" i="7"/>
  <c r="K16" i="7" s="1"/>
  <c r="J17" i="7"/>
  <c r="K17" i="7"/>
  <c r="C3" i="11"/>
  <c r="B80" i="11"/>
  <c r="B81" i="11" s="1"/>
  <c r="B82" i="11" s="1"/>
  <c r="B83" i="11" s="1"/>
  <c r="B84" i="11" s="1"/>
  <c r="B85" i="11" s="1"/>
  <c r="B86" i="11" s="1"/>
  <c r="B87" i="11" s="1"/>
  <c r="B88" i="11" s="1"/>
  <c r="B68" i="11"/>
  <c r="B69" i="11" s="1"/>
  <c r="B70" i="11" s="1"/>
  <c r="B71" i="11" s="1"/>
  <c r="B72" i="11" s="1"/>
  <c r="B73" i="11" s="1"/>
  <c r="B74" i="11" s="1"/>
  <c r="B75" i="11" s="1"/>
  <c r="B76" i="11" s="1"/>
  <c r="B77" i="11" s="1"/>
  <c r="B78" i="11" s="1"/>
  <c r="B79" i="11" s="1"/>
  <c r="B56" i="11"/>
  <c r="B57" i="11" s="1"/>
  <c r="B58" i="11" s="1"/>
  <c r="B59" i="11" s="1"/>
  <c r="B60" i="11" s="1"/>
  <c r="B61" i="11" s="1"/>
  <c r="B62" i="11" s="1"/>
  <c r="B63" i="11" s="1"/>
  <c r="B64" i="11" s="1"/>
  <c r="B65" i="11" s="1"/>
  <c r="B66" i="11" s="1"/>
  <c r="B67" i="11" s="1"/>
  <c r="B47" i="11"/>
  <c r="B48" i="11" s="1"/>
  <c r="B49" i="11" s="1"/>
  <c r="B50" i="11" s="1"/>
  <c r="B51" i="11" s="1"/>
  <c r="B52" i="11" s="1"/>
  <c r="B53" i="11" s="1"/>
  <c r="B54" i="11" s="1"/>
  <c r="B55" i="11" s="1"/>
  <c r="B35" i="11"/>
  <c r="B36" i="11"/>
  <c r="B37" i="11" s="1"/>
  <c r="B38" i="11" s="1"/>
  <c r="B39" i="11" s="1"/>
  <c r="B40" i="11" s="1"/>
  <c r="B41" i="11" s="1"/>
  <c r="B42" i="11" s="1"/>
  <c r="B43" i="11" s="1"/>
  <c r="B44" i="11" s="1"/>
  <c r="B45" i="11" s="1"/>
  <c r="B46" i="11" s="1"/>
  <c r="B23" i="11"/>
  <c r="B24" i="11" s="1"/>
  <c r="B25" i="11" s="1"/>
  <c r="B26" i="11" s="1"/>
  <c r="B27" i="11" s="1"/>
  <c r="B28" i="11" s="1"/>
  <c r="B29" i="11" s="1"/>
  <c r="B30" i="11" s="1"/>
  <c r="B31" i="11" s="1"/>
  <c r="B32" i="11" s="1"/>
  <c r="B33" i="11" s="1"/>
  <c r="B34" i="11" s="1"/>
  <c r="B14" i="11"/>
  <c r="B15" i="11" s="1"/>
  <c r="B16" i="11" s="1"/>
  <c r="B17" i="11" s="1"/>
  <c r="B18" i="11" s="1"/>
  <c r="B19" i="11" s="1"/>
  <c r="B20" i="11" s="1"/>
  <c r="B21" i="11" s="1"/>
  <c r="B22" i="11" s="1"/>
  <c r="B14" i="26"/>
  <c r="B57" i="26"/>
  <c r="B56" i="26"/>
  <c r="B55" i="26"/>
  <c r="B54" i="26"/>
  <c r="B53" i="26"/>
  <c r="B52" i="26"/>
  <c r="B51" i="26"/>
  <c r="B50" i="26"/>
  <c r="B49" i="26"/>
  <c r="B48" i="26"/>
  <c r="B46" i="26"/>
  <c r="B45" i="26"/>
  <c r="C3" i="26"/>
  <c r="B58" i="26"/>
  <c r="B201" i="26"/>
  <c r="B200" i="26"/>
  <c r="B199" i="26"/>
  <c r="B198" i="26"/>
  <c r="B197" i="26"/>
  <c r="B196" i="26"/>
  <c r="B195" i="26"/>
  <c r="B194" i="26"/>
  <c r="B193" i="26"/>
  <c r="B192" i="26"/>
  <c r="B191" i="26"/>
  <c r="B190" i="26"/>
  <c r="B189" i="26"/>
  <c r="B188" i="26"/>
  <c r="B187" i="26"/>
  <c r="B186" i="26"/>
  <c r="B185" i="26"/>
  <c r="B184" i="26"/>
  <c r="B183" i="26"/>
  <c r="B182" i="26"/>
  <c r="B181" i="26"/>
  <c r="B180" i="26"/>
  <c r="B179" i="26"/>
  <c r="B178" i="26"/>
  <c r="B177" i="26"/>
  <c r="B176" i="26"/>
  <c r="B175" i="26"/>
  <c r="B174" i="26"/>
  <c r="B173" i="26"/>
  <c r="B172" i="26"/>
  <c r="B171" i="26"/>
  <c r="B170" i="26"/>
  <c r="B169" i="26"/>
  <c r="B168" i="26"/>
  <c r="B166" i="26"/>
  <c r="B165" i="26"/>
  <c r="B164" i="26"/>
  <c r="B163" i="26"/>
  <c r="B162" i="26"/>
  <c r="B161" i="26"/>
  <c r="B160" i="26"/>
  <c r="B159" i="26"/>
  <c r="B158" i="26"/>
  <c r="B157" i="26"/>
  <c r="B156" i="26"/>
  <c r="B155" i="26"/>
  <c r="B154" i="26"/>
  <c r="B153" i="26"/>
  <c r="B152" i="26"/>
  <c r="B151" i="26"/>
  <c r="B150" i="26"/>
  <c r="B149" i="26"/>
  <c r="B148" i="26"/>
  <c r="B147" i="26"/>
  <c r="B146" i="26"/>
  <c r="B145" i="26"/>
  <c r="B144" i="26"/>
  <c r="B143" i="26"/>
  <c r="B142" i="26"/>
  <c r="B141" i="26"/>
  <c r="B140" i="26"/>
  <c r="B139" i="26"/>
  <c r="B138" i="26"/>
  <c r="B137" i="26"/>
  <c r="B136" i="26"/>
  <c r="B135" i="26"/>
  <c r="B134" i="26"/>
  <c r="B133" i="26"/>
  <c r="B132" i="26"/>
  <c r="B131" i="26"/>
  <c r="B130" i="26"/>
  <c r="B129" i="26"/>
  <c r="B128" i="26"/>
  <c r="B125" i="26"/>
  <c r="B124" i="26"/>
  <c r="B123" i="26"/>
  <c r="B121" i="26"/>
  <c r="B120" i="26"/>
  <c r="B119" i="26"/>
  <c r="B118" i="26"/>
  <c r="B117" i="26"/>
  <c r="B116" i="26"/>
  <c r="B115" i="26"/>
  <c r="B114" i="26"/>
  <c r="B113" i="26"/>
  <c r="B112" i="26"/>
  <c r="B111" i="26"/>
  <c r="B110" i="26"/>
  <c r="B109" i="26"/>
  <c r="B108" i="26"/>
  <c r="B107" i="26"/>
  <c r="B104" i="26"/>
  <c r="B103" i="26"/>
  <c r="B102" i="26"/>
  <c r="B101" i="26"/>
  <c r="B100" i="26"/>
  <c r="B99" i="26"/>
  <c r="B98" i="26"/>
  <c r="B97" i="26"/>
  <c r="B96" i="26"/>
  <c r="B95" i="26"/>
  <c r="B94" i="26"/>
  <c r="B93" i="26"/>
  <c r="B92" i="26"/>
  <c r="B91" i="26"/>
  <c r="B90" i="26"/>
  <c r="B89" i="26"/>
  <c r="B88" i="26"/>
  <c r="B87" i="26"/>
  <c r="B86" i="26"/>
  <c r="B85" i="26"/>
  <c r="B83" i="26"/>
  <c r="B82" i="26"/>
  <c r="B81" i="26"/>
  <c r="B80" i="26"/>
  <c r="B79" i="26"/>
  <c r="B78" i="26"/>
  <c r="B77" i="26"/>
  <c r="B76" i="26"/>
  <c r="B75" i="26"/>
  <c r="B74" i="26"/>
  <c r="B73" i="26"/>
  <c r="B70" i="26"/>
  <c r="B69" i="26"/>
  <c r="B68" i="26"/>
  <c r="B67" i="26"/>
  <c r="B66" i="26"/>
  <c r="B65" i="26"/>
  <c r="B64" i="26"/>
  <c r="B63" i="26"/>
  <c r="B62" i="26"/>
  <c r="B61" i="26"/>
  <c r="B60" i="26"/>
  <c r="B59" i="26"/>
  <c r="B27" i="26"/>
  <c r="B26" i="26"/>
  <c r="B25" i="26"/>
  <c r="B24" i="26"/>
  <c r="B23" i="26"/>
  <c r="B21" i="26"/>
  <c r="B15" i="26"/>
  <c r="B44" i="26"/>
  <c r="B43" i="26"/>
  <c r="B42" i="26"/>
  <c r="B40" i="26"/>
  <c r="B39" i="26"/>
  <c r="B38" i="26"/>
  <c r="B37" i="26"/>
  <c r="B36" i="26"/>
  <c r="B35" i="26"/>
  <c r="B31" i="26"/>
  <c r="B30" i="26"/>
  <c r="B29" i="26"/>
  <c r="B28" i="26"/>
  <c r="B22" i="26"/>
  <c r="B20" i="26"/>
  <c r="B19" i="26"/>
  <c r="B18" i="26"/>
  <c r="B17" i="26"/>
  <c r="B16" i="26"/>
</calcChain>
</file>

<file path=xl/sharedStrings.xml><?xml version="1.0" encoding="utf-8"?>
<sst xmlns="http://schemas.openxmlformats.org/spreadsheetml/2006/main" count="4732" uniqueCount="862">
  <si>
    <t xml:space="preserve">  Méthode Air-O-steam Électrolux 2004</t>
  </si>
  <si>
    <t>PORC COTELETTES DE</t>
  </si>
  <si>
    <t xml:space="preserve">    rotisserie classique   Méthode Polycuiseur Émeraude- Thirode 2005</t>
  </si>
  <si>
    <t>PORC SAUCISSES DE TOULOUSE</t>
  </si>
  <si>
    <t>BOEUF STEACK HACHÉS SURGELÉS</t>
  </si>
  <si>
    <t xml:space="preserve">   rotisserie classique   Méthode Polycuiseur Émeraude- Thirode 2005</t>
  </si>
  <si>
    <t xml:space="preserve">   Méthode Air-O-steam Électrolux 2004</t>
  </si>
  <si>
    <t xml:space="preserve">CUISSONS AU FOUR  </t>
  </si>
  <si>
    <t xml:space="preserve"> POULET FRAIS POITRINE DE</t>
  </si>
  <si>
    <t xml:space="preserve"> POULET CUISSES DE ROTIES</t>
  </si>
  <si>
    <t xml:space="preserve"> -  basse température 1° Méthode Air-O-steam Électrolux 2004</t>
  </si>
  <si>
    <t xml:space="preserve"> BŒUF ROTI DE</t>
  </si>
  <si>
    <t xml:space="preserve"> -  rotisserie classique 2° Méthode Air-O-steam Électrolux 2004</t>
  </si>
  <si>
    <t xml:space="preserve"> -  basse température 3° Méthode Polycuiseur Émeraude- Thirode 2005</t>
  </si>
  <si>
    <t xml:space="preserve">  basse température 4° Méthode Polycuiseur Émeraude- Thirode 2005</t>
  </si>
  <si>
    <t xml:space="preserve"> -  rotisserie classique 5° Méthode Polycuiseur Émeraude- Thirode 2005</t>
  </si>
  <si>
    <t xml:space="preserve">  rotisserie classique   Méthode Polycuiseur Émeraude- Thirode 2005</t>
  </si>
  <si>
    <t xml:space="preserve"> BŒUF BRAISÉ DE</t>
  </si>
  <si>
    <t xml:space="preserve">   basse température 1° Méthode Air-O-steam Électrolux 2004</t>
  </si>
  <si>
    <t>VEAU NOIX ROTIE</t>
  </si>
  <si>
    <t>VEAU ROULADE FARCIE</t>
  </si>
  <si>
    <t xml:space="preserve">   basses températures   Méthode Polycuiseur Émeraude- Thirode 2005</t>
  </si>
  <si>
    <t xml:space="preserve">VEAU ROTI FARCI </t>
  </si>
  <si>
    <t>VEAU JARRET ROTI</t>
  </si>
  <si>
    <t xml:space="preserve">PORC ROTI DE </t>
  </si>
  <si>
    <t>PORC COLLIER DE</t>
  </si>
  <si>
    <t>PORC JAMBON DE</t>
  </si>
  <si>
    <t>PORC JARRETS DE</t>
  </si>
  <si>
    <t>AGNEAU GIGOT</t>
  </si>
  <si>
    <t>3 gigots de 2 Kg par bac GN 1/1</t>
  </si>
  <si>
    <t>AGNEAU CARRÉ D'</t>
  </si>
  <si>
    <t>4 pièces par bac GN 1/1</t>
  </si>
  <si>
    <t>AGNEAU GIGOT D'</t>
  </si>
  <si>
    <t>POULET SURGELÉ ROTI</t>
  </si>
  <si>
    <t>POULET FRAIS ROTI</t>
  </si>
  <si>
    <t>POULET ESCALOPES</t>
  </si>
  <si>
    <t xml:space="preserve">CANARD MAGRETS </t>
  </si>
  <si>
    <t>6 magrets par grille GN 1/1</t>
  </si>
  <si>
    <t>CANARD FRAIS ROTI</t>
  </si>
  <si>
    <t>4 canards de 1.8Kg par bac GN 1/1</t>
  </si>
  <si>
    <t xml:space="preserve">LAPIN CUISSOT ROTI </t>
  </si>
  <si>
    <t>10 pièces par grille GN 1/1</t>
  </si>
  <si>
    <t>PATÉ DE VIANDE</t>
  </si>
  <si>
    <t>6Kg par grille GN 1/1</t>
  </si>
  <si>
    <t>LASAGNES</t>
  </si>
  <si>
    <t xml:space="preserve">LIÈVRE RABLE ROTI </t>
  </si>
  <si>
    <t>4  pièces de 200g par bac GN 1/1</t>
  </si>
  <si>
    <t>CHEVREUIL LONGE</t>
  </si>
  <si>
    <t>6 pièces par bac GN 1/1</t>
  </si>
  <si>
    <t xml:space="preserve">    cuisson classique   Méthode Polycuiseur Émeraude- Thirode 2005</t>
  </si>
  <si>
    <t>CHOUX FLEUR FRAIS</t>
  </si>
  <si>
    <t>CHOUX FLEUR SURGELÉS</t>
  </si>
  <si>
    <t>HARICOTS VERTS SURGELÉS</t>
  </si>
  <si>
    <t>HARICOTS VERTS FRAIS</t>
  </si>
  <si>
    <t>BROCOLIS FRAIS</t>
  </si>
  <si>
    <t>PETITS POIS SURGELÉS</t>
  </si>
  <si>
    <t xml:space="preserve">CAROTTES COUPÉES FRAICHES </t>
  </si>
  <si>
    <t>Températures à coeur</t>
  </si>
  <si>
    <t>Bientôt les 2% de perte pourquoi pas?</t>
  </si>
  <si>
    <t>Avons nous tous le temps de cuire en 6 ou 7H</t>
  </si>
  <si>
    <t>Méthodes</t>
  </si>
  <si>
    <t>Cuissons de nuit oui mais l'organisation du travail et les 35H ne sont pas simples à gérer.</t>
  </si>
  <si>
    <t>Ce dossier commencé est ouvert; à vous de le compléter avec votre savoir et vos techniques.</t>
  </si>
  <si>
    <t>Faites vivre ce document; complétez le et n'hésitez pas à le distribuer</t>
  </si>
  <si>
    <t>Un document tout aussi utile serait à développer: l'ORT</t>
  </si>
  <si>
    <t>Organisation Raisonnée du Travail</t>
  </si>
  <si>
    <t xml:space="preserve">Un couscous pour autant </t>
  </si>
  <si>
    <t>Il ne s'agit pas seulement de la recette que l'on peut trouver partout; mais de l'organisation dans l'espace et dans le temps avec un minimum de postes.</t>
  </si>
  <si>
    <t>Comment faire et s'organiser pour une paëlla  3000 couverts</t>
  </si>
  <si>
    <t>Comment faire une tartiflette goûteuse cuite en barquette et économique pour 4000 en peu de temps</t>
  </si>
  <si>
    <t>Volontaire; à vos claviers.</t>
  </si>
  <si>
    <t xml:space="preserve">CAROTTES RONDELLES SURGELÉES </t>
  </si>
  <si>
    <t>ÉPINARDS SURGELÉS</t>
  </si>
  <si>
    <t>BLETTES FEUILLES FRAICHES</t>
  </si>
  <si>
    <t>FENOUIL</t>
  </si>
  <si>
    <t>COURGETTES FRAICHES EN RONDELLES</t>
  </si>
  <si>
    <t>POMMES DE TERRE VAPEUR</t>
  </si>
  <si>
    <t>POMMES DE TERRE ROTIES</t>
  </si>
  <si>
    <t>3 Kg par bac  GN 1/1</t>
  </si>
  <si>
    <t>ŒUFS DURS</t>
  </si>
  <si>
    <t>ŒUFS MOLLETS</t>
  </si>
  <si>
    <t>HOMARDS 500/600 Gr</t>
  </si>
  <si>
    <t>BOULETTES DE VIANDE</t>
  </si>
  <si>
    <t>BŒUF - LANGUE</t>
  </si>
  <si>
    <t>5 kg par plaque GN 1/1  65 mm</t>
  </si>
  <si>
    <t>PORC TRANCHES DE BACON</t>
  </si>
  <si>
    <t>PETITES PIÈCES</t>
  </si>
  <si>
    <t>PLATS CUISINÉS</t>
  </si>
  <si>
    <t>BŒUF HACHIS PARMENTIER</t>
  </si>
  <si>
    <t xml:space="preserve"> plaques GN 1/1  20mm</t>
  </si>
  <si>
    <t>badigeonner le dessus avec beurre fondu</t>
  </si>
  <si>
    <t>BŒUF RAGOUT</t>
  </si>
  <si>
    <t xml:space="preserve"> plaques GN 1/1  </t>
  </si>
  <si>
    <t>ATTENTION il serait surprenant que le bœuf soit cuit en 1H</t>
  </si>
  <si>
    <t>AGNEAU ET PORC RAGOUT</t>
  </si>
  <si>
    <t>TERRINE DE VIANDE</t>
  </si>
  <si>
    <t xml:space="preserve">2 terrines par grille GN 1/1  </t>
  </si>
  <si>
    <t>LIÈVRE OU LAPIN</t>
  </si>
  <si>
    <t>4 Kg par plaques GN 1/1 - 20mm profondeur</t>
  </si>
  <si>
    <t>Régénération sur assiette ou GN avec sauce</t>
  </si>
  <si>
    <t>LÉGUMES</t>
  </si>
  <si>
    <t>RIZ PILAF</t>
  </si>
  <si>
    <t>GRATIN DE LÉGUMES</t>
  </si>
  <si>
    <t>VOLAILLES</t>
  </si>
  <si>
    <t>combiné 130° - humidité 40% - à cœur 65°</t>
  </si>
  <si>
    <t>plaques GN 1/1  65mm 3 Kg</t>
  </si>
  <si>
    <t>PATES AU FOUR</t>
  </si>
  <si>
    <t>GNOCCHI ROMAINE</t>
  </si>
  <si>
    <t>Les œufs doivent être à température ambiante, puis mis en GN 1/1 perforés en une couche.Ceci donnera un œuf "dur bouilli". Après cuisson mettez les œufs en eau froide pour faciliter le retrait de la coquille</t>
  </si>
  <si>
    <t>ŒUFS BOUILLIS "DURS"</t>
  </si>
  <si>
    <t>ŒUFS BOUILLIS "DURS" 2° méthode</t>
  </si>
  <si>
    <t>ŒUFS BROUILLÉS</t>
  </si>
  <si>
    <t>POMMES DUCHESSE</t>
  </si>
  <si>
    <t>plaques patissières beurrées ou GN 1/1 20 mmm</t>
  </si>
  <si>
    <t>5° en plus pour la liaison chaude</t>
  </si>
  <si>
    <t xml:space="preserve"> 85°</t>
  </si>
  <si>
    <t>60 à 63°</t>
  </si>
  <si>
    <t>60 à 65°</t>
  </si>
  <si>
    <t>70 à 75°</t>
  </si>
  <si>
    <t>75 à 80°</t>
  </si>
  <si>
    <t>59 à 63°</t>
  </si>
  <si>
    <t>50 à 55°</t>
  </si>
  <si>
    <t>50 à 53°</t>
  </si>
  <si>
    <t>80 à 85°</t>
  </si>
  <si>
    <t>cuisson basse température   Méthode FRIMA 2004</t>
  </si>
  <si>
    <t>longe de veau</t>
  </si>
  <si>
    <t>VEAU</t>
  </si>
  <si>
    <t>Cuissot et tende de tranche</t>
  </si>
  <si>
    <t>Noix - Fricandeau</t>
  </si>
  <si>
    <t>Rôti de rein</t>
  </si>
  <si>
    <t>Rôti épaule</t>
  </si>
  <si>
    <t>Poitrine de veau</t>
  </si>
  <si>
    <t>53 à 60°</t>
  </si>
  <si>
    <t>70 à 73°</t>
  </si>
  <si>
    <t>MOUTON</t>
  </si>
  <si>
    <t>Selle de mouton</t>
  </si>
  <si>
    <t>Gigot de mouton</t>
  </si>
  <si>
    <t>65 à 70°</t>
  </si>
  <si>
    <t>77 à 80°</t>
  </si>
  <si>
    <t xml:space="preserve">état de cuisson : Rosé </t>
  </si>
  <si>
    <t>Selle d'agneau</t>
  </si>
  <si>
    <t>Épaule d'agneau</t>
  </si>
  <si>
    <t>55 à 57°</t>
  </si>
  <si>
    <t>63 à 70°</t>
  </si>
  <si>
    <t>49 à 53°</t>
  </si>
  <si>
    <t>73 à 80°</t>
  </si>
  <si>
    <t>AGNEAU</t>
  </si>
  <si>
    <t xml:space="preserve">sont indiquées les températures à cœur pour liaison froide car le rôti continue à cuire pendant la phase de refroidissement. Pour la liaison chaude augmenter de  5 ° C </t>
  </si>
  <si>
    <t>PRODUIT</t>
  </si>
  <si>
    <t>Contenance Maxi d'un four 20 Niveaux ?</t>
  </si>
  <si>
    <t>Aide à la décision</t>
  </si>
  <si>
    <t>Famille de Convives :</t>
  </si>
  <si>
    <r>
      <t xml:space="preserve">% de PERTE </t>
    </r>
    <r>
      <rPr>
        <sz val="9"/>
        <color indexed="10"/>
        <rFont val="Comic Sans MS"/>
        <family val="4"/>
      </rPr>
      <t>cuisson et autre</t>
    </r>
  </si>
  <si>
    <t>VOLALLES</t>
  </si>
  <si>
    <t>POISSONS - CRUSTACÉS</t>
  </si>
  <si>
    <t>PATISSERIES - DESSERTS - PAIN</t>
  </si>
  <si>
    <t>Copiez / Collez les infos utiles de la feuille hygiène puis ajuster la police à la taiile 14</t>
  </si>
  <si>
    <t>Copiez / Collez les infos utiles de la feuille réactions puis ajuster la police à la taiile 14</t>
  </si>
  <si>
    <t>Copiez  / Collez les infos utiles de la feuille cuissons puis ajuster la police à la taiile 14</t>
  </si>
  <si>
    <t>BAGUETTE ET PETITS FEUILLETÉS</t>
  </si>
  <si>
    <t>CRUMBLE AUX POMMES OU AUX FRUITS</t>
  </si>
  <si>
    <t>CROISSANTS SURGELÉS prêts à être cuits au four Méthode 1</t>
  </si>
  <si>
    <t>CROISSANTS SURGELÉS prêts à être cuits au four Méthode 2</t>
  </si>
  <si>
    <t>CHOUX BRUNS</t>
  </si>
  <si>
    <t>FEUILLETÉS SUCRÉS</t>
  </si>
  <si>
    <t>FEUILLETÉS A LA CHAIR A SAUCISSE</t>
  </si>
  <si>
    <t>STRUDEL A LA POMME Méthode 1</t>
  </si>
  <si>
    <t>STRUDEL A LA POMME Méthode 2</t>
  </si>
  <si>
    <t>TARTELETTES Méthode 1</t>
  </si>
  <si>
    <t>TARTELETTES Méthode 2</t>
  </si>
  <si>
    <t>CUISINE CENTRALE DE ROCHEFORT</t>
  </si>
  <si>
    <t>Code Document</t>
  </si>
  <si>
    <t>Version du document</t>
  </si>
  <si>
    <r>
      <t xml:space="preserve">Version </t>
    </r>
    <r>
      <rPr>
        <b/>
        <sz val="10"/>
        <rFont val="MS Sans Serif"/>
        <family val="2"/>
      </rPr>
      <t>A</t>
    </r>
    <r>
      <rPr>
        <sz val="8"/>
        <rFont val="MS Sans Serif"/>
        <family val="2"/>
      </rPr>
      <t xml:space="preserve"> JUIN 2004</t>
    </r>
  </si>
  <si>
    <t>Année/Mois /Version</t>
  </si>
  <si>
    <t>Rédigé par:</t>
  </si>
  <si>
    <t>Joël LEBOUCHER</t>
  </si>
  <si>
    <t>Date de mise en application :</t>
  </si>
  <si>
    <t>Dernière révision :</t>
  </si>
  <si>
    <t>Diffusion à :</t>
  </si>
  <si>
    <t xml:space="preserve">Cuisiniers de la CCR </t>
  </si>
  <si>
    <t>Circuit :</t>
  </si>
  <si>
    <t>Mise en Application Novembre 2004 / Dernière révision :27 Octobre 2004</t>
  </si>
  <si>
    <t>GUIDE DE CUISSON avec flux - préconisations - et suggestions</t>
  </si>
  <si>
    <t>Références</t>
  </si>
  <si>
    <t>Phase N° 6</t>
  </si>
  <si>
    <t>Phase N° 7</t>
  </si>
  <si>
    <t>Phase N° 8</t>
  </si>
  <si>
    <t>Phase N° 9</t>
  </si>
  <si>
    <t>MODE OPÉRATOIRE</t>
  </si>
  <si>
    <t>Gastronormes</t>
  </si>
  <si>
    <t>à cœur</t>
  </si>
  <si>
    <t>UPRT : Union des Personnels de la Restauration Territoriale</t>
  </si>
  <si>
    <t>Débarrasez la viande de tout excès de graisse, séchez-la et frottez-la avec l'assaisonnement ou les herbes aromatiques de votre choix. Faites-la cuire sur une grille ou une mirepoix de légumes crus grossièrement coupée qui laisse l'air circuler autour de la viande. Une fois cuite, la mirepoix ajoute une saveur délicieuse à la sauce prépaparée à pertir de ce fond de cuisson</t>
  </si>
  <si>
    <t>Observations</t>
  </si>
  <si>
    <t>Sur 1 Grille 2/1 :</t>
  </si>
  <si>
    <t>Marquage</t>
  </si>
  <si>
    <t>Cuisson</t>
  </si>
  <si>
    <t>Les temps de cuissons dépendent de la température à cœur</t>
  </si>
  <si>
    <t>Préchauffage: 30 à 50° au dessus de la température de cuisson selon la quantité enfournée</t>
  </si>
  <si>
    <t>ROTI DE BŒUF  -  Roast Beef</t>
  </si>
  <si>
    <t>Actions</t>
  </si>
  <si>
    <t>FRUITS POCHÉS SOUS VIDE</t>
  </si>
  <si>
    <t>MUFFINS AUX FRUITS</t>
  </si>
  <si>
    <t>GATEAU AUX FRUITS</t>
  </si>
  <si>
    <t>CROISSANTS FRAIS</t>
  </si>
  <si>
    <t>BŒUF</t>
  </si>
  <si>
    <t>Filet de bœuf</t>
  </si>
  <si>
    <t>état de cuisson : Médium</t>
  </si>
  <si>
    <t>Rosbif</t>
  </si>
  <si>
    <t>Bavette de flanchet</t>
  </si>
  <si>
    <t>état de cuisson : Bien cuit</t>
  </si>
  <si>
    <t>Pot au feu</t>
  </si>
  <si>
    <t>PAGES</t>
  </si>
  <si>
    <t>BŒUF ROTI DE</t>
  </si>
  <si>
    <t>BŒUF BRAISÉ DE</t>
  </si>
  <si>
    <t>Version C OTOBRE 2006</t>
  </si>
  <si>
    <t>POULET FRAIS POITRINE DE</t>
  </si>
  <si>
    <t>POULET CUISSES DE ROTIES</t>
  </si>
  <si>
    <t xml:space="preserve">CANARD ROTI  </t>
  </si>
  <si>
    <t>PAGE N°</t>
  </si>
  <si>
    <t>Archivage PC</t>
  </si>
  <si>
    <t>pour empêcher la formation de trous (coagulation des protéines) dans le produit; refroidir la sonde de température à cœur avant de l'utiliser</t>
  </si>
  <si>
    <t>PORC</t>
  </si>
  <si>
    <t>Cuisse / Cuissot</t>
  </si>
  <si>
    <t>état de cuisson : Rosé clair</t>
  </si>
  <si>
    <t>Selle de porc</t>
  </si>
  <si>
    <t>Épaule de porc</t>
  </si>
  <si>
    <t>Poitrine de porc farcie</t>
  </si>
  <si>
    <t xml:space="preserve">Parures de Poitrine de porc </t>
  </si>
  <si>
    <t>Jambonneau arrière rôti</t>
  </si>
  <si>
    <t>Jambonneau salé</t>
  </si>
  <si>
    <t>Jambon cuit très juteux</t>
  </si>
  <si>
    <t>état de cuisson : Très juteux</t>
  </si>
  <si>
    <t>Petit salé</t>
  </si>
  <si>
    <t>Petit salé (buffet viandes froides)</t>
  </si>
  <si>
    <t>Côtes de petit salé</t>
  </si>
  <si>
    <t>CUISSONS AU FOUR</t>
  </si>
  <si>
    <t>Action sur la barquette :percer le couvercle - enlever le couvercle - laisser le couvercle ?</t>
  </si>
  <si>
    <t>Flèche = Filtre automatique</t>
  </si>
  <si>
    <t>BŒUF HAMBURGERS de 100gr</t>
  </si>
  <si>
    <t xml:space="preserve"> Réactions</t>
  </si>
  <si>
    <t>Hygiène</t>
  </si>
  <si>
    <r>
      <t>52°</t>
    </r>
    <r>
      <rPr>
        <sz val="14"/>
        <color indexed="10"/>
        <rFont val="Arial"/>
        <family val="2"/>
      </rPr>
      <t xml:space="preserve"> DANGER CROISSANCE MICROBIENNE MAXIMUM. Revivification des spores, multiplication des toxines 30-60°. Attention aux viandes en poches réchauffées à cette température. Début de pasreurisation.</t>
    </r>
  </si>
  <si>
    <r>
      <t>58°</t>
    </r>
    <r>
      <rPr>
        <sz val="14"/>
        <color indexed="12"/>
        <rFont val="Arial"/>
        <family val="2"/>
      </rPr>
      <t xml:space="preserve"> Fin des cuissons saignantes jusqu'à 59° - Tendreté maximun</t>
    </r>
  </si>
  <si>
    <r>
      <t>54°</t>
    </r>
    <r>
      <rPr>
        <sz val="14"/>
        <rFont val="Arial"/>
        <family val="2"/>
      </rPr>
      <t xml:space="preserve"> Augmentation de la dureté collagénique 40-60° et diminution de la résistance du muscle. Diminution (brutale) de la solubilité des protéines myofibrilaires (le jus), début seulement; fin à 60° qui correspond à la limite supérieure des viandes saignantes (rosé).</t>
    </r>
  </si>
  <si>
    <t>Guide de cuisson CONSTRUCTEURS - Biochimie alimentaire C.ALAIS et G.LINDEN - Ed. MASSON</t>
  </si>
  <si>
    <t>POUR UNE BONNE LECTURE LORSQU'IL N'Y A PAS TROP DE TEXTE : POLICE Taille 14 - COPIEZ ZT COLLEZ LES INFOS DES FICHES CORRESPONDANTES ( cuissons - réactions - hygiène)</t>
  </si>
  <si>
    <t xml:space="preserve">PAIN MICHETTES DE </t>
  </si>
  <si>
    <t xml:space="preserve">PAINS PETITS </t>
  </si>
  <si>
    <t>BOUCHERIE</t>
  </si>
  <si>
    <t>VOLAILLE</t>
  </si>
  <si>
    <t>POISSON</t>
  </si>
  <si>
    <t>PATISSERIE - DESSERTS - PAIN</t>
  </si>
  <si>
    <t>TABLE DES MATIÈRES</t>
  </si>
  <si>
    <t>Température du four</t>
  </si>
  <si>
    <t>Delta</t>
  </si>
  <si>
    <t>Phase N° 1</t>
  </si>
  <si>
    <t>Phase N° 2</t>
  </si>
  <si>
    <t>Phase N° 3</t>
  </si>
  <si>
    <t>Phase N° 4</t>
  </si>
  <si>
    <t>Quantité par contenant</t>
  </si>
  <si>
    <t>Dans 1 Bac Gastro 1/1</t>
  </si>
  <si>
    <r>
      <t>(1)</t>
    </r>
    <r>
      <rPr>
        <sz val="7"/>
        <rFont val="Times New Roman"/>
        <family val="1"/>
      </rPr>
      <t xml:space="preserve">    </t>
    </r>
    <r>
      <rPr>
        <sz val="11"/>
        <rFont val="Times New Roman"/>
        <family val="1"/>
      </rPr>
      <t xml:space="preserve">T : Trous </t>
    </r>
  </si>
  <si>
    <t xml:space="preserve">P : Plein         </t>
  </si>
  <si>
    <t xml:space="preserve">       (3)  P : Pulsé</t>
  </si>
  <si>
    <t xml:space="preserve">             M : Mixte</t>
  </si>
  <si>
    <t xml:space="preserve">             V : Vapeur</t>
  </si>
  <si>
    <t xml:space="preserve"> % Humidité </t>
  </si>
  <si>
    <t>Vitesse de Ventilation</t>
  </si>
  <si>
    <t>Pour Liaison Chaude</t>
  </si>
  <si>
    <t>Enceinte de Cuisson</t>
  </si>
  <si>
    <t>Température à Cœur du produit</t>
  </si>
  <si>
    <t>Temps de Repos four arrété</t>
  </si>
  <si>
    <t>Pour Liaison Froide</t>
  </si>
  <si>
    <t>convection</t>
  </si>
  <si>
    <t>Mode de Fonctionnement</t>
  </si>
  <si>
    <t>Contenance Maxi d'un four 20 Niveaux</t>
  </si>
  <si>
    <t>Pièces ou poids</t>
  </si>
  <si>
    <t>Nombre de contenants</t>
  </si>
  <si>
    <t>Poids NET CUIT d'une portion :</t>
  </si>
  <si>
    <t>Nb de tranches ou Morceauc cuit p.p.</t>
  </si>
  <si>
    <t>Mater</t>
  </si>
  <si>
    <t>Prim</t>
  </si>
  <si>
    <t>Adulte</t>
  </si>
  <si>
    <t>Adulte +</t>
  </si>
  <si>
    <t>Ainés</t>
  </si>
  <si>
    <t>Préchauffage</t>
  </si>
  <si>
    <t xml:space="preserve">Temps </t>
  </si>
  <si>
    <t>Effectifs</t>
  </si>
  <si>
    <t>Brut</t>
  </si>
  <si>
    <t>Totaux Net</t>
  </si>
  <si>
    <t>Cuissons Électrolux four air-o-steam 2004</t>
  </si>
  <si>
    <t>Phase N° 5</t>
  </si>
  <si>
    <t>Saignant</t>
  </si>
  <si>
    <t>Moyen</t>
  </si>
  <si>
    <t>A Point</t>
  </si>
  <si>
    <t>Bien cuit</t>
  </si>
  <si>
    <t>63-67°</t>
  </si>
  <si>
    <t>.</t>
  </si>
  <si>
    <t>Bleu</t>
  </si>
  <si>
    <t>52-55°</t>
  </si>
  <si>
    <t>50-52°</t>
  </si>
  <si>
    <t>56-59°</t>
  </si>
  <si>
    <t>54-57°</t>
  </si>
  <si>
    <t>60-64°</t>
  </si>
  <si>
    <t>58-62°</t>
  </si>
  <si>
    <t>65-69°</t>
  </si>
  <si>
    <t>70-75°</t>
  </si>
  <si>
    <t>68-72°</t>
  </si>
  <si>
    <t>40-52°</t>
  </si>
  <si>
    <t>40-50°</t>
  </si>
  <si>
    <t>Mi-saignant</t>
  </si>
  <si>
    <t>Températures du four</t>
  </si>
  <si>
    <t>Action sur la barquette</t>
  </si>
  <si>
    <t>Remise en température ( R.E.T.)</t>
  </si>
  <si>
    <t>Action sur la barquette :percer le couvercle - enlever le couvercle - laisser le couvercle</t>
  </si>
  <si>
    <t>Temps TOTAL de cuisson</t>
  </si>
  <si>
    <t>Conseils et suggestions :</t>
  </si>
  <si>
    <t>combiné</t>
  </si>
  <si>
    <t>pause</t>
  </si>
  <si>
    <t>?</t>
  </si>
  <si>
    <t>Four Électrolux air-o-steam 2004</t>
  </si>
  <si>
    <t>POULET ROTI 1° MÉTHODE</t>
  </si>
  <si>
    <t>cuisson</t>
  </si>
  <si>
    <t>bouches d'aération ouvertes</t>
  </si>
  <si>
    <t>POULET ROTI 2° MÉTHODE</t>
  </si>
  <si>
    <t>sécher la peau avec du papier absorbant, un mélange d'assaisonnement sec peut être parsemé sur les cuisses. Disposez-les soit sur grilles soit en plaques 1/1 GN de 20 mm de hauteur</t>
  </si>
  <si>
    <t>POULET POITRINE FARCIE</t>
  </si>
  <si>
    <t>12 par plaque GN 1/1  20mm</t>
  </si>
  <si>
    <t xml:space="preserve">3 par grille GN 1/1  </t>
  </si>
  <si>
    <t>bouche d'aération ouverte</t>
  </si>
  <si>
    <t>AGNEAU CARRÉ</t>
  </si>
  <si>
    <t xml:space="preserve">5 à 6 parts - 10  par grille GN 1/1  </t>
  </si>
  <si>
    <t>PORC ROTI DE</t>
  </si>
  <si>
    <t>VEAU ÉPAULE ROTIE</t>
  </si>
  <si>
    <t>Sécher la peau avec papier absorbant.Inciser la peau de 2 à 3 mm  espace de 1 cm.Faire pénétrer un peu de sel qui aidera à évacuer l'humidité et donne ra plus de croustillance. Cuire sur paysanne de légumes</t>
  </si>
  <si>
    <t xml:space="preserve">   Méthode SelfCooking Frima 2005</t>
  </si>
  <si>
    <t>CHOUX FLEUR ENTIER</t>
  </si>
  <si>
    <t>HARICOTS VERT</t>
  </si>
  <si>
    <t>POMMES SAUTÉES</t>
  </si>
  <si>
    <t>CRÈME CARAMEL bocaux</t>
  </si>
  <si>
    <t>50 par bac GN 1/1 de 55 mm  perforé</t>
  </si>
  <si>
    <t>ŒUFS EN COCOTTE pochés</t>
  </si>
  <si>
    <t>ROYALE</t>
  </si>
  <si>
    <t>ROYALE EN BOYAU</t>
  </si>
  <si>
    <t>TERRINE DE FOIE</t>
  </si>
  <si>
    <t xml:space="preserve">2.5 Kg par grille GN 1/1 ou bac hauteur 20 mm </t>
  </si>
  <si>
    <t>FLAN DE LÉGUMES en timbale</t>
  </si>
  <si>
    <t>CONSERVE DE LÉGUMES 1L Maxi</t>
  </si>
  <si>
    <t>SEMI-CONSERVES 200g</t>
  </si>
  <si>
    <t>FRUITS SURGELÉS CHAUDS EN RAMAQUIN</t>
  </si>
  <si>
    <t xml:space="preserve">15 ramequins par grille GN 1/1 ou bac hauteur 20 mm </t>
  </si>
  <si>
    <t>PETITS POIS</t>
  </si>
  <si>
    <t>POUDING DE CABINET</t>
  </si>
  <si>
    <t>OS DE VEAU POUR SAUCE</t>
  </si>
  <si>
    <t>CAROTTES</t>
  </si>
  <si>
    <t>R.E.T.  température bain marie 75° temps 4mn pour une cassolette sous vide(le Piano à 5 gammes BPI)</t>
  </si>
  <si>
    <t>R.E.T. sous vide température bain marie 70° temps 5mn (le Piano à 5 gammes BPI)</t>
  </si>
  <si>
    <t>R.E.T. sous vide température bain marie 75° temps 6 mn (le Piano à 5 gammes BPI)</t>
  </si>
  <si>
    <t>magret de canard rosé four mixte 160° temp. à cœur 50° (le Piano à 5 gammes BPI)</t>
  </si>
  <si>
    <t>pintadeau rôti four mixte 170° temp. à cœur 60° (le Piano à 5 gammes BPI)</t>
  </si>
  <si>
    <t>cuisson Magret rosé four mixte 160° - 50° à cœur .Cuisse à cœur 65° (le Piano à 5 gammes BPI)</t>
  </si>
  <si>
    <t>cuisson râble four mixte 160° - 65° à cœur . (le Piano à 5 gammes BPI)</t>
  </si>
  <si>
    <t>cuisson poulet fermier four mixte 170° - 65° à cœur . (le Piano à 5 gammes BPI)</t>
  </si>
  <si>
    <t>cuisson dos cabillaud four mixte 170° - 55° à cœur . (le Piano à 5 gammes BPI)</t>
  </si>
  <si>
    <t>cuisson four convection 100° - visuel à cœur . (le Piano à 5 gammes BPI)</t>
  </si>
  <si>
    <t>cuisson escalopine sur assiette four mixte 150° - 55° à cœur . (le Piano à 5 gammes BPI)</t>
  </si>
  <si>
    <t>cuisson dos sur assiette four mixte 150° - 55° à cœur . (le Piano à 5 gammes BPI)</t>
  </si>
  <si>
    <t>fruits caramélisés cuisson four convection 250° - temps 10 mn . (le Piano à 5 gammes BPI)</t>
  </si>
  <si>
    <t>cuisson carré four convection 110° - 65° à cœur . (le Piano à 5 gammes BPI)</t>
  </si>
  <si>
    <t>cuisson four convection 100° - 50° à cœur . (le Piano à 5 gammes BPI)</t>
  </si>
  <si>
    <t>Observations + Gastronormes T : Trous - P : Plein   /   Four:  C : convection - M : Mixte - V : Vapeur</t>
  </si>
  <si>
    <t>MODÈLE VIERGE</t>
  </si>
  <si>
    <t>Dégraisser et couper les pointes puis retirer l'échine.Entourer les pointes d'os avec de l'aluminium.Assaisonner et cuire os tourné vers le bas.</t>
  </si>
  <si>
    <t>KEBABS ET SATAYS</t>
  </si>
  <si>
    <t>GUIDE DE CUISSON et Remise en température ( R.E.T.)</t>
  </si>
  <si>
    <t>% de perte en cuisson</t>
  </si>
  <si>
    <t>vapeur</t>
  </si>
  <si>
    <t>saignant</t>
  </si>
  <si>
    <t>à point</t>
  </si>
  <si>
    <t xml:space="preserve"> 6 kg par grille GN 1/1</t>
  </si>
  <si>
    <t>3 rôtis de 2.2 Kg sur grille GN 1/1</t>
  </si>
  <si>
    <t>7 Kg par bac GN 1/1</t>
  </si>
  <si>
    <t>7 Kg par grille GN 1/1</t>
  </si>
  <si>
    <t xml:space="preserve"> 3 rôtis de 2.2 Kg par bac GN 1/1</t>
  </si>
  <si>
    <t xml:space="preserve"> 3 pièces de 2.5 Kg par bac GN 1/1</t>
  </si>
  <si>
    <t>6 Kg par bac GN 1/1</t>
  </si>
  <si>
    <t>8 Kg par bac GN 1/1</t>
  </si>
  <si>
    <t>10 jarrets de 700g par bac GN 1/1</t>
  </si>
  <si>
    <t>12 cotelettes par grille GN 1/1</t>
  </si>
  <si>
    <t>3 jarrets de 2.5 Kg par bac GN 1/1</t>
  </si>
  <si>
    <t>POISSON ENTIER VAPEUR</t>
  </si>
  <si>
    <t>6 Kg par bac perforé GN 1/1</t>
  </si>
  <si>
    <t>Le temps de cuisson dépend de la température à cœur</t>
  </si>
  <si>
    <t>POISSON FILET VAPEUR</t>
  </si>
  <si>
    <t>12 filets par bac perforé GN 1/1</t>
  </si>
  <si>
    <t>POISSON DARNE VAPEUR</t>
  </si>
  <si>
    <t>MOULES A L'ÉTOUFFÉE</t>
  </si>
  <si>
    <t>TERRINE DE POISSON</t>
  </si>
  <si>
    <t>4 terrines de 1.2 Kg par GN 1/1</t>
  </si>
  <si>
    <t>PIZZAS EN PLAQUE</t>
  </si>
  <si>
    <t>QUICHES</t>
  </si>
  <si>
    <t>PAIN FRAIS</t>
  </si>
  <si>
    <t>PAIN BAGUETTES LONGUES SURGELÉES PRÉCUITES</t>
  </si>
  <si>
    <t>cuisson classique   Méthode Polycuiseur Émeraude- Thirode 2005</t>
  </si>
  <si>
    <t>A Cœur du produit liaison 1° froide/ 2°chaude</t>
  </si>
  <si>
    <t>Température à cœur du produit liaison 1° froide/ 2°chaude</t>
  </si>
  <si>
    <t>Guide de cuisson Fabricants - Biochimie alimentaire C.ALAIS et G.LINDEN - Ed. MASSON</t>
  </si>
  <si>
    <t>Version B JUIN 2006</t>
  </si>
  <si>
    <t>Mise en Application Aout 2006 / Dernière révision :18 Octobre 2006</t>
  </si>
  <si>
    <t>QUICHE</t>
  </si>
  <si>
    <t xml:space="preserve">LASAGNES </t>
  </si>
  <si>
    <t>LASAGNES DE LÉGUMES</t>
  </si>
  <si>
    <t>3 Kg par bac GN 1/1 de 65 mm de hauteur</t>
  </si>
  <si>
    <t>Régénération en portion</t>
  </si>
  <si>
    <t>PUDDING EN BARQUETTES</t>
  </si>
  <si>
    <t>ŒUFS DURS ENROBÉS DE CHAIR A SAUCISSE</t>
  </si>
  <si>
    <t>POISSON EN GÉNÉRAL</t>
  </si>
  <si>
    <t>en bac GN 1/1 de 40 mm de hauteur</t>
  </si>
  <si>
    <t>SAUMON FILET</t>
  </si>
  <si>
    <t>en bac GN 1/1 de 20 mm de hauteur</t>
  </si>
  <si>
    <t>beurrer les bacs au beurre fondu. Sécher la surface du poisson avec du papier absorbant. Beurrer le poisson au pinceau et assaisonner avant d'enfourner</t>
  </si>
  <si>
    <t>KEBAB DE POISSON</t>
  </si>
  <si>
    <t>4 à 6 mn</t>
  </si>
  <si>
    <t>POISSON CUIT ENTIER 1° Méthode</t>
  </si>
  <si>
    <t>POISSON CUIT ENTIER 2° Méthode</t>
  </si>
  <si>
    <t>SAUMON FILET POCHÉ</t>
  </si>
  <si>
    <t>HOMARD</t>
  </si>
  <si>
    <t>3 à 4 Kg par bac GN 1/1 de 20 mm de hauteur perforés</t>
  </si>
  <si>
    <t>CRABE</t>
  </si>
  <si>
    <t>TERRINE DE FRUITS DE MER</t>
  </si>
  <si>
    <t xml:space="preserve">3 terrines par grille GN 1/1 </t>
  </si>
  <si>
    <t xml:space="preserve"> bac GN 1/1 de 20 mm de hauteur </t>
  </si>
  <si>
    <t xml:space="preserve"> POISSON FILETS DE 1° Méthode</t>
  </si>
  <si>
    <t>POISSON BOULETTES</t>
  </si>
  <si>
    <t xml:space="preserve">50 boulettes par bac GN 1/1 de 20 mm de hauteur </t>
  </si>
  <si>
    <t>6 à 8 mn</t>
  </si>
  <si>
    <t>CHOUX FLEUR</t>
  </si>
  <si>
    <t>MÉLANGE DE LÉGUMES SURGELÉS</t>
  </si>
  <si>
    <t>POMMES DE TERRE ROTIES EN ROBE DES CHAMPS 1° Méthode</t>
  </si>
  <si>
    <t>POMMES DE TERRE ROTIES EN ROBE DES CHAMPS 2° Méthode</t>
  </si>
  <si>
    <t xml:space="preserve">sur grilles  GN 1/1 </t>
  </si>
  <si>
    <t xml:space="preserve">PT  lavées,taille balle tennis </t>
  </si>
  <si>
    <t>ASPERGES</t>
  </si>
  <si>
    <t>HARICOTS FRAIS</t>
  </si>
  <si>
    <t>HARICOTS SURGELÉS</t>
  </si>
  <si>
    <t>CHOUX FLEURS</t>
  </si>
  <si>
    <t>MOUSSAKA</t>
  </si>
  <si>
    <t>MAIS ÉPIS</t>
  </si>
  <si>
    <t>CHOUX RAPÉ</t>
  </si>
  <si>
    <t>POIREAUX BLANC FRAIS</t>
  </si>
  <si>
    <t>POIVRONS FARCIS</t>
  </si>
  <si>
    <t xml:space="preserve">SAIGNANT (l.froide 50-52) (l.chaude 52-55) </t>
  </si>
  <si>
    <t xml:space="preserve">MI SAIGNANT (l.froide 54-57) (l.chaude 56-59) </t>
  </si>
  <si>
    <t xml:space="preserve">MOYEN (l.froide 58-62) (l.chaude 60-64) </t>
  </si>
  <si>
    <t xml:space="preserve">A POINT (l.froide 63-67) (l.chaude 65-69) </t>
  </si>
  <si>
    <t xml:space="preserve">BIEN CUIT (l.froide 68-72) (l.chaude 70-75) </t>
  </si>
  <si>
    <t xml:space="preserve">MOYEN (l.froide 60-65) (l.chaude 63-68) </t>
  </si>
  <si>
    <t xml:space="preserve">BIEN CUIT (l.froide 67-72) (l.chaude 70-75) </t>
  </si>
  <si>
    <t xml:space="preserve">BIEN CUIT (l.froide 72-75) (l.chaude 75-78) </t>
  </si>
  <si>
    <t xml:space="preserve">BIEN CUIT (l.froide 84) (l.chaude 86) </t>
  </si>
  <si>
    <t xml:space="preserve">BIEN CUIT (l.froide 75-78) (l.chaude 78-80) </t>
  </si>
  <si>
    <t xml:space="preserve">BIEN CUIT (l.froide 67-68) (l.chaude 75-77) </t>
  </si>
  <si>
    <t xml:space="preserve">poulet surgelé décongelé BIEN CUIT (l.froide 84) (l.chaude 86) </t>
  </si>
  <si>
    <t xml:space="preserve"> CANARD ROTI  </t>
  </si>
  <si>
    <t xml:space="preserve">ENTIER BIEN CUIT (l.froide 67-68) (l.chaude 70-72) </t>
  </si>
  <si>
    <t xml:space="preserve">BIEN CUIT (l.froide 75) (l.chaude 75) </t>
  </si>
  <si>
    <t>BIEN CUIT 68 - 75</t>
  </si>
  <si>
    <t xml:space="preserve">BIEN CUIT (l.froide 62) (l.chaude 65) </t>
  </si>
  <si>
    <t xml:space="preserve">BIEN CUIT 95° </t>
  </si>
  <si>
    <t xml:space="preserve">BIEN CUIT 93° </t>
  </si>
  <si>
    <t xml:space="preserve">BIEN CUIT (l.froide 68) (l.chaude 70) </t>
  </si>
  <si>
    <t xml:space="preserve">BIEN CUIT (l.froide 65-67) (l.chaude 68-70) </t>
  </si>
  <si>
    <t xml:space="preserve">BIEN CUIT (l.froide 60) (l.chaude 63) </t>
  </si>
  <si>
    <t xml:space="preserve">SAUTÉ SAUCE BIEN CUIT (l.froide 73-75) (l.chaude 75-77) </t>
  </si>
  <si>
    <t>décongélation préalable</t>
  </si>
  <si>
    <t>TARTES SALÉES-PIZZAS</t>
  </si>
  <si>
    <t>laisser reposer avant de découper ou servir</t>
  </si>
  <si>
    <t xml:space="preserve">    cuisson classique   Méthode POMONA surgelés 2003</t>
  </si>
  <si>
    <t>FEUILLETÉS</t>
  </si>
  <si>
    <t xml:space="preserve">VOLAILLES EN DÉCOUPES escalopes,brochettes ,cuisses,blanc de poulet </t>
  </si>
  <si>
    <t>cuisson classique   Méthode POMONA surgelés 2003</t>
  </si>
  <si>
    <t>sans matière grasse, sans sel,</t>
  </si>
  <si>
    <t>180/200°</t>
  </si>
  <si>
    <t>sans décongélation, cuisson sur grille</t>
  </si>
  <si>
    <t>Paupiettes et sautés de volaille, cuisses de canette</t>
  </si>
  <si>
    <t>VOLAILLES ENTIÈRES PAC -poulet,canette,pintadeau,coquelet</t>
  </si>
  <si>
    <t>sans matière grasse, sans sel,assaisonner après cuisson</t>
  </si>
  <si>
    <t>laisser reposer 15 mn avant portionnage</t>
  </si>
  <si>
    <t>DINDE ROTI  filet 50/50 - 65/30 POMONA</t>
  </si>
  <si>
    <t>décongélation 0 à + 3° hors dans bac filmé</t>
  </si>
  <si>
    <t>cuire plaques gastro plates</t>
  </si>
  <si>
    <t>maintenir en température entre 65 et 70° maximum ( produit couvert ou filmé)</t>
  </si>
  <si>
    <t>POISSONS entiers et filets interleaved (congelé en plaques)</t>
  </si>
  <si>
    <t>POISSONS PANÉS  gamme 8 beaufort</t>
  </si>
  <si>
    <t>ENCORNETS anneaux attendris et blancs</t>
  </si>
  <si>
    <t>décongeler en bac perforé avec couvercle</t>
  </si>
  <si>
    <t>15 à 18 mn</t>
  </si>
  <si>
    <t>rincer - pocher dans un fumet SANS ÉBULLITION à 70-75° maxi</t>
  </si>
  <si>
    <t>70/75°</t>
  </si>
  <si>
    <t>Après cuisson, mettre dans la suite culinaire chaude ou poéler à la minute dans l'huile d'olive et finir avec une garniture</t>
  </si>
  <si>
    <t xml:space="preserve">TARTES SUCRÉES </t>
  </si>
  <si>
    <t>défaire de l'emballage y compris la barquette aluminium</t>
  </si>
  <si>
    <t>sans décongélation, cuire sur plaque ou sur grille</t>
  </si>
  <si>
    <t>8 à 10mn</t>
  </si>
  <si>
    <t>pour la tatin et la tourte au pommes cuire 20mn</t>
  </si>
  <si>
    <t>LES POÉLÉES DE LÉGUMES</t>
  </si>
  <si>
    <t>LES MONO LÉGUMES ET MÉLANGES CRUS</t>
  </si>
  <si>
    <t>LES MONO LÉGUMES ET MÉLANGES CUITS</t>
  </si>
  <si>
    <t>BEIGNETS DE CHOUX FLEUR OU SALSIFIS</t>
  </si>
  <si>
    <t>cuisson classique   Méthode LE PIANO A 5 GAMMES</t>
  </si>
  <si>
    <t>PRODUITS DIVERS</t>
  </si>
  <si>
    <t>Magret de canard rosé</t>
  </si>
  <si>
    <t>sur grille</t>
  </si>
  <si>
    <t>Pintadeau rôti</t>
  </si>
  <si>
    <t>Cuisse de canard</t>
  </si>
  <si>
    <t>Râble de lapin</t>
  </si>
  <si>
    <t>Poulet fermier</t>
  </si>
  <si>
    <t>Dos de cabillaud</t>
  </si>
  <si>
    <t>bac gastro</t>
  </si>
  <si>
    <t>Escalope de saumon</t>
  </si>
  <si>
    <t>sur assiette</t>
  </si>
  <si>
    <t>Dos de saumon</t>
  </si>
  <si>
    <t>cuisson basse température   Méthode LE PIANO A 5 GAMMES</t>
  </si>
  <si>
    <t>LES ROTIS</t>
  </si>
  <si>
    <t>sur grille non assaisonné, coloration extérieure terne</t>
  </si>
  <si>
    <t>Pièce de bœuf rôtie</t>
  </si>
  <si>
    <t>Carré de veau</t>
  </si>
  <si>
    <t>pour l'appoint de cuisson ; voir les températures à cœur le temps de cuisson dépend de cette température; compter environ 2H</t>
  </si>
  <si>
    <t>Gigot d'agneau</t>
  </si>
  <si>
    <t>CROISSANTS SURGELÉS</t>
  </si>
  <si>
    <t>FRIANDS SURGELÉS</t>
  </si>
  <si>
    <t>VOL AU VENT (croûtes de bouchées feuilletées)</t>
  </si>
  <si>
    <t>CRÈME CARAMEL</t>
  </si>
  <si>
    <t xml:space="preserve">24 ramequins par bac perforé  GN 1/1  </t>
  </si>
  <si>
    <t>CHOUX / ÉCLAIRS</t>
  </si>
  <si>
    <t>GÉNOISE</t>
  </si>
  <si>
    <t>PATES FEUILLETÉES</t>
  </si>
  <si>
    <t>BISCUIT ROULÉ</t>
  </si>
  <si>
    <t>TARTE AUX POMMES</t>
  </si>
  <si>
    <t>Régénération banquet</t>
  </si>
  <si>
    <t>demi vitesse</t>
  </si>
  <si>
    <t>50°</t>
  </si>
  <si>
    <t>maintien en température</t>
  </si>
  <si>
    <t>52°</t>
  </si>
  <si>
    <t>10mn par 500g</t>
  </si>
  <si>
    <t>12mn par 500g</t>
  </si>
  <si>
    <t>Jambo,n en croûte</t>
  </si>
  <si>
    <t xml:space="preserve">Pièces de 3 à 4.5 Kg - 2 par grille GN 1/1  </t>
  </si>
  <si>
    <t>1.5 Kg par bac  GN 1/1 de 20 mm de hauteur perforé</t>
  </si>
  <si>
    <t>sans décongélation, cuire en bac peu profond ou tole a patisserie</t>
  </si>
  <si>
    <t>pas de sel assaisonnement en fin de cuisson</t>
  </si>
  <si>
    <t>temps de cuisonn en fonction du volume</t>
  </si>
  <si>
    <t>0.8 Kg par bac perforé GN 1/1</t>
  </si>
  <si>
    <t>1.5Kg par bac perforé GN 1/1</t>
  </si>
  <si>
    <t>1.5 Kg par bac  GN 1/1 de 40 mm de hauteur perforé</t>
  </si>
  <si>
    <t xml:space="preserve">2.5Kg par bac GN 1/1  perforé hauteur 55 mm </t>
  </si>
  <si>
    <t>2 Kg par bac perforé GN 1/1</t>
  </si>
  <si>
    <t>2.5 Kg par bac perforé GN 1/1</t>
  </si>
  <si>
    <t>1/2 vitesse de ventilation</t>
  </si>
  <si>
    <t>2 têtes de choux fleur par bac GN 1/1 de 55 mm  perforé</t>
  </si>
  <si>
    <t>2.5Kg par bac perforé GN 1/1</t>
  </si>
  <si>
    <t>2 Kg par bac  GN 1/1 de 40 mm de hauteur perforé</t>
  </si>
  <si>
    <t>2.5 Kg par bac  GN 1/1 de 40 mm de hauteur perforé</t>
  </si>
  <si>
    <t xml:space="preserve">6 à 7 bocaux par grille GN 1/1 ou bac hauteur 20 mm </t>
  </si>
  <si>
    <t xml:space="preserve">BIEN CUIT (l.froide 58-60) (l.chaude 60-62) </t>
  </si>
  <si>
    <t xml:space="preserve">10 par grille GN 1/1 ou bac hauteur 20 mm </t>
  </si>
  <si>
    <t xml:space="preserve">plaques GN 1/1  40mm </t>
  </si>
  <si>
    <t>plaques GN 1/1  40mm</t>
  </si>
  <si>
    <t>Régénération en portion en GN 1/1</t>
  </si>
  <si>
    <t>combiné 140° - humidité 20% - temps 8 mn</t>
  </si>
  <si>
    <t>2.5 Kg par bac GN 1/1 de 55 mm  perforé</t>
  </si>
  <si>
    <t>Le temps dépend de la température à cœur</t>
  </si>
  <si>
    <t>sans décongélation, cuire en bac perforé de 70mm avec couvercle</t>
  </si>
  <si>
    <t>sans décongélation, cuire en bac perforé de 70mm</t>
  </si>
  <si>
    <t>12 épis par bac GN 1/1 de 40 mm de hauteur perforés</t>
  </si>
  <si>
    <t>2.5 Kg par bac  GN 1/1 de 65 mm de hauteur perforé</t>
  </si>
  <si>
    <t>ne pas laisser les légumes en bloc pour la cuisson</t>
  </si>
  <si>
    <t xml:space="preserve">2.5 Kg par bac GN 1/1 perforé hauteur 55 mm </t>
  </si>
  <si>
    <t>2 Kg par bac GN 1/1 de 40 mm de hauteur perforés</t>
  </si>
  <si>
    <t xml:space="preserve"> bac  GN 1/1 de 20 mm de hauteur </t>
  </si>
  <si>
    <t>PT  lavées,taille balle tennis enveloppées dans papier aluminium, cuites sur lit de gros sel</t>
  </si>
  <si>
    <t>3 Kg par bac perforé GN 1/1</t>
  </si>
  <si>
    <t xml:space="preserve">2 Kg par bac GN 1/1 de 20 mm de hauteur </t>
  </si>
  <si>
    <t>RIZ façon PILAF</t>
  </si>
  <si>
    <t>plaques GN 1/1  65mm</t>
  </si>
  <si>
    <t>combiné 130° - humidité 40% - temps 5 mn</t>
  </si>
  <si>
    <t>Laver le riz (long grain ou 50/50 avec normal) soigneusement.Mettre en GN 1/1 de 65 mm de profondeur. 2Kg de riz pour 3 litres de bouillon bouillant.Ajouter 100g de matière grasse.Le bouillon peut être réduit à 1.25 X volume du riz,qui cuira + vite.</t>
  </si>
  <si>
    <t>Laver le riz (long grain ou 50/50 avec normal) soigneusement.Mettre en GN 1/1 de 65 mm de profondeur. 2Kg de riz pour 3 litres de bouillon bouillant.Ajouter les oignons cuits avec 100g de matière grasse.Le bouillon peut être réduit à 1.25 X volume du riz,qui cuira + vite.</t>
  </si>
  <si>
    <t>1 Kg par bac  GN 1/1 + 1 L d'eau</t>
  </si>
  <si>
    <t xml:space="preserve"> sur plaque à patisserie perforée en aluminium</t>
  </si>
  <si>
    <t xml:space="preserve">portions individuelles </t>
  </si>
  <si>
    <t>10 à 12 par plaque à patisserie perforée en aluminium</t>
  </si>
  <si>
    <t>8 à 10 mn</t>
  </si>
  <si>
    <t xml:space="preserve">16 friands par plaque  GN 1/1  </t>
  </si>
  <si>
    <t xml:space="preserve">16 pièces  GN 1/1 </t>
  </si>
  <si>
    <t xml:space="preserve">28 pièces par plaque  GN 1/1  </t>
  </si>
  <si>
    <t>10 sur plaque à patisserie perforée en aluminium</t>
  </si>
  <si>
    <t>coloration</t>
  </si>
  <si>
    <t>1/2 vitesse ventilation</t>
  </si>
  <si>
    <t xml:space="preserve">8 croissants par plaque  GN 1/1  </t>
  </si>
  <si>
    <t>Pour obtenir de meilleurs résultats; laisser suffisamment d'espace entre les croissants pour les empécher de se coller les uns aux autres au cours de la cuisson</t>
  </si>
  <si>
    <t>Pour croissants levés, prêts à être cuits</t>
  </si>
  <si>
    <t>sur bac GN 1/1  hauteur 20 ou 40 mm</t>
  </si>
  <si>
    <t xml:space="preserve">15 pièces par plaque  GN 1/1  </t>
  </si>
  <si>
    <t>24 à 30 par plaque à patisserie perforée en aluminium</t>
  </si>
  <si>
    <t>18 à 20 mn</t>
  </si>
  <si>
    <t>ou bac GN 1/1 hauteur 20mm</t>
  </si>
  <si>
    <t xml:space="preserve">20 par grille ou bac GN 1/1 de 20 mm  </t>
  </si>
  <si>
    <t>Faire cuire dans des moules ronds à gateaux ou en bac GN 1/1 hauteur 40 mm</t>
  </si>
  <si>
    <t>2 moules ronds de 23 cm de diam. Par grille GN1/1</t>
  </si>
  <si>
    <t>sur bac GN 1/1  hauteur 40 mm</t>
  </si>
  <si>
    <t>18 muffins sur grille GN 1/1</t>
  </si>
  <si>
    <t xml:space="preserve">4 baguettes par plaque  GN 1/1  </t>
  </si>
  <si>
    <t xml:space="preserve">15 pains (50 à 100g) par plaque  GN 1/1  </t>
  </si>
  <si>
    <t xml:space="preserve">6 michettes par plaque  GN 1/1  </t>
  </si>
  <si>
    <t>petits rouleaux sur plaque à patisserie perforée</t>
  </si>
  <si>
    <t>2 Kg par plaque GN 1/1  hauteur 40 mmm</t>
  </si>
  <si>
    <t xml:space="preserve">6 par grille ou bac GN 1/1 hauteur 20 mm </t>
  </si>
  <si>
    <t>3 à 5 mn</t>
  </si>
  <si>
    <t xml:space="preserve">15 pièces de diam.10 par plaque  GN 1/1  </t>
  </si>
  <si>
    <t>2  sur plaque à patisserie perforée en aluminium</t>
  </si>
  <si>
    <t xml:space="preserve">15 portions par plaque GN 1/1  </t>
  </si>
  <si>
    <t>cuisson four convection 230° - temps 12 à 15 mn . (le Piano à 5 gammes BPI)</t>
  </si>
  <si>
    <t xml:space="preserve"> 24 sur plaque à patisserie perforée en aluminium</t>
  </si>
  <si>
    <t>portions individuelles de 1.5 cm de hauteur</t>
  </si>
  <si>
    <t>12 pièces par grille GN 1/1</t>
  </si>
  <si>
    <t xml:space="preserve"> par plaque GN 1/1  20mm</t>
  </si>
  <si>
    <t>Décongélation interdite cuire congelé</t>
  </si>
  <si>
    <t>15 par plaque GN 1/1  20mm</t>
  </si>
  <si>
    <t>Cuire sur plaque téflonnée ou en acier noir. Badigeonner les hamburgers avec du beurre fondu et assaisonner avant cuisson (décongélation interdite cuire congelé)</t>
  </si>
  <si>
    <t>sans décongélation</t>
  </si>
  <si>
    <t>cuire sur plaque ou papier sulfurisé</t>
  </si>
  <si>
    <t xml:space="preserve">Terminer à </t>
  </si>
  <si>
    <t>170/180°</t>
  </si>
  <si>
    <t>produit pré doré badigeonner mélange eau+lait</t>
  </si>
  <si>
    <t>Régénération avec couvercle</t>
  </si>
  <si>
    <t>Découper des filets de bœufs - porc - volaille en petits carrés de 1.5 cm de côté et faire mariner. Faire tremper les brochettes bois 1 heure dans l'eau avant d'y enfiler la viande. Cuire sur plaque patissière téflon ou sur papier aluminium</t>
  </si>
  <si>
    <t>(20°) plques gastro GN 1/1 perforées</t>
  </si>
  <si>
    <t>60 œufs par plaque</t>
  </si>
  <si>
    <t>(20°) plaques gastro GN 1/1 perforées</t>
  </si>
  <si>
    <t>plaques gastro GN 1/1  65 mm</t>
  </si>
  <si>
    <t>Bien fouetter les œufs et les verser en GN 1/1 65 mm profondeur graissés. 4L par GN</t>
  </si>
  <si>
    <t>40oeufs par bac perforé GN 1/1</t>
  </si>
  <si>
    <t xml:space="preserve">10 par grille ou bac GN 1/1 de 20 mm </t>
  </si>
  <si>
    <t>jusqu'à coloration</t>
  </si>
  <si>
    <t>18 pièces par grille GN 1/1</t>
  </si>
  <si>
    <t>tranches disposées sur plaques GN 1/1 - 20mm profondeur</t>
  </si>
  <si>
    <t>12 escalopes par bac GN 1/1</t>
  </si>
  <si>
    <t xml:space="preserve">2 L par bac GN 1/1 de 40 mm </t>
  </si>
  <si>
    <t>2.5 L par grille GN 1/1 attacher aux grilles et suspendre dans l'enceinte de cuisson</t>
  </si>
  <si>
    <t>défaire de l'emballage,y compris barquette aluminim</t>
  </si>
  <si>
    <t xml:space="preserve">cuire sur plaque ou grille </t>
  </si>
  <si>
    <t>20 à 24 par plaque à patisserie perforée en aluminium</t>
  </si>
  <si>
    <t>18 portions par bac GN 1/1</t>
  </si>
  <si>
    <t>5Kg par bac GN 1/1 de 65 mm de hauteur</t>
  </si>
  <si>
    <t>double panure</t>
  </si>
  <si>
    <t>24 à 30 par plaque de four de 20 mm</t>
  </si>
  <si>
    <t xml:space="preserve">2Kg par bac GN 1/1  hauteur 65 mm </t>
  </si>
  <si>
    <t xml:space="preserve"> 20 poivrons par bac  GN 1/1 de 40 mm de hauteur </t>
  </si>
  <si>
    <t xml:space="preserve">20 bocaux par grille GN 1/1 ou bac hauteur 20 mm </t>
  </si>
  <si>
    <t>8 à 10 crabes par bac GN 1/1 de 65 mm de hauteur perforés</t>
  </si>
  <si>
    <t>15 portions de filet selon la taille</t>
  </si>
  <si>
    <t>3 homards de 500g par bac perforé GN 1/1</t>
  </si>
  <si>
    <t>en bac GN 1/1 de 20 mm de hauteur avec grille</t>
  </si>
  <si>
    <t>environ 2 Kg par plaque</t>
  </si>
  <si>
    <t>2 Kg par bac  GN 1/1</t>
  </si>
  <si>
    <t>avec quelques tomates cerises</t>
  </si>
  <si>
    <t>cuire avec quelques tomates cerise, oignons blancs coupés en tranches, feuilles de basilic frais, grains de poivre et 1/2 L d'eau ou de fumet de poisson + 100ml d'huile d'olive</t>
  </si>
  <si>
    <t>9 pièces de 280 à 320gr par gastro</t>
  </si>
  <si>
    <t>12 darnes par bac perforé GN 1/1</t>
  </si>
  <si>
    <t>12 à 15 mn</t>
  </si>
  <si>
    <t>ne pas cuire avec de la vapeur</t>
  </si>
  <si>
    <r>
      <t xml:space="preserve">sans décongélation, cuisson sur grille </t>
    </r>
    <r>
      <rPr>
        <b/>
        <sz val="10"/>
        <color indexed="12"/>
        <rFont val="Arial Narrow"/>
        <family val="2"/>
      </rPr>
      <t>avec cellophane</t>
    </r>
  </si>
  <si>
    <t>6 poulets de 1.2Kg par grille GN 1/1</t>
  </si>
  <si>
    <t>NOM DE VOTRE RESTAURANT ICI</t>
  </si>
  <si>
    <t>Avec mes Salutations</t>
  </si>
  <si>
    <t>Joël Leboucher</t>
  </si>
  <si>
    <t>COMPLÉMENT</t>
  </si>
  <si>
    <t>CUISSONS   Biochimie alimentaire C.ALAIS et G.LINDEN - Ed. MASSON</t>
  </si>
  <si>
    <t>Connaissance des températures de cuisson</t>
  </si>
  <si>
    <t xml:space="preserve">Action hygiénique des températures </t>
  </si>
  <si>
    <t>Réaction des aliments à la chaleur</t>
  </si>
  <si>
    <t>Conditionnement pour service ou cuisson</t>
  </si>
  <si>
    <t>Estimation des contenants</t>
  </si>
  <si>
    <t>CUISINE CENTRALE</t>
  </si>
  <si>
    <r>
      <t xml:space="preserve">CUISSONS  </t>
    </r>
    <r>
      <rPr>
        <b/>
        <sz val="12"/>
        <rFont val="Palatino Linotype"/>
        <family val="1"/>
      </rPr>
      <t xml:space="preserve"> Biochimie alimentaire C.ALAIS et G.LINDEN - Ed. MASSON</t>
    </r>
  </si>
  <si>
    <t>Rédigé le 17.09.1997</t>
  </si>
  <si>
    <t>52, rue Estienne D'Orves</t>
  </si>
  <si>
    <t>Révision 0</t>
  </si>
  <si>
    <t>92140 CLAMART</t>
  </si>
  <si>
    <t>Révisé le</t>
  </si>
  <si>
    <t xml:space="preserve">Tél. : </t>
  </si>
  <si>
    <t>Appliqué le</t>
  </si>
  <si>
    <t>Rédigé par</t>
  </si>
  <si>
    <t>Joel Leboucher</t>
  </si>
  <si>
    <t>Copiez et collez les informations utiles dans les cellules de la fiche de cuisson</t>
  </si>
  <si>
    <t>Page 1 sur 1</t>
  </si>
  <si>
    <t>Texte cellule D pour la duplication Excel ne supporte que 255 caractères par cellule si on ne le force pas par du collage</t>
  </si>
  <si>
    <t>Cuisson :</t>
  </si>
  <si>
    <t xml:space="preserve">40° </t>
  </si>
  <si>
    <r>
      <t>40°</t>
    </r>
    <r>
      <rPr>
        <sz val="12"/>
        <color indexed="12"/>
        <rFont val="Arial Narrow"/>
        <family val="2"/>
      </rPr>
      <t xml:space="preserve"> Début des cuissons bleues 40-53°</t>
    </r>
  </si>
  <si>
    <t>45°</t>
  </si>
  <si>
    <r>
      <t xml:space="preserve">45° </t>
    </r>
    <r>
      <rPr>
        <sz val="12"/>
        <color indexed="12"/>
        <rFont val="Arial Narrow"/>
        <family val="2"/>
      </rPr>
      <t>Température intérieure des grillades bleues</t>
    </r>
  </si>
  <si>
    <r>
      <t>50°</t>
    </r>
    <r>
      <rPr>
        <sz val="12"/>
        <color indexed="12"/>
        <rFont val="Arial Narrow"/>
        <family val="2"/>
      </rPr>
      <t xml:space="preserve"> Température dans l'assiette de presque tous les mets chauds. Début d'épaississement des amidons (sauces)</t>
    </r>
  </si>
  <si>
    <t>53°</t>
  </si>
  <si>
    <r>
      <t>53°</t>
    </r>
    <r>
      <rPr>
        <sz val="12"/>
        <color indexed="12"/>
        <rFont val="Arial Narrow"/>
        <family val="2"/>
      </rPr>
      <t xml:space="preserve"> Fin des cuissons bleues - Début du saignant : 54 jusqu'a 59°</t>
    </r>
  </si>
  <si>
    <t>55°</t>
  </si>
  <si>
    <r>
      <t>55°</t>
    </r>
    <r>
      <rPr>
        <sz val="12"/>
        <color indexed="12"/>
        <rFont val="Arial Narrow"/>
        <family val="2"/>
      </rPr>
      <t xml:space="preserve"> Saignant et coagulé</t>
    </r>
  </si>
  <si>
    <t>57°</t>
  </si>
  <si>
    <r>
      <t>57°</t>
    </r>
    <r>
      <rPr>
        <sz val="12"/>
        <color indexed="12"/>
        <rFont val="Arial Narrow"/>
        <family val="2"/>
      </rPr>
      <t xml:space="preserve"> Début du grisaillement du sang - Cuisson des poissons nacrés (sans valeur pasteurisatrice)</t>
    </r>
  </si>
  <si>
    <t>58°</t>
  </si>
  <si>
    <r>
      <t>58°</t>
    </r>
    <r>
      <rPr>
        <sz val="12"/>
        <color indexed="12"/>
        <rFont val="Arial Narrow"/>
        <family val="2"/>
      </rPr>
      <t xml:space="preserve"> Fin des cuissons saignantes jusqu'à 59° - Tendreté maximun</t>
    </r>
  </si>
  <si>
    <t>60°</t>
  </si>
  <si>
    <r>
      <t xml:space="preserve">60° </t>
    </r>
    <r>
      <rPr>
        <sz val="12"/>
        <color indexed="12"/>
        <rFont val="Arial Narrow"/>
        <family val="2"/>
      </rPr>
      <t>Début des cuissons à point (rosé - 60-62°) .Blanc d'œuf pur, début d'épaississement (complet à 65°)</t>
    </r>
  </si>
  <si>
    <t>62°</t>
  </si>
  <si>
    <r>
      <t>62°</t>
    </r>
    <r>
      <rPr>
        <sz val="12"/>
        <color indexed="12"/>
        <rFont val="Arial Narrow"/>
        <family val="2"/>
      </rPr>
      <t xml:space="preserve"> Marque le passage du cru à cuit. Viandes rouges à point (60° début - 63° début bien cuit).</t>
    </r>
  </si>
  <si>
    <t>63°</t>
  </si>
  <si>
    <r>
      <t>63°</t>
    </r>
    <r>
      <rPr>
        <sz val="12"/>
        <color indexed="12"/>
        <rFont val="Arial Narrow"/>
        <family val="2"/>
      </rPr>
      <t xml:space="preserve"> Début du bien cuit 63 - 67° par sécurité.Température minimum ( en cuisson classique - sous vide voir 53°) en dessous de laquelle la cuisson n'est plus possible. </t>
    </r>
  </si>
  <si>
    <t>64°</t>
  </si>
  <si>
    <r>
      <t>64°</t>
    </r>
    <r>
      <rPr>
        <sz val="12"/>
        <color indexed="12"/>
        <rFont val="Arial Narrow"/>
        <family val="2"/>
      </rPr>
      <t xml:space="preserve"> Température moyenne de cuisson au four avec pic à 65° (une seconde peut suffire) </t>
    </r>
  </si>
  <si>
    <t>65°</t>
  </si>
  <si>
    <r>
      <t>65°</t>
    </r>
    <r>
      <rPr>
        <sz val="10"/>
        <color indexed="12"/>
        <rFont val="Arial Narrow"/>
        <family val="2"/>
      </rPr>
      <t xml:space="preserve"> Début de température de pochage (90° Maxi) selon produits, par sécurité commencer à 66° . Longe de porc bien cuite avec pic à 67° maxi. Coagulation des protéines seules; blancs d'œufs purs, viande, poisson, jaune d'œuf. Coagulation facilitée en milieu acide; vinaigre blanc pour oeufs pochés, citron pour poisson, marinade pour viande.</t>
    </r>
  </si>
  <si>
    <t>66°</t>
  </si>
  <si>
    <r>
      <t>66°</t>
    </r>
    <r>
      <rPr>
        <sz val="10"/>
        <color indexed="12"/>
        <rFont val="Arial Narrow"/>
        <family val="2"/>
      </rPr>
      <t xml:space="preserve">  Cuisson à cœur des viandes braisées, sautées tenues fermes. Température du four pour les cuissons des rôtis viandes blanches en air humide après les avoir saisies à 220° - 15-20 minutes puis fait chuter en moins de 5 minutes à cette température de cuisson (voir également 70°) ainsi que le four. (80-90° allure forcée pour réduire le temps; mais + de perte)</t>
    </r>
  </si>
  <si>
    <t>67°</t>
  </si>
  <si>
    <r>
      <t>67°</t>
    </r>
    <r>
      <rPr>
        <sz val="10"/>
        <color indexed="12"/>
        <rFont val="Arial Narrow"/>
        <family val="2"/>
      </rPr>
      <t xml:space="preserve"> Limite supérieure de cuisson du poisson (avec V.P.). Fin du bien cuit 63 - 67° à partir de 68° plus sec que juteux</t>
    </r>
  </si>
  <si>
    <t>68°</t>
  </si>
  <si>
    <r>
      <t xml:space="preserve">68° </t>
    </r>
    <r>
      <rPr>
        <sz val="10"/>
        <color indexed="12"/>
        <rFont val="Arial Narrow"/>
        <family val="2"/>
      </rPr>
      <t>STOP ! Marque le passage du juteux au sec. AU DELA ; les protéines perdent leur pouvoir de rétention d'eau par destruction. Dénaturation  Cuisson définitive du jaune d'oeuf pur. Gélification du tapioca. Saucisson de Paris, en l'absence de matières amylacées en utilisant de la viande de porc jeune. La viande de coche reste ferme à cette température.</t>
    </r>
  </si>
  <si>
    <t>70°</t>
  </si>
  <si>
    <r>
      <t xml:space="preserve">70° </t>
    </r>
    <r>
      <rPr>
        <sz val="10"/>
        <color indexed="12"/>
        <rFont val="Arial Narrow"/>
        <family val="2"/>
      </rPr>
      <t>La plupart des constituants de la viande sont coagulés, coagulation du tissus conjonctif entourant les cellules de gras avec fonte suivant la qualité des gras et leur traitement. Régénération des repas pré-cuisinés. Coagulation des protéines solubles dans les liquides en formant une écume. Début d'immobilisation du fer dans la viance à + 70°. Durcissement du jaune d'oeuf pur. Cuisson des terrines et patés non liés.Température de chutage en air humide des cuissons de rôtis de viandes blanches; cuisson qui se fait à 66 °à coeur = 32% de perte de muscle PH égal ou supérieur à 6.2 bovin de 18 mois.</t>
    </r>
  </si>
  <si>
    <t>72°</t>
  </si>
  <si>
    <r>
      <t>72°</t>
    </r>
    <r>
      <rPr>
        <sz val="10"/>
        <color indexed="12"/>
        <rFont val="Arial Narrow"/>
        <family val="2"/>
      </rPr>
      <t xml:space="preserve"> Cuisson des galantines non amylacées jusqu'à 75°. Ne pas descendre en dessous de cette température pour la cuisson des produits contenant des liants d'origine animale ou minérale (amidons 78-92°)</t>
    </r>
  </si>
  <si>
    <t>75°</t>
  </si>
  <si>
    <r>
      <t>75°</t>
    </r>
    <r>
      <rPr>
        <sz val="10"/>
        <color indexed="12"/>
        <rFont val="Arial Narrow"/>
        <family val="2"/>
      </rPr>
      <t xml:space="preserve"> Veau bien cuit. Attendrissement de la viande en sauce; aller jusqu'à 80°. Cuisson des produits (pâtés) contenant des liants d'origine minérale ou animale. Pour les liants végétaux; aller jusqu'à 78° sauf tapioca 68°. Début de gélification des amidons et fécules</t>
    </r>
  </si>
  <si>
    <t>78°</t>
  </si>
  <si>
    <r>
      <t>78°</t>
    </r>
    <r>
      <rPr>
        <sz val="10"/>
        <color indexed="12"/>
        <rFont val="Arial Narrow"/>
        <family val="2"/>
      </rPr>
      <t xml:space="preserve"> Cuisson des produits contenant des liants végétaux (amidons) pour les liants minéraux ou animaux 75° voir également 92°</t>
    </r>
  </si>
  <si>
    <t>80°</t>
  </si>
  <si>
    <r>
      <t>80°</t>
    </r>
    <r>
      <rPr>
        <sz val="10"/>
        <color indexed="12"/>
        <rFont val="Arial Narrow"/>
        <family val="2"/>
      </rPr>
      <t xml:space="preserve"> Jusqu'a 90° température du four mixte pour réduire les temps de cuisson des rôtis; mais se rappeler que la réaction de Maillard ne peut pas commencer avant 90°. Viandes en sauce; température minimum pour faire gonfler le conjonctif et le rendre tendre. A coeur = 40 à 45% de perte(veau et bovins 18 mois). Températue minimun pour débactériser le riz. Température maxi pour boyau de porc plus fragile que le boyau de boeuf qui lui peut aller jusqu'a 85° .Operculer une barquette à cette température donne le même résultat qu'a 3°; la chaleur fait le vide. ATTENTION : cloquage de la béchamel, patissière, sauces épaisses type tomate qui donnent l'impression de bouillr; se méfier des températures contrôlées au pif.</t>
    </r>
  </si>
  <si>
    <t>82°</t>
  </si>
  <si>
    <r>
      <t>82°</t>
    </r>
    <r>
      <rPr>
        <sz val="10"/>
        <color indexed="12"/>
        <rFont val="Arial Narrow"/>
        <family val="2"/>
      </rPr>
      <t xml:space="preserve"> Il n'est absolument pas exagéré de prétendre qu'on peut aller jusqu'à cette température à cœur pour des pâtés et des mousses, ceci, toujours dans l'hypothèse de matières amylacées en l'état.</t>
    </r>
  </si>
  <si>
    <t>85°</t>
  </si>
  <si>
    <r>
      <t>85°</t>
    </r>
    <r>
      <rPr>
        <sz val="10"/>
        <color indexed="12"/>
        <rFont val="Arial Narrow"/>
        <family val="2"/>
      </rPr>
      <t xml:space="preserve"> Limite inférieure de cuisson des légumes (légumes à fibres mini 95°). Gélatinisation maximum des amidons; au dela; destabilisation; mais conseillé pour débactérisation 2 à 3 minutes. Température Maxi pour boyau de bœuf</t>
    </r>
  </si>
  <si>
    <t>86°</t>
  </si>
  <si>
    <r>
      <t>86°</t>
    </r>
    <r>
      <rPr>
        <sz val="10"/>
        <color indexed="12"/>
        <rFont val="Arial Narrow"/>
        <family val="2"/>
      </rPr>
      <t xml:space="preserve"> Coagulation du jaune d'œuf délayé dans de l'eau</t>
    </r>
  </si>
  <si>
    <t>90°</t>
  </si>
  <si>
    <r>
      <t>90°</t>
    </r>
    <r>
      <rPr>
        <sz val="10"/>
        <color indexed="12"/>
        <rFont val="Arial Narrow"/>
        <family val="2"/>
      </rPr>
      <t xml:space="preserve"> Température maxi de pochage et mijotage. Température du four mixte pour réduire les temps de cuisson des rôtis; température maxi - 66° étant la température mini. Température minimum pour un début de réaction de Maillard; (caramélisation des sucres réducteurs et des groupes aminés); participe en plus de l'évolution propre du pigment, à la couleur brune de la viande cuite. Cuisson idéale des tripes jusqu'a 95° + (infusions épices, café, thé) .Début de coagulation du jaune d'oeuf délayé dans du lait non sucré jusqu'a 95°</t>
    </r>
  </si>
  <si>
    <t>92°</t>
  </si>
  <si>
    <r>
      <t>92°</t>
    </r>
    <r>
      <rPr>
        <sz val="10"/>
        <color indexed="12"/>
        <rFont val="Arial Narrow"/>
        <family val="2"/>
      </rPr>
      <t xml:space="preserve"> Les fécules perdent un peu de leur pouvoir liant; s'arréter à 85° mini jusqu'à 98°; température du four de cuisson des pâtés enfournés à 180-220° jusqu'au perlage.</t>
    </r>
  </si>
  <si>
    <t>95°</t>
  </si>
  <si>
    <r>
      <t>95°</t>
    </r>
    <r>
      <rPr>
        <sz val="10"/>
        <color indexed="12"/>
        <rFont val="Arial Narrow"/>
        <family val="2"/>
      </rPr>
      <t xml:space="preserve"> Cuisson des légumes commencée à 85° (pour les féculents) avec point optimum à 90° jusqu'à 97° pour les lmégumes fibreux. Cuisson des rillettes. Cuisson des tripes, température maxi; idéale à 90°. Point de liaison des amidonds naturels. Coagulation des protéines en milieu riche en amidon (oeufs dans patissière).</t>
    </r>
  </si>
  <si>
    <t>97°</t>
  </si>
  <si>
    <r>
      <t>97°</t>
    </r>
    <r>
      <rPr>
        <sz val="10"/>
        <color indexed="12"/>
        <rFont val="Arial Narrow"/>
        <family val="2"/>
      </rPr>
      <t xml:space="preserve"> Cuisson des légumes à fibres commencée à 95°</t>
    </r>
  </si>
  <si>
    <t>100°</t>
  </si>
  <si>
    <r>
      <t>100°</t>
    </r>
    <r>
      <rPr>
        <sz val="10"/>
        <color indexed="12"/>
        <rFont val="Arial Narrow"/>
        <family val="2"/>
      </rPr>
      <t xml:space="preserve"> Les cuissons basses températures (généralement enfournées à 100°) ne permettent ni la destruction des spores de certaines bactéries, ni la destruction des toxines secrétées (d’où l'intérêt d'enfourner à des températures supérieures et à cuire à des températures plus basses ( voir à partir de 63- 65 - 66°. En effet la plupart des bactéries sont détruites par la chaleur. Certaines se propagent en sporulant. Les spores ainsi constituées ne sont détruites qu'en maintenant la préparation à une température au moins égale à 100 pendant un temps variable.</t>
    </r>
  </si>
  <si>
    <t>Tableaux récapitulatifs des cuissons</t>
  </si>
  <si>
    <t>Températures à Cœur</t>
  </si>
  <si>
    <t>Pochage - Mijotage</t>
  </si>
  <si>
    <t>Cuit pour consommation</t>
  </si>
  <si>
    <t>Cuit pour liaison Froide</t>
  </si>
  <si>
    <t>Cuisson du bœuf Rôti</t>
  </si>
  <si>
    <t>Cuissons basses températures</t>
  </si>
  <si>
    <t>Température du liquide</t>
  </si>
  <si>
    <t>Début cuisson sous vide</t>
  </si>
  <si>
    <t>63-66°</t>
  </si>
  <si>
    <t>Cuissons classiques</t>
  </si>
  <si>
    <t>65-95°</t>
  </si>
  <si>
    <t>Viandes</t>
  </si>
  <si>
    <t>80-90°</t>
  </si>
  <si>
    <t>Allure forcée pour réduire les temps de cuisson</t>
  </si>
  <si>
    <t>Légumes sans fibres</t>
  </si>
  <si>
    <t>95-97°</t>
  </si>
  <si>
    <t>Légumes fibreux</t>
  </si>
  <si>
    <t xml:space="preserve">Cuisson </t>
  </si>
  <si>
    <r>
      <t>58°</t>
    </r>
    <r>
      <rPr>
        <sz val="10"/>
        <color indexed="12"/>
        <rFont val="Arial"/>
        <family val="2"/>
      </rPr>
      <t xml:space="preserve"> Fin des cuissons saignantes jusqu'à 59° - Tendreté maximun</t>
    </r>
  </si>
  <si>
    <r>
      <t>50°</t>
    </r>
    <r>
      <rPr>
        <sz val="10"/>
        <color indexed="12"/>
        <rFont val="Arial"/>
        <family val="2"/>
      </rPr>
      <t xml:space="preserve"> Température dans l'assiette de presque tous les mets chauds. Début d'épaississement des amidons (sauces)</t>
    </r>
  </si>
  <si>
    <r>
      <t xml:space="preserve">CUISSONS    </t>
    </r>
    <r>
      <rPr>
        <b/>
        <sz val="12"/>
        <rFont val="Palatino Linotype"/>
        <family val="1"/>
      </rPr>
      <t>Biochimie alimentaire C.ALAIS et G.LINDEN - Ed. MASSON</t>
    </r>
  </si>
  <si>
    <t>Hygiène :</t>
  </si>
  <si>
    <t>20°</t>
  </si>
  <si>
    <r>
      <t>20°</t>
    </r>
    <r>
      <rPr>
        <sz val="10"/>
        <color indexed="10"/>
        <rFont val="Arial Narrow"/>
        <family val="2"/>
      </rPr>
      <t xml:space="preserve"> Jusqu4a 40° développement des bactéries mésophiles (poussant aux températures moyennes). En dessous de 20° développement des bactéries psychotrophes.</t>
    </r>
  </si>
  <si>
    <t>30°</t>
  </si>
  <si>
    <r>
      <t xml:space="preserve">30° </t>
    </r>
    <r>
      <rPr>
        <sz val="10"/>
        <color indexed="10"/>
        <rFont val="Arial Narrow"/>
        <family val="2"/>
      </rPr>
      <t>Réveil et multiplication des toxines 30-60° aussi bien en cours de cuisson qu'au cours du refroidissement; surveiller particulièrement langue et riz.</t>
    </r>
  </si>
  <si>
    <t>40°</t>
  </si>
  <si>
    <r>
      <t>40°</t>
    </r>
    <r>
      <rPr>
        <sz val="10"/>
        <color indexed="10"/>
        <rFont val="Arial Narrow"/>
        <family val="2"/>
      </rPr>
      <t xml:space="preserve"> Jusqu'à 60° développement des bactéries thermophiles</t>
    </r>
  </si>
  <si>
    <r>
      <t>45°</t>
    </r>
    <r>
      <rPr>
        <sz val="10"/>
        <color indexed="10"/>
        <rFont val="Arial Narrow"/>
        <family val="2"/>
      </rPr>
      <t xml:space="preserve"> Destruction rapide des psychrophiles (qui vivent en chambres froides) et début de destruction des coliformes qui cultivent dans les locaux de travail</t>
    </r>
  </si>
  <si>
    <r>
      <t>52°</t>
    </r>
    <r>
      <rPr>
        <sz val="10"/>
        <color indexed="10"/>
        <rFont val="Arial Narrow"/>
        <family val="2"/>
      </rPr>
      <t xml:space="preserve"> DANGER CROISSANCE MICROBIENNE MAXIMUM. Revivification des spores, multiplication des toxines 30-60°. Attention aux viandes en poches réchauffées à cette température. Début de pasreurisation.</t>
    </r>
  </si>
  <si>
    <t>54°</t>
  </si>
  <si>
    <r>
      <t>54°</t>
    </r>
    <r>
      <rPr>
        <sz val="10"/>
        <color indexed="10"/>
        <rFont val="Arial Narrow"/>
        <family val="2"/>
      </rPr>
      <t xml:space="preserve"> Début de destruction des formes végétatives (bactéries) voir 90° .Réveil et multiplication des toxines 30-60°</t>
    </r>
  </si>
  <si>
    <r>
      <t>58°</t>
    </r>
    <r>
      <rPr>
        <sz val="10"/>
        <color indexed="10"/>
        <rFont val="Arial Narrow"/>
        <family val="2"/>
      </rPr>
      <t xml:space="preserve"> Mort des trichinines. Encore des multiplications de toxines 30-60°</t>
    </r>
  </si>
  <si>
    <r>
      <t>60°</t>
    </r>
    <r>
      <rPr>
        <sz val="10"/>
        <color indexed="10"/>
        <rFont val="Arial Narrow"/>
        <family val="2"/>
      </rPr>
      <t xml:space="preserve"> Surveiller encore un peu la multiplication des toxines 30-60°; l'ébullition ne les tue pas (langue-riz)</t>
    </r>
  </si>
  <si>
    <r>
      <t xml:space="preserve">63° </t>
    </r>
    <r>
      <rPr>
        <sz val="10"/>
        <color indexed="10"/>
        <rFont val="Arial Narrow"/>
        <family val="2"/>
      </rPr>
      <t>Temps de réduction des germes : 1000 salmonelles chauffées à 63°; il en reste 100 au bout de 3 minutes - 10 au bout de 6 minutes - 1 au bout de 9 minutes - 1/10 au bout de 12 minutes. MAIS. Temps variable selon les salmonelles, qui semblent être parmi les plus résistants des germes pathogènes non sporulantes.</t>
    </r>
  </si>
  <si>
    <r>
      <t>63 / 65°</t>
    </r>
    <r>
      <rPr>
        <sz val="10"/>
        <color indexed="10"/>
        <rFont val="Arial Narrow"/>
        <family val="2"/>
      </rPr>
      <t xml:space="preserve"> Maintien en température des aliments en liaison chaude. Cuisson sous vide égale ou supérieure à 65° à cœur = valeur pasteurisatrice 100. Accélération de germination et développement des spores du clostridium perfringens jusqu'à 80°</t>
    </r>
  </si>
  <si>
    <r>
      <t>66°</t>
    </r>
    <r>
      <rPr>
        <sz val="10"/>
        <color indexed="10"/>
        <rFont val="Arial Narrow"/>
        <family val="2"/>
      </rPr>
      <t xml:space="preserve"> Température minimum pour tuer les bactéries DANS la viande (farces). Développement du clostridium perfringens.</t>
    </r>
  </si>
  <si>
    <r>
      <t>68°</t>
    </r>
    <r>
      <rPr>
        <sz val="10"/>
        <color indexed="10"/>
        <rFont val="Arial Narrow"/>
        <family val="2"/>
      </rPr>
      <t xml:space="preserve"> Développement du clostridium perfringens .Le temps de réduction des germes à 63° est à diviser par 10</t>
    </r>
  </si>
  <si>
    <r>
      <t>70°</t>
    </r>
    <r>
      <rPr>
        <sz val="10"/>
        <color indexed="10"/>
        <rFont val="Arial Narrow"/>
        <family val="2"/>
      </rPr>
      <t xml:space="preserve"> 1 minute à cœur = à 1 dans l'échelle de valeur pasteurisatrice. Destruction des salmonelles et des staphilocoques. Développement du clostridium perfringens 65-80°</t>
    </r>
  </si>
  <si>
    <r>
      <t>72°</t>
    </r>
    <r>
      <rPr>
        <sz val="10"/>
        <color indexed="10"/>
        <rFont val="Arial Narrow"/>
        <family val="2"/>
      </rPr>
      <t xml:space="preserve"> Destruction de certaines toxines de poisson. Développement du clostridium perfringens 65-80°</t>
    </r>
  </si>
  <si>
    <t>74°</t>
  </si>
  <si>
    <r>
      <t xml:space="preserve">74° </t>
    </r>
    <r>
      <rPr>
        <sz val="10"/>
        <color indexed="10"/>
        <rFont val="Arial Narrow"/>
        <family val="2"/>
      </rPr>
      <t>Destruction de certaines bactéries (mais voir 90°)</t>
    </r>
  </si>
  <si>
    <r>
      <t>80°</t>
    </r>
    <r>
      <rPr>
        <sz val="10"/>
        <color indexed="10"/>
        <rFont val="Arial Narrow"/>
        <family val="2"/>
      </rPr>
      <t xml:space="preserve"> Température minimum pour débactériser le riz. Ddestruction de la plupart des microbes. 1/10 de minute à cœur = à 1 dans l'échelle des valeurs pasteurisatrices. Operculer une barquette à cette température donne le même résultat qu'à 30°, la chaleur fait le vide.</t>
    </r>
  </si>
  <si>
    <r>
      <t>90°</t>
    </r>
    <r>
      <rPr>
        <sz val="10"/>
        <color indexed="10"/>
        <rFont val="Arial Narrow"/>
        <family val="2"/>
      </rPr>
      <t xml:space="preserve"> Destruction de l'escherichia coli en 3 minutes . 1/100 de minute à cœur = à 1 dans l'échelle de valeur pasteurisatrice.</t>
    </r>
  </si>
  <si>
    <r>
      <t>100°</t>
    </r>
    <r>
      <rPr>
        <sz val="10"/>
        <color indexed="10"/>
        <rFont val="Arial Narrow"/>
        <family val="2"/>
      </rPr>
      <t xml:space="preserve"> Les cuissons basses températures (généralement enfournées à 100°) ne permettent ni la destruction des spores de certaines bactéries, ni la destruction des toxines secrétées (d’où l'intérêt d'enfourner à des températures supérieures et cuire à  températures plus basses 63-65-66°. En effet la plupart des bactéries sont détruites par la chaleur.Certaines se protègent en sporulant. Les spores ainsi constituées ne sont détruites qu'en maintenant la préparation à une température au moins égale à 100 pendant un temps variable. Pendant 6 heures; destruction des spores du clostridium botulinium. Pendant 10 minutes destruction de la toxine du clostridium. 1/1000 de minute à coeur = à 1 dans l'échelle de valeur pasteurisatrice.</t>
    </r>
  </si>
  <si>
    <t>120°</t>
  </si>
  <si>
    <r>
      <t>120°</t>
    </r>
    <r>
      <rPr>
        <sz val="10"/>
        <color indexed="10"/>
        <rFont val="Arial Narrow"/>
        <family val="2"/>
      </rPr>
      <t xml:space="preserve"> Pendant 5 minutes, destruction des spores du clostridium botulinium. Minimum 20 minutes pour détruire le clostridium perfringens</t>
    </r>
  </si>
  <si>
    <t>Texte cellule E pour la duplication Excel ne supporte que 255 caractères par cellule si on ne le force pas par du collage</t>
  </si>
  <si>
    <t>MICROBES</t>
  </si>
  <si>
    <t>CARACTÉRISTIQUES</t>
  </si>
  <si>
    <t>Staphylocoque entérotoxique</t>
  </si>
  <si>
    <t>Germe d'origine humaine. Se rencontre dans nez,gorge,des personnes ayant eu des plaies suppurées, panaris, furoncles, dont il est l'agent. Se transmet aux aliments où il se développe en faveur de l'humidité et de la température 35 à 37°C et secrète sa toxine. Ne modifie en rien l'aspect, la saveur, la couleur de l'aliment. Germe détruit à la cuisson, la toxine par contre ne l'est pas.</t>
  </si>
  <si>
    <t>Clostridium Perfringens</t>
  </si>
  <si>
    <t>Anaérobie - spores . Vit dans le gros intestin (homme et animaux). De là il va souiller l'air, l'eau, les sols. Aliments : plats cuisinés à base de viandes, volailles, poissons, aliments lactés, légumes secs. Contamination par mains souillées, ou matériel d'éviscération. Germe très résistant, la spore peut résister 1H à 100°C</t>
  </si>
  <si>
    <t>Clostridium Botulinium</t>
  </si>
  <si>
    <t>Anaérobie - sporulé , très résistant à la chaleur. Secrète une toxine mortelle dont 15g pourrait anéantir la population du globe. Spores détruites par chauffage 30 minutes à 120°C. Contamination surtout par conserves familiales et produits consommés crus: jambon fumé, poissons séchés.</t>
  </si>
  <si>
    <t>Salmonelles</t>
  </si>
  <si>
    <t>Redoutable car sa présence n'altère ni couleur, ni odeur, ni aspect des aliments. Se trouve dans œufs de cane, eaux polluées, coquillages (eaux insalubres), viandes. Soit le germe ingéré se développe dans l'intestin = désordres graves. Soit le germe trouve dans les aliments un milieu favorable, secrète saoxine = intoxication brutale = mort. Peut survivre longtemps dans l'intestin des gens qui ont été atteints puis guéris. Transfert par des mains souillées après passage aux WC.</t>
  </si>
  <si>
    <r>
      <t xml:space="preserve">Escherichia Coli  </t>
    </r>
    <r>
      <rPr>
        <b/>
        <sz val="8"/>
        <rFont val="Comic Sans MS"/>
        <family val="4"/>
      </rPr>
      <t xml:space="preserve"> </t>
    </r>
    <r>
      <rPr>
        <sz val="8"/>
        <rFont val="Comic Sans MS"/>
        <family val="4"/>
      </rPr>
      <t>germe non pathogène</t>
    </r>
  </si>
  <si>
    <t>Germe vivant dans l'intestin de l'homme et des animaux où il est fort utile. A été choisi comme germe "test", sa présence signale une souillure d'origine intestinale ou fécale</t>
  </si>
  <si>
    <t xml:space="preserve"> Réactions :</t>
  </si>
  <si>
    <r>
      <t>40°</t>
    </r>
    <r>
      <rPr>
        <sz val="10"/>
        <rFont val="Arial"/>
        <family val="2"/>
      </rPr>
      <t xml:space="preserve"> Début de contraction des fibres. Début de solubilisation du collagène de poisson. Entre 40 et 50° : 1° phase de résistance du muscle. Début de la diminution de la solubilité des protéines sarcoplasmiques (responsables de la couleur) qui ne sera pas encore complète à 100°</t>
    </r>
  </si>
  <si>
    <r>
      <t>50°</t>
    </r>
    <r>
      <rPr>
        <sz val="10"/>
        <rFont val="Arial"/>
        <family val="2"/>
      </rPr>
      <t xml:space="preserve"> Fin de la 1° phase de résistance du muscle 40-50°. La 2° phase commence à 55-60° suivant l'age de l'animal et les contractures subies au froid (refroidissement trop rapide de la carcasse après abattage). La fin de cette 2° phase se situe (selon les mêmes critères) à 75-85°. Début de la diminution de la solubilité des protéines sarcoplasmiques (responsables de la couleur, qui ne sera pas encore complète à 100°)</t>
    </r>
  </si>
  <si>
    <r>
      <t>54°</t>
    </r>
    <r>
      <rPr>
        <sz val="10"/>
        <rFont val="Arial"/>
        <family val="2"/>
      </rPr>
      <t xml:space="preserve"> Augmentation de la dureté collagénique 40-60° et diminution de la résistance du muscle. Diminution (brutale) de la solubilité des protéines myofibrilaires (le jus), début seulement; fin à 60° qui correspond à la limite supérieure des viandes saignantes (rosé).</t>
    </r>
  </si>
  <si>
    <r>
      <t>55°</t>
    </r>
    <r>
      <rPr>
        <sz val="10"/>
        <rFont val="Arial"/>
        <family val="2"/>
      </rPr>
      <t xml:space="preserve"> La résistance musculaire va recommencer progressivement jusqu'à 70°. La solubilité du collagène augmente un peu, aussi bien avec la durée qu'avec la température, la chaleur lui permet de gonfler en absorbant des quantités importantes d'eau, le chauffage poussé permet d'obtenir de la gélatine à températures plus élevées.Si la solubilité du collagène commence un peu, sa contraction commence à diminuer; mais ne sera effective qu'a partir de 60° (exemple: pot au feu). POT AU FEU : diminution brutale de la solubilité myofibrilaire (le jus), alors que la diminution des protéines sarcoplasmiques (couleur) est plus progressive, elle commence à 40° et n'est pas encore complète à 100°. Cuisson totale 75-85°.</t>
    </r>
  </si>
  <si>
    <r>
      <t>58°</t>
    </r>
    <r>
      <rPr>
        <sz val="10"/>
        <rFont val="Arial"/>
        <family val="2"/>
      </rPr>
      <t xml:space="preserve"> La contraction du collagène commencée à 40° touche à sa fin à 60°. Diminution de la résistance du muscle. Début de coagulation de certains composants de protéines musculaires. TENDRETÉ MAXIMUM.</t>
    </r>
  </si>
  <si>
    <r>
      <t xml:space="preserve">60° </t>
    </r>
    <r>
      <rPr>
        <sz val="10"/>
        <rFont val="Arial"/>
        <family val="2"/>
      </rPr>
      <t>Début général du racoucissement; début seulement pour les rôtis et grillades; par contre en milieux aqueux, brusque contraction à 75% de sa longueur initiale selon l'age de l'animal 55-70°. Racourcissement accéléré d'autant plus que le P.H. initial est bas; progressif avec un P.H. élevé. Jusqu'a cette température pour des chauffages de 1 minute, augmentation de la stabilité de la matière sèche et jusqu'a 80° diminution de la solubilité de la matière sèche. C'est donc la 2° reprise de la résistance du muscle suivant l'age de l'animal. C'est la fin de la contracture du collagène qui à commencé à 40°.</t>
    </r>
  </si>
  <si>
    <r>
      <t>62°</t>
    </r>
    <r>
      <rPr>
        <sz val="10"/>
        <rFont val="Arial"/>
        <family val="2"/>
      </rPr>
      <t xml:space="preserve"> Température de coagulation de l'albumine, ou de la coagulation des protéines du sarcoplasme, de la fibre musculaire qui modifie la perception des couleurs. La coagulation de l'albumine contenue dans le sarcoplasme introduit un écran blanc entre l'oeil et le pigment coloré de la viande, la myoglobine,  et lorsque cet écran blanc se développe sous l'influence de la chaleur, la viande passe du saignant rouge au cuit gris brun. Cette réaction est relativement réversible. Au tranchage on peut avoir passagèrement, si la cuisson s'est effectuée à plus de 62°, le retour à un produit rosé, qui ensuite va regrisonner au bout de quelques minutes. Albumines (volailles, poissons)</t>
    </r>
  </si>
  <si>
    <r>
      <t>63°</t>
    </r>
    <r>
      <rPr>
        <sz val="10"/>
        <rFont val="Arial"/>
        <family val="2"/>
      </rPr>
      <t xml:space="preserve"> Le collagène commence seulement à être partiellement solubilisé en gélatine. L'élastine se gonfle et s'étire mais ne se transforme pas en gélatine. L'actomyosine devient plus ferme.</t>
    </r>
  </si>
  <si>
    <r>
      <t>65°</t>
    </r>
    <r>
      <rPr>
        <sz val="10"/>
        <rFont val="Arial"/>
        <family val="2"/>
      </rPr>
      <t xml:space="preserve"> Reprise optimum (pic) de la 2° résistance du muscle 60-75° .Augmentation de l'élasticité et de la dureté. La viande devient très dure et peu succulente puisqu'elle est dans l'étape optimum de la 2° résistance.</t>
    </r>
  </si>
  <si>
    <r>
      <t xml:space="preserve">68° </t>
    </r>
    <r>
      <rPr>
        <sz val="10"/>
        <rFont val="Arial"/>
        <family val="2"/>
      </rPr>
      <t>STOP ! Marque le passage du juteux au sec. AU DELA ; les protéines perdent leur pouvoir de rétention d'eau par destruction. A ce moment là se produit une exsudation, le produit va devenir sec, la viande et le poisson perdent leur jutosité; perdent du poids qui peut aller jusqu'a 40%. Dénaturation des protéines myofibrilaires (le jus). Cuisson définitive du jaune d'oeuf pur. Gélification du tapioca. Saucisson de Paris, en l'absence de matières amylacées en utilisant de la viande de porc jeune. La viande de coche reste ferme à cette température.</t>
    </r>
  </si>
  <si>
    <r>
      <t xml:space="preserve">70° </t>
    </r>
    <r>
      <rPr>
        <sz val="10"/>
        <rFont val="Arial"/>
        <family val="2"/>
      </rPr>
      <t>Jusqu'à cette température il y a une modification du P.H. de la viande. La durée du chauffage à peu d'importance lorsque la viande à un P.H. initial inférieur à 6,4. P.H. initial à 7 : pas de modification. P.H. 5,6: augmentation de 0,4 unité pour le mouton. P.H. 5,0-5,5 : maximum de perte de jus, environ 10 à 20%, lipîdes, minéraux (fer), azote, protéines et différentes substances solubles. Poursuite importante du racourcissement jusqu'a 75°. Contractions myofibrilaires et conjonctives. Changements importants entre 10 et 40 minutes de chauffage. Plus le P.H. est élevé; moins il y a de racoucissement. Suite de la 2° résistance du muscle qui à commencé à 60° avec un pic à 65°.</t>
    </r>
  </si>
  <si>
    <r>
      <t>72°</t>
    </r>
    <r>
      <rPr>
        <sz val="10"/>
        <rFont val="Arial"/>
        <family val="2"/>
      </rPr>
      <t xml:space="preserve"> Nous allons vers la fin de la 2° résistance du muscle qui à commencé à 60°.</t>
    </r>
  </si>
  <si>
    <r>
      <t>74°</t>
    </r>
    <r>
      <rPr>
        <sz val="10"/>
        <rFont val="Arial"/>
        <family val="2"/>
      </rPr>
      <t xml:space="preserve"> Déclin de la 2° résistance du muscle 60-75°.</t>
    </r>
  </si>
  <si>
    <r>
      <t>75°</t>
    </r>
    <r>
      <rPr>
        <sz val="10"/>
        <rFont val="Arial"/>
        <family val="2"/>
      </rPr>
      <t xml:space="preserve"> FIN DE LA 2° RÉSISTANCE du muscle qui à commencé progressivement à 60 avec pic à 65°. Fin d'augmentation d'élasticité, la résistance mécanique est partiellement marquée pour les muscles ayant subi une contracture au froid (refroidissement trop rapide après abattage).</t>
    </r>
  </si>
  <si>
    <r>
      <t>80°</t>
    </r>
    <r>
      <rPr>
        <sz val="10"/>
        <rFont val="Arial"/>
        <family val="2"/>
      </rPr>
      <t xml:space="preserve"> Au-delà de cette température, diminution de la résistance du muscle (de la dureté collagénique)</t>
    </r>
  </si>
  <si>
    <r>
      <t>85°</t>
    </r>
    <r>
      <rPr>
        <sz val="10"/>
        <rFont val="Arial"/>
        <family val="2"/>
      </rPr>
      <t xml:space="preserve"> FIN DÉFINITIVE de la résistance du muscle, cette résistance s'est arrétée à partir de 75°, mais en fonction de l'age de l'animal, de son P.H. initial, des contractures et des chocs thermiques que la viande à pu subir, il est possible que la résistance ne soit définitive qu'a cette température.</t>
    </r>
  </si>
  <si>
    <t>Tableaux récapitulatifs des réactions à la chaleur</t>
  </si>
  <si>
    <t>TENDRETÉ MAXIMUM</t>
  </si>
  <si>
    <t>Résistance du muscle entre :</t>
  </si>
  <si>
    <t>Dureté collagénique et diminution de la solubilité sarcoplasmique (couleur)</t>
  </si>
  <si>
    <t xml:space="preserve">OU </t>
  </si>
  <si>
    <t>85° au choix</t>
  </si>
  <si>
    <r>
      <t>1°</t>
    </r>
    <r>
      <rPr>
        <sz val="10"/>
        <rFont val="Comic Sans MS"/>
        <family val="4"/>
      </rPr>
      <t xml:space="preserve"> Résistance</t>
    </r>
  </si>
  <si>
    <t>Raccourcissement général</t>
  </si>
  <si>
    <t>51-59°</t>
  </si>
  <si>
    <t>Relachement</t>
  </si>
  <si>
    <t>40-60°</t>
  </si>
  <si>
    <t>entre 60 - 75 - 80°</t>
  </si>
  <si>
    <t>60-75-85°</t>
  </si>
  <si>
    <r>
      <t>2°</t>
    </r>
    <r>
      <rPr>
        <sz val="10"/>
        <rFont val="Comic Sans MS"/>
        <family val="4"/>
      </rPr>
      <t xml:space="preserve"> Résistance</t>
    </r>
  </si>
  <si>
    <t>Référence :</t>
  </si>
  <si>
    <t>Code (et/ou couleur)</t>
  </si>
  <si>
    <t>Classeur</t>
  </si>
  <si>
    <t>Version  N° 2 en date du 18 Octobre 2006</t>
  </si>
  <si>
    <t>Page :</t>
  </si>
  <si>
    <t>Page 1 / 1 imprimée le :</t>
  </si>
  <si>
    <t>Dernière révision:</t>
  </si>
  <si>
    <t>S'INFORMER…..SE FORMER……..S'ADAPTER…..S'ORGANISER….OBJECTIF QUALITÉ</t>
  </si>
  <si>
    <t>C.C.R.   Une équipe de professionnels au service du client</t>
  </si>
  <si>
    <t>OBJET</t>
  </si>
  <si>
    <t>MAITRISE DES TEMPÉRATURES</t>
  </si>
  <si>
    <t>NOUVELLES COMPÉTENCES A ACQUÉRIR - NOUVELLES MÉTHODES DE TRAVAIL A METTRE EN PLACE</t>
  </si>
  <si>
    <r>
      <t xml:space="preserve">SI JE VEUX - JE PEUX : On peut m'imposer d'être présent quelque part 7 heures par jour, MOI SEUL DÉCIDE de donner le meilleur de moi-même     </t>
    </r>
    <r>
      <rPr>
        <sz val="9"/>
        <rFont val="Comic Sans MS"/>
        <family val="4"/>
      </rPr>
      <t>(J.Luc Fressart Pollen 1988)</t>
    </r>
  </si>
  <si>
    <t>Cuisiniers :tous les privilèges corporatifs ayant disparu,tout le monde pouvant faire n'inporte quoi, n'importe comment, l'avenir n'est qu'a ceux qui perpétueront le travail de qualité, de grande qualité, seul moyen pour notre métier de se préserver dans l'océan de médiocrités offertes au public. J.DUTILLY Patisserie Traiteur Pellisson Versailles 1980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</si>
</sst>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quot; %&quot;"/>
    <numFmt numFmtId="165" formatCode="0&quot; °&quot;"/>
    <numFmt numFmtId="166" formatCode="h&quot;h&quot;mm"/>
    <numFmt numFmtId="167" formatCode="0.00&quot; Kg&quot;"/>
    <numFmt numFmtId="168" formatCode="0.000&quot; Kg&quot;"/>
    <numFmt numFmtId="169" formatCode="dddd\ dd\ mmmm\ yyyy"/>
    <numFmt numFmtId="170" formatCode="hh&quot;H&quot;:mm&quot; mn&quot;"/>
  </numFmts>
  <fonts count="169" x14ac:knownFonts="1">
    <font>
      <sz val="10"/>
      <name val="Arial"/>
    </font>
    <font>
      <sz val="11"/>
      <name val="Times New Roman"/>
      <family val="1"/>
    </font>
    <font>
      <b/>
      <sz val="12"/>
      <color indexed="10"/>
      <name val="Comic Sans MS"/>
      <family val="4"/>
    </font>
    <font>
      <sz val="9"/>
      <name val="Comic Sans MS"/>
      <family val="4"/>
    </font>
    <font>
      <sz val="7"/>
      <name val="Times New Roman"/>
      <family val="1"/>
    </font>
    <font>
      <sz val="9"/>
      <color indexed="12"/>
      <name val="Comic Sans MS"/>
      <family val="4"/>
    </font>
    <font>
      <sz val="10"/>
      <name val="Comic Sans MS"/>
      <family val="4"/>
    </font>
    <font>
      <sz val="10"/>
      <name val="Arial"/>
      <family val="2"/>
    </font>
    <font>
      <sz val="12"/>
      <color indexed="12"/>
      <name val="Comic Sans MS"/>
      <family val="4"/>
    </font>
    <font>
      <sz val="7"/>
      <color indexed="10"/>
      <name val="Arial"/>
      <family val="2"/>
    </font>
    <font>
      <b/>
      <sz val="11"/>
      <name val="Comic Sans MS"/>
      <family val="4"/>
    </font>
    <font>
      <sz val="11"/>
      <name val="Comic Sans MS"/>
      <family val="4"/>
    </font>
    <font>
      <sz val="8"/>
      <name val="Arial"/>
      <family val="2"/>
    </font>
    <font>
      <sz val="10"/>
      <color indexed="12"/>
      <name val="Comic Sans MS"/>
      <family val="4"/>
    </font>
    <font>
      <sz val="12"/>
      <name val="Comic Sans MS"/>
      <family val="4"/>
    </font>
    <font>
      <b/>
      <sz val="12"/>
      <name val="Comic Sans MS"/>
      <family val="4"/>
    </font>
    <font>
      <b/>
      <sz val="14"/>
      <name val="Comic Sans MS"/>
      <family val="4"/>
    </font>
    <font>
      <sz val="12"/>
      <name val="Arial"/>
      <family val="2"/>
    </font>
    <font>
      <sz val="10"/>
      <color indexed="12"/>
      <name val="Arial"/>
      <family val="2"/>
    </font>
    <font>
      <sz val="10"/>
      <name val="MS Sans Serif"/>
    </font>
    <font>
      <b/>
      <sz val="16"/>
      <name val="Arial"/>
      <family val="2"/>
    </font>
    <font>
      <sz val="8"/>
      <name val="MS Sans Serif"/>
      <family val="2"/>
    </font>
    <font>
      <b/>
      <sz val="10"/>
      <name val="MS Sans Serif"/>
      <family val="2"/>
    </font>
    <font>
      <b/>
      <sz val="18"/>
      <name val="Arial"/>
      <family val="2"/>
    </font>
    <font>
      <b/>
      <sz val="20"/>
      <name val="Arial"/>
      <family val="2"/>
    </font>
    <font>
      <b/>
      <sz val="25"/>
      <name val="Arial"/>
      <family val="2"/>
    </font>
    <font>
      <sz val="26"/>
      <color indexed="10"/>
      <name val="Comic Sans MS"/>
      <family val="4"/>
    </font>
    <font>
      <sz val="14"/>
      <name val="Comic Sans MS"/>
      <family val="4"/>
    </font>
    <font>
      <b/>
      <sz val="12"/>
      <name val="Arial"/>
      <family val="2"/>
    </font>
    <font>
      <b/>
      <sz val="18"/>
      <color indexed="10"/>
      <name val="Comic Sans MS"/>
      <family val="4"/>
    </font>
    <font>
      <sz val="12"/>
      <color indexed="12"/>
      <name val="Arial"/>
      <family val="2"/>
    </font>
    <font>
      <b/>
      <sz val="16"/>
      <color indexed="10"/>
      <name val="Comic Sans MS"/>
      <family val="4"/>
    </font>
    <font>
      <sz val="14"/>
      <color indexed="12"/>
      <name val="Arial"/>
      <family val="2"/>
    </font>
    <font>
      <sz val="14"/>
      <name val="Arial"/>
      <family val="2"/>
    </font>
    <font>
      <b/>
      <sz val="14"/>
      <name val="Arial"/>
      <family val="2"/>
    </font>
    <font>
      <sz val="14"/>
      <name val="Arial"/>
      <family val="2"/>
    </font>
    <font>
      <sz val="14"/>
      <name val="MS Sans Serif"/>
      <family val="2"/>
    </font>
    <font>
      <sz val="14"/>
      <color indexed="12"/>
      <name val="Comic Sans MS"/>
      <family val="4"/>
    </font>
    <font>
      <sz val="8"/>
      <name val="Arial"/>
      <family val="2"/>
    </font>
    <font>
      <sz val="10"/>
      <name val="Courier"/>
    </font>
    <font>
      <b/>
      <sz val="14"/>
      <color indexed="12"/>
      <name val="Arial"/>
      <family val="2"/>
    </font>
    <font>
      <b/>
      <sz val="14"/>
      <color indexed="10"/>
      <name val="Arial"/>
      <family val="2"/>
    </font>
    <font>
      <sz val="11"/>
      <color indexed="12"/>
      <name val="Comic Sans MS"/>
      <family val="4"/>
    </font>
    <font>
      <sz val="11"/>
      <color indexed="10"/>
      <name val="Comic Sans MS"/>
      <family val="4"/>
    </font>
    <font>
      <sz val="12"/>
      <name val="Arial"/>
      <family val="2"/>
    </font>
    <font>
      <b/>
      <sz val="16"/>
      <color indexed="10"/>
      <name val="Arial"/>
      <family val="2"/>
    </font>
    <font>
      <sz val="12"/>
      <color indexed="10"/>
      <name val="Arial"/>
      <family val="2"/>
    </font>
    <font>
      <b/>
      <sz val="14"/>
      <color indexed="12"/>
      <name val="Comic Sans MS"/>
      <family val="4"/>
    </font>
    <font>
      <sz val="14"/>
      <color indexed="10"/>
      <name val="Arial"/>
      <family val="2"/>
    </font>
    <font>
      <sz val="13"/>
      <name val="Comic Sans MS"/>
      <family val="4"/>
    </font>
    <font>
      <b/>
      <sz val="9"/>
      <name val="Comic Sans MS"/>
      <family val="4"/>
    </font>
    <font>
      <sz val="5"/>
      <color indexed="57"/>
      <name val="Comic Sans MS"/>
      <family val="4"/>
    </font>
    <font>
      <sz val="5"/>
      <name val="Comic Sans MS"/>
      <family val="4"/>
    </font>
    <font>
      <sz val="9"/>
      <color indexed="10"/>
      <name val="Comic Sans MS"/>
      <family val="4"/>
    </font>
    <font>
      <sz val="5"/>
      <color indexed="9"/>
      <name val="Comic Sans MS"/>
      <family val="4"/>
    </font>
    <font>
      <b/>
      <sz val="18"/>
      <color indexed="9"/>
      <name val="Arial"/>
      <family val="2"/>
    </font>
    <font>
      <b/>
      <sz val="14"/>
      <color indexed="9"/>
      <name val="Arial"/>
      <family val="2"/>
    </font>
    <font>
      <sz val="11"/>
      <color indexed="12"/>
      <name val="Arial"/>
      <family val="2"/>
    </font>
    <font>
      <sz val="5"/>
      <color indexed="9"/>
      <name val="Arial"/>
      <family val="2"/>
    </font>
    <font>
      <b/>
      <sz val="18"/>
      <color indexed="9"/>
      <name val="Arial Narrow"/>
      <family val="2"/>
    </font>
    <font>
      <b/>
      <sz val="12"/>
      <color indexed="9"/>
      <name val="Arial Narrow"/>
      <family val="2"/>
    </font>
    <font>
      <sz val="10"/>
      <color indexed="9"/>
      <name val="Arial Narrow"/>
      <family val="2"/>
    </font>
    <font>
      <b/>
      <sz val="14"/>
      <color indexed="9"/>
      <name val="Arial Narrow"/>
      <family val="2"/>
    </font>
    <font>
      <sz val="16"/>
      <name val="Arial Narrow"/>
      <family val="2"/>
    </font>
    <font>
      <sz val="14"/>
      <name val="Arial Narrow"/>
      <family val="2"/>
    </font>
    <font>
      <b/>
      <sz val="18"/>
      <color indexed="10"/>
      <name val="Arial Narrow"/>
      <family val="2"/>
    </font>
    <font>
      <sz val="14"/>
      <color indexed="10"/>
      <name val="Arial Narrow"/>
      <family val="2"/>
    </font>
    <font>
      <b/>
      <sz val="18"/>
      <color indexed="14"/>
      <name val="Arial Narrow"/>
      <family val="2"/>
    </font>
    <font>
      <b/>
      <sz val="18"/>
      <color indexed="53"/>
      <name val="Arial Narrow"/>
      <family val="2"/>
    </font>
    <font>
      <b/>
      <sz val="18"/>
      <color indexed="12"/>
      <name val="Arial Narrow"/>
      <family val="2"/>
    </font>
    <font>
      <b/>
      <sz val="14"/>
      <name val="Arial Narrow"/>
      <family val="2"/>
    </font>
    <font>
      <b/>
      <sz val="18"/>
      <color indexed="60"/>
      <name val="Arial Narrow"/>
      <family val="2"/>
    </font>
    <font>
      <b/>
      <sz val="14"/>
      <color indexed="60"/>
      <name val="Arial Narrow"/>
      <family val="2"/>
    </font>
    <font>
      <sz val="14"/>
      <color indexed="60"/>
      <name val="Arial Narrow"/>
      <family val="2"/>
    </font>
    <font>
      <b/>
      <sz val="18"/>
      <color indexed="17"/>
      <name val="Arial Narrow"/>
      <family val="2"/>
    </font>
    <font>
      <b/>
      <sz val="18"/>
      <color indexed="61"/>
      <name val="Arial Narrow"/>
      <family val="2"/>
    </font>
    <font>
      <sz val="10"/>
      <name val="Arial Narrow"/>
      <family val="2"/>
    </font>
    <font>
      <b/>
      <sz val="16"/>
      <color indexed="10"/>
      <name val="Arial Narrow"/>
      <family val="2"/>
    </font>
    <font>
      <sz val="12"/>
      <name val="Arial Narrow"/>
      <family val="2"/>
    </font>
    <font>
      <sz val="14"/>
      <color indexed="12"/>
      <name val="Arial Narrow"/>
      <family val="2"/>
    </font>
    <font>
      <sz val="11"/>
      <color indexed="12"/>
      <name val="Arial Narrow"/>
      <family val="2"/>
    </font>
    <font>
      <sz val="12"/>
      <color indexed="12"/>
      <name val="Arial Narrow"/>
      <family val="2"/>
    </font>
    <font>
      <sz val="10"/>
      <color indexed="12"/>
      <name val="Arial Narrow"/>
      <family val="2"/>
    </font>
    <font>
      <b/>
      <sz val="16"/>
      <color indexed="14"/>
      <name val="Arial Narrow"/>
      <family val="2"/>
    </font>
    <font>
      <sz val="14"/>
      <color indexed="14"/>
      <name val="Arial Narrow"/>
      <family val="2"/>
    </font>
    <font>
      <b/>
      <sz val="14"/>
      <color indexed="14"/>
      <name val="Arial Narrow"/>
      <family val="2"/>
    </font>
    <font>
      <sz val="14"/>
      <color indexed="53"/>
      <name val="Arial Narrow"/>
      <family val="2"/>
    </font>
    <font>
      <b/>
      <sz val="14"/>
      <color indexed="53"/>
      <name val="Arial Narrow"/>
      <family val="2"/>
    </font>
    <font>
      <b/>
      <sz val="16"/>
      <color indexed="12"/>
      <name val="Arial Narrow"/>
      <family val="2"/>
    </font>
    <font>
      <b/>
      <sz val="14"/>
      <color indexed="12"/>
      <name val="Arial Narrow"/>
      <family val="2"/>
    </font>
    <font>
      <sz val="14"/>
      <color indexed="17"/>
      <name val="Arial Narrow"/>
      <family val="2"/>
    </font>
    <font>
      <b/>
      <sz val="14"/>
      <color indexed="17"/>
      <name val="Arial Narrow"/>
      <family val="2"/>
    </font>
    <font>
      <sz val="14"/>
      <color indexed="61"/>
      <name val="Arial Narrow"/>
      <family val="2"/>
    </font>
    <font>
      <b/>
      <sz val="14"/>
      <color indexed="61"/>
      <name val="Arial Narrow"/>
      <family val="2"/>
    </font>
    <font>
      <b/>
      <sz val="12"/>
      <name val="Arial Narrow"/>
      <family val="2"/>
    </font>
    <font>
      <b/>
      <sz val="14"/>
      <color indexed="10"/>
      <name val="Arial Narrow"/>
      <family val="2"/>
    </font>
    <font>
      <sz val="9"/>
      <name val="Arial Narrow"/>
      <family val="2"/>
    </font>
    <font>
      <b/>
      <sz val="12"/>
      <color indexed="17"/>
      <name val="Comic Sans MS"/>
      <family val="4"/>
    </font>
    <font>
      <b/>
      <sz val="16"/>
      <color indexed="17"/>
      <name val="Arial Narrow"/>
      <family val="2"/>
    </font>
    <font>
      <sz val="7"/>
      <name val="Arial"/>
      <family val="2"/>
    </font>
    <font>
      <b/>
      <sz val="16"/>
      <color indexed="61"/>
      <name val="Arial Narrow"/>
      <family val="2"/>
    </font>
    <font>
      <b/>
      <sz val="12"/>
      <color indexed="53"/>
      <name val="Comic Sans MS"/>
      <family val="4"/>
    </font>
    <font>
      <b/>
      <sz val="16"/>
      <color indexed="53"/>
      <name val="Arial Narrow"/>
      <family val="2"/>
    </font>
    <font>
      <b/>
      <sz val="12"/>
      <color indexed="16"/>
      <name val="Comic Sans MS"/>
      <family val="4"/>
    </font>
    <font>
      <b/>
      <sz val="16"/>
      <color indexed="60"/>
      <name val="Arial Narrow"/>
      <family val="2"/>
    </font>
    <font>
      <b/>
      <sz val="12"/>
      <color indexed="12"/>
      <name val="Comic Sans MS"/>
      <family val="4"/>
    </font>
    <font>
      <b/>
      <sz val="12"/>
      <color indexed="14"/>
      <name val="Comic Sans MS"/>
      <family val="4"/>
    </font>
    <font>
      <b/>
      <sz val="10"/>
      <color indexed="12"/>
      <name val="Arial Narrow"/>
      <family val="2"/>
    </font>
    <font>
      <b/>
      <sz val="16"/>
      <color rgb="FFC00000"/>
      <name val="Arial"/>
      <family val="2"/>
    </font>
    <font>
      <b/>
      <sz val="18"/>
      <name val="Calibri"/>
      <family val="2"/>
      <scheme val="minor"/>
    </font>
    <font>
      <sz val="14"/>
      <name val="Calibri"/>
      <family val="2"/>
      <scheme val="minor"/>
    </font>
    <font>
      <b/>
      <sz val="14"/>
      <color indexed="17"/>
      <name val="Calibri"/>
      <family val="2"/>
      <scheme val="minor"/>
    </font>
    <font>
      <b/>
      <sz val="14"/>
      <color indexed="53"/>
      <name val="Calibri"/>
      <family val="2"/>
      <scheme val="minor"/>
    </font>
    <font>
      <b/>
      <sz val="14"/>
      <color indexed="10"/>
      <name val="Calibri"/>
      <family val="2"/>
      <scheme val="minor"/>
    </font>
    <font>
      <sz val="12"/>
      <name val="Calibri"/>
      <family val="2"/>
      <scheme val="minor"/>
    </font>
    <font>
      <b/>
      <sz val="16"/>
      <color rgb="FFC00000"/>
      <name val="Calibri"/>
      <family val="2"/>
      <scheme val="minor"/>
    </font>
    <font>
      <b/>
      <sz val="16"/>
      <name val="Calibri"/>
      <family val="2"/>
      <scheme val="minor"/>
    </font>
    <font>
      <b/>
      <sz val="14"/>
      <name val="Calibri"/>
      <family val="2"/>
      <scheme val="minor"/>
    </font>
    <font>
      <sz val="10"/>
      <name val="Calibri"/>
      <family val="2"/>
      <scheme val="minor"/>
    </font>
    <font>
      <sz val="8"/>
      <name val="Calibri"/>
      <family val="2"/>
      <scheme val="minor"/>
    </font>
    <font>
      <sz val="11"/>
      <name val="Calibri"/>
      <family val="2"/>
      <scheme val="minor"/>
    </font>
    <font>
      <b/>
      <sz val="12"/>
      <color indexed="10"/>
      <name val="Calibri"/>
      <family val="2"/>
      <scheme val="minor"/>
    </font>
    <font>
      <b/>
      <sz val="12"/>
      <name val="Calibri"/>
      <family val="2"/>
      <scheme val="minor"/>
    </font>
    <font>
      <sz val="5"/>
      <name val="Calibri"/>
      <family val="2"/>
      <scheme val="minor"/>
    </font>
    <font>
      <b/>
      <sz val="18"/>
      <color indexed="61"/>
      <name val="Calibri"/>
      <family val="2"/>
      <scheme val="minor"/>
    </font>
    <font>
      <sz val="8"/>
      <color indexed="10"/>
      <name val="Arial"/>
      <family val="2"/>
    </font>
    <font>
      <sz val="8"/>
      <color indexed="10"/>
      <name val="MS Sans Serif"/>
      <family val="2"/>
    </font>
    <font>
      <sz val="12"/>
      <name val="Palatino Linotype"/>
      <family val="1"/>
    </font>
    <font>
      <b/>
      <sz val="16"/>
      <name val="Palatino Linotype"/>
      <family val="1"/>
    </font>
    <font>
      <b/>
      <sz val="12"/>
      <name val="Palatino Linotype"/>
      <family val="1"/>
    </font>
    <font>
      <sz val="10"/>
      <name val="Palatino Linotype"/>
      <family val="1"/>
    </font>
    <font>
      <sz val="8"/>
      <name val="Palatino Linotype"/>
      <family val="1"/>
    </font>
    <font>
      <b/>
      <sz val="24"/>
      <name val="Palatino Linotype"/>
      <family val="1"/>
    </font>
    <font>
      <sz val="9"/>
      <name val="Palatino Linotype"/>
      <family val="1"/>
    </font>
    <font>
      <b/>
      <sz val="12"/>
      <color indexed="12"/>
      <name val="Palatino Linotype"/>
      <family val="1"/>
    </font>
    <font>
      <b/>
      <sz val="9"/>
      <color indexed="12"/>
      <name val="Comic Sans MS"/>
      <family val="4"/>
    </font>
    <font>
      <b/>
      <sz val="12"/>
      <color indexed="12"/>
      <name val="Arial Narrow"/>
      <family val="2"/>
    </font>
    <font>
      <b/>
      <sz val="9"/>
      <color indexed="12"/>
      <name val="Arial Narrow"/>
      <family val="2"/>
    </font>
    <font>
      <sz val="9"/>
      <color indexed="12"/>
      <name val="Arial Narrow"/>
      <family val="2"/>
    </font>
    <font>
      <b/>
      <sz val="11"/>
      <color indexed="9"/>
      <name val="Comic Sans MS"/>
      <family val="4"/>
    </font>
    <font>
      <sz val="9"/>
      <color indexed="9"/>
      <name val="Comic Sans MS"/>
      <family val="4"/>
    </font>
    <font>
      <b/>
      <sz val="10"/>
      <color indexed="12"/>
      <name val="Arial"/>
      <family val="2"/>
    </font>
    <font>
      <b/>
      <sz val="12"/>
      <color indexed="10"/>
      <name val="Palatino Linotype"/>
      <family val="1"/>
    </font>
    <font>
      <b/>
      <sz val="10"/>
      <name val="Comic Sans MS"/>
      <family val="4"/>
    </font>
    <font>
      <b/>
      <sz val="10"/>
      <color indexed="10"/>
      <name val="Arial Narrow"/>
      <family val="2"/>
    </font>
    <font>
      <sz val="10"/>
      <color indexed="10"/>
      <name val="Arial Narrow"/>
      <family val="2"/>
    </font>
    <font>
      <b/>
      <sz val="9"/>
      <color indexed="10"/>
      <name val="Comic Sans MS"/>
      <family val="4"/>
    </font>
    <font>
      <sz val="9"/>
      <name val="Arial"/>
      <family val="2"/>
    </font>
    <font>
      <b/>
      <sz val="8"/>
      <name val="Comic Sans MS"/>
      <family val="4"/>
    </font>
    <font>
      <sz val="8"/>
      <name val="Comic Sans MS"/>
      <family val="4"/>
    </font>
    <font>
      <b/>
      <sz val="10"/>
      <name val="Arial"/>
      <family val="2"/>
    </font>
    <font>
      <b/>
      <sz val="11"/>
      <name val="Arial"/>
      <family val="2"/>
    </font>
    <font>
      <sz val="7"/>
      <name val="MS Sans Serif"/>
      <family val="2"/>
    </font>
    <font>
      <b/>
      <i/>
      <u/>
      <sz val="16"/>
      <name val="Arial"/>
      <family val="2"/>
    </font>
    <font>
      <b/>
      <i/>
      <sz val="22"/>
      <color indexed="9"/>
      <name val="Arial"/>
      <family val="2"/>
    </font>
    <font>
      <b/>
      <sz val="12"/>
      <color indexed="9"/>
      <name val="Arial"/>
      <family val="2"/>
    </font>
    <font>
      <b/>
      <sz val="14"/>
      <color indexed="17"/>
      <name val="Arial"/>
      <family val="2"/>
    </font>
    <font>
      <b/>
      <sz val="16"/>
      <color indexed="17"/>
      <name val="Arial"/>
      <family val="2"/>
    </font>
    <font>
      <b/>
      <sz val="12"/>
      <color indexed="17"/>
      <name val="Arial"/>
      <family val="2"/>
    </font>
    <font>
      <b/>
      <u/>
      <sz val="12"/>
      <name val="Arial"/>
      <family val="2"/>
    </font>
    <font>
      <b/>
      <sz val="30"/>
      <color indexed="17"/>
      <name val="Arial"/>
      <family val="2"/>
    </font>
    <font>
      <b/>
      <i/>
      <u/>
      <sz val="22"/>
      <name val="Arial"/>
      <family val="2"/>
    </font>
    <font>
      <b/>
      <sz val="25"/>
      <color indexed="9"/>
      <name val="Comic Sans MS"/>
      <family val="4"/>
    </font>
    <font>
      <sz val="12"/>
      <color indexed="9"/>
      <name val="Arial"/>
      <family val="2"/>
    </font>
    <font>
      <b/>
      <sz val="25"/>
      <color indexed="9"/>
      <name val="Arial"/>
      <family val="2"/>
    </font>
    <font>
      <b/>
      <sz val="20"/>
      <name val="Comic Sans MS"/>
      <family val="4"/>
    </font>
    <font>
      <b/>
      <sz val="25"/>
      <name val="Comic Sans MS"/>
      <family val="4"/>
    </font>
    <font>
      <b/>
      <sz val="18"/>
      <name val="Comic Sans MS"/>
      <family val="4"/>
    </font>
    <font>
      <b/>
      <sz val="10"/>
      <color indexed="12"/>
      <name val="MS Sans Serif"/>
      <family val="2"/>
    </font>
  </fonts>
  <fills count="17">
    <fill>
      <patternFill patternType="none"/>
    </fill>
    <fill>
      <patternFill patternType="gray125"/>
    </fill>
    <fill>
      <patternFill patternType="solid">
        <fgColor indexed="42"/>
        <bgColor indexed="64"/>
      </patternFill>
    </fill>
    <fill>
      <patternFill patternType="gray0625"/>
    </fill>
    <fill>
      <patternFill patternType="solid">
        <fgColor indexed="46"/>
        <bgColor indexed="64"/>
      </patternFill>
    </fill>
    <fill>
      <patternFill patternType="solid">
        <fgColor indexed="13"/>
        <bgColor indexed="64"/>
      </patternFill>
    </fill>
    <fill>
      <patternFill patternType="solid">
        <fgColor indexed="26"/>
        <bgColor indexed="64"/>
      </patternFill>
    </fill>
    <fill>
      <patternFill patternType="solid">
        <fgColor indexed="12"/>
        <bgColor indexed="64"/>
      </patternFill>
    </fill>
    <fill>
      <patternFill patternType="solid">
        <fgColor indexed="53"/>
        <bgColor indexed="64"/>
      </patternFill>
    </fill>
    <fill>
      <patternFill patternType="solid">
        <fgColor indexed="10"/>
        <bgColor indexed="64"/>
      </patternFill>
    </fill>
    <fill>
      <patternFill patternType="solid">
        <fgColor indexed="60"/>
        <bgColor indexed="64"/>
      </patternFill>
    </fill>
    <fill>
      <patternFill patternType="solid">
        <fgColor indexed="17"/>
        <bgColor indexed="64"/>
      </patternFill>
    </fill>
    <fill>
      <patternFill patternType="solid">
        <fgColor indexed="61"/>
        <bgColor indexed="64"/>
      </patternFill>
    </fill>
    <fill>
      <patternFill patternType="solid">
        <fgColor indexed="14"/>
        <bgColor indexed="64"/>
      </patternFill>
    </fill>
    <fill>
      <patternFill patternType="solid">
        <fgColor theme="0"/>
        <bgColor indexed="64"/>
      </patternFill>
    </fill>
    <fill>
      <patternFill patternType="solid">
        <fgColor indexed="43"/>
        <bgColor indexed="64"/>
      </patternFill>
    </fill>
    <fill>
      <patternFill patternType="solid">
        <fgColor indexed="65"/>
        <bgColor indexed="64"/>
      </patternFill>
    </fill>
  </fills>
  <borders count="108">
    <border>
      <left/>
      <right/>
      <top/>
      <bottom/>
      <diagonal/>
    </border>
    <border>
      <left/>
      <right/>
      <top style="hair">
        <color indexed="64"/>
      </top>
      <bottom style="thin">
        <color indexed="64"/>
      </bottom>
      <diagonal/>
    </border>
    <border>
      <left style="thin">
        <color indexed="64"/>
      </left>
      <right/>
      <top/>
      <bottom style="hair">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hair">
        <color indexed="64"/>
      </top>
      <bottom/>
      <diagonal/>
    </border>
    <border>
      <left/>
      <right style="medium">
        <color indexed="64"/>
      </right>
      <top style="hair">
        <color indexed="64"/>
      </top>
      <bottom style="thin">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style="hair">
        <color indexed="64"/>
      </left>
      <right/>
      <top style="hair">
        <color indexed="64"/>
      </top>
      <bottom/>
      <diagonal/>
    </border>
    <border>
      <left style="thin">
        <color indexed="64"/>
      </left>
      <right/>
      <top/>
      <bottom/>
      <diagonal/>
    </border>
    <border>
      <left style="hair">
        <color indexed="64"/>
      </left>
      <right/>
      <top/>
      <bottom/>
      <diagonal/>
    </border>
    <border>
      <left/>
      <right/>
      <top/>
      <bottom style="hair">
        <color indexed="64"/>
      </bottom>
      <diagonal/>
    </border>
    <border>
      <left/>
      <right/>
      <top style="hair">
        <color indexed="37"/>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right style="medium">
        <color indexed="64"/>
      </right>
      <top style="medium">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style="medium">
        <color indexed="64"/>
      </top>
      <bottom style="hair">
        <color indexed="64"/>
      </bottom>
      <diagonal/>
    </border>
    <border>
      <left style="hair">
        <color indexed="64"/>
      </left>
      <right style="hair">
        <color indexed="64"/>
      </right>
      <top/>
      <bottom/>
      <diagonal/>
    </border>
    <border>
      <left style="thin">
        <color indexed="64"/>
      </left>
      <right/>
      <top style="medium">
        <color indexed="64"/>
      </top>
      <bottom style="hair">
        <color indexed="64"/>
      </bottom>
      <diagonal/>
    </border>
    <border>
      <left/>
      <right style="hair">
        <color indexed="64"/>
      </right>
      <top/>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diagonal/>
    </border>
    <border>
      <left/>
      <right/>
      <top style="medium">
        <color indexed="64"/>
      </top>
      <bottom/>
      <diagonal/>
    </border>
    <border>
      <left style="hair">
        <color indexed="64"/>
      </left>
      <right style="medium">
        <color indexed="64"/>
      </right>
      <top/>
      <bottom style="hair">
        <color indexed="64"/>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right style="hair">
        <color indexed="64"/>
      </right>
      <top/>
      <bottom style="thin">
        <color indexed="64"/>
      </bottom>
      <diagonal/>
    </border>
    <border>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hair">
        <color indexed="64"/>
      </bottom>
      <diagonal/>
    </border>
    <border>
      <left style="thin">
        <color indexed="64"/>
      </left>
      <right/>
      <top style="hair">
        <color indexed="64"/>
      </top>
      <bottom style="medium">
        <color indexed="64"/>
      </bottom>
      <diagonal/>
    </border>
    <border>
      <left/>
      <right style="hair">
        <color indexed="64"/>
      </right>
      <top style="thin">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bottom style="hair">
        <color indexed="37"/>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10"/>
      </right>
      <top/>
      <bottom/>
      <diagonal/>
    </border>
    <border>
      <left/>
      <right style="thin">
        <color indexed="10"/>
      </right>
      <top/>
      <bottom style="medium">
        <color indexed="64"/>
      </bottom>
      <diagonal/>
    </border>
    <border>
      <left/>
      <right style="thin">
        <color indexed="10"/>
      </right>
      <top style="medium">
        <color indexed="64"/>
      </top>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bottom style="medium">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medium">
        <color indexed="64"/>
      </top>
      <bottom/>
      <diagonal/>
    </border>
    <border>
      <left style="hair">
        <color indexed="64"/>
      </left>
      <right/>
      <top style="medium">
        <color indexed="64"/>
      </top>
      <bottom/>
      <diagonal/>
    </border>
    <border>
      <left style="medium">
        <color indexed="64"/>
      </left>
      <right/>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diagonal/>
    </border>
    <border>
      <left style="medium">
        <color indexed="16"/>
      </left>
      <right/>
      <top style="medium">
        <color indexed="16"/>
      </top>
      <bottom/>
      <diagonal/>
    </border>
    <border>
      <left/>
      <right/>
      <top style="medium">
        <color indexed="16"/>
      </top>
      <bottom/>
      <diagonal/>
    </border>
    <border>
      <left/>
      <right style="medium">
        <color indexed="16"/>
      </right>
      <top style="medium">
        <color indexed="16"/>
      </top>
      <bottom/>
      <diagonal/>
    </border>
    <border>
      <left style="medium">
        <color indexed="16"/>
      </left>
      <right/>
      <top/>
      <bottom/>
      <diagonal/>
    </border>
    <border>
      <left/>
      <right style="medium">
        <color indexed="16"/>
      </right>
      <top/>
      <bottom/>
      <diagonal/>
    </border>
    <border>
      <left style="medium">
        <color indexed="16"/>
      </left>
      <right/>
      <top/>
      <bottom style="medium">
        <color indexed="16"/>
      </bottom>
      <diagonal/>
    </border>
    <border>
      <left/>
      <right/>
      <top/>
      <bottom style="medium">
        <color indexed="16"/>
      </bottom>
      <diagonal/>
    </border>
    <border>
      <left/>
      <right style="medium">
        <color indexed="16"/>
      </right>
      <top/>
      <bottom style="medium">
        <color indexed="16"/>
      </bottom>
      <diagonal/>
    </border>
  </borders>
  <cellStyleXfs count="6">
    <xf numFmtId="0" fontId="0" fillId="0" borderId="0"/>
    <xf numFmtId="0" fontId="39" fillId="0" borderId="0"/>
    <xf numFmtId="0" fontId="19" fillId="0" borderId="0"/>
    <xf numFmtId="0" fontId="19" fillId="0" borderId="0"/>
    <xf numFmtId="0" fontId="7" fillId="0" borderId="0"/>
    <xf numFmtId="0" fontId="12" fillId="0" borderId="0"/>
  </cellStyleXfs>
  <cellXfs count="987">
    <xf numFmtId="0" fontId="0" fillId="0" borderId="0" xfId="0"/>
    <xf numFmtId="0" fontId="1" fillId="0" borderId="0" xfId="0" applyFont="1"/>
    <xf numFmtId="0" fontId="1" fillId="0" borderId="0" xfId="0" applyFont="1" applyAlignment="1">
      <alignment horizontal="left" indent="4"/>
    </xf>
    <xf numFmtId="0" fontId="9" fillId="0" borderId="1" xfId="0" applyFont="1" applyBorder="1" applyAlignment="1">
      <alignment horizontal="centerContinuous" vertical="center" wrapText="1"/>
    </xf>
    <xf numFmtId="0" fontId="3" fillId="0" borderId="2" xfId="0" applyFont="1" applyBorder="1" applyAlignment="1">
      <alignment horizontal="left" vertical="center"/>
    </xf>
    <xf numFmtId="0" fontId="5" fillId="0" borderId="0" xfId="0" applyFont="1" applyBorder="1" applyAlignment="1">
      <alignment horizontal="centerContinuous" vertical="center" wrapText="1"/>
    </xf>
    <xf numFmtId="0" fontId="3" fillId="0" borderId="0" xfId="0" applyFont="1" applyBorder="1" applyAlignment="1">
      <alignment horizontal="left" vertical="center"/>
    </xf>
    <xf numFmtId="0" fontId="5" fillId="0" borderId="3" xfId="0" applyFont="1" applyBorder="1" applyAlignment="1">
      <alignment horizontal="centerContinuous" vertical="center" wrapText="1"/>
    </xf>
    <xf numFmtId="0" fontId="3" fillId="0" borderId="4" xfId="0" applyFont="1" applyBorder="1" applyAlignment="1">
      <alignment horizontal="left" vertical="center"/>
    </xf>
    <xf numFmtId="0" fontId="5" fillId="0" borderId="4" xfId="0" applyFont="1" applyBorder="1" applyAlignment="1">
      <alignment horizontal="centerContinuous" vertical="center" wrapText="1"/>
    </xf>
    <xf numFmtId="0" fontId="5" fillId="0" borderId="5" xfId="0" applyFont="1" applyBorder="1" applyAlignment="1">
      <alignment horizontal="centerContinuous" vertical="center" wrapText="1"/>
    </xf>
    <xf numFmtId="0" fontId="6" fillId="0" borderId="6" xfId="0" applyFont="1" applyBorder="1" applyAlignment="1">
      <alignment horizontal="right" vertical="center" wrapText="1"/>
    </xf>
    <xf numFmtId="0" fontId="5" fillId="0" borderId="7" xfId="0" applyFont="1" applyBorder="1" applyAlignment="1">
      <alignment horizontal="centerContinuous" vertical="center" wrapText="1"/>
    </xf>
    <xf numFmtId="0" fontId="9" fillId="0" borderId="8" xfId="0" applyFont="1" applyBorder="1" applyAlignment="1">
      <alignment horizontal="centerContinuous" vertical="center" wrapText="1"/>
    </xf>
    <xf numFmtId="0" fontId="5" fillId="0" borderId="9" xfId="0" applyFont="1" applyBorder="1" applyAlignment="1">
      <alignment horizontal="centerContinuous" vertical="center" wrapText="1"/>
    </xf>
    <xf numFmtId="0" fontId="19" fillId="0" borderId="0" xfId="3"/>
    <xf numFmtId="0" fontId="20" fillId="0" borderId="10" xfId="3" applyFont="1" applyBorder="1" applyAlignment="1">
      <alignment horizontal="centerContinuous" vertical="center"/>
    </xf>
    <xf numFmtId="0" fontId="20" fillId="0" borderId="11" xfId="3" applyFont="1" applyBorder="1" applyAlignment="1">
      <alignment horizontal="centerContinuous" vertical="center"/>
    </xf>
    <xf numFmtId="0" fontId="17" fillId="0" borderId="11" xfId="3" applyFont="1" applyBorder="1" applyAlignment="1">
      <alignment horizontal="centerContinuous" vertical="center"/>
    </xf>
    <xf numFmtId="0" fontId="17" fillId="0" borderId="12" xfId="3" applyFont="1" applyBorder="1" applyAlignment="1">
      <alignment horizontal="centerContinuous" vertical="center"/>
    </xf>
    <xf numFmtId="0" fontId="19" fillId="0" borderId="0" xfId="3" applyAlignment="1">
      <alignment vertical="center"/>
    </xf>
    <xf numFmtId="0" fontId="21" fillId="0" borderId="0" xfId="3" applyFont="1" applyAlignment="1">
      <alignment vertical="center"/>
    </xf>
    <xf numFmtId="0" fontId="12" fillId="0" borderId="13" xfId="0" applyFont="1" applyBorder="1" applyAlignment="1">
      <alignment vertical="center"/>
    </xf>
    <xf numFmtId="0" fontId="21" fillId="0" borderId="7" xfId="3" applyFont="1" applyBorder="1" applyAlignment="1">
      <alignment horizontal="center" vertical="center"/>
    </xf>
    <xf numFmtId="0" fontId="12" fillId="0" borderId="14" xfId="0" applyFont="1" applyBorder="1" applyAlignment="1">
      <alignment vertical="center"/>
    </xf>
    <xf numFmtId="0" fontId="12" fillId="0" borderId="15" xfId="0" applyFont="1" applyBorder="1" applyAlignment="1">
      <alignment vertical="center"/>
    </xf>
    <xf numFmtId="0" fontId="21" fillId="0" borderId="0" xfId="3" applyFont="1" applyBorder="1" applyAlignment="1">
      <alignment horizontal="center" vertical="center"/>
    </xf>
    <xf numFmtId="0" fontId="12" fillId="0" borderId="16" xfId="0" applyFont="1" applyBorder="1" applyAlignment="1">
      <alignment vertical="center"/>
    </xf>
    <xf numFmtId="0" fontId="21" fillId="0" borderId="17" xfId="3" applyFont="1" applyBorder="1" applyAlignment="1">
      <alignment horizontal="center" vertical="center"/>
    </xf>
    <xf numFmtId="0" fontId="17" fillId="0" borderId="0" xfId="3" applyFont="1" applyAlignment="1" applyProtection="1"/>
    <xf numFmtId="0" fontId="23" fillId="2" borderId="18" xfId="3" applyFont="1" applyFill="1" applyBorder="1" applyAlignment="1">
      <alignment horizontal="left" vertical="center"/>
    </xf>
    <xf numFmtId="0" fontId="24" fillId="2" borderId="18" xfId="3" applyFont="1" applyFill="1" applyBorder="1" applyAlignment="1">
      <alignment horizontal="left" vertical="center"/>
    </xf>
    <xf numFmtId="0" fontId="25" fillId="2" borderId="18" xfId="3" applyFont="1" applyFill="1" applyBorder="1" applyAlignment="1">
      <alignment horizontal="left" vertical="center"/>
    </xf>
    <xf numFmtId="0" fontId="25" fillId="2" borderId="18" xfId="3" applyFont="1" applyFill="1" applyBorder="1" applyAlignment="1">
      <alignment horizontal="centerContinuous" vertical="center"/>
    </xf>
    <xf numFmtId="0" fontId="2" fillId="0" borderId="11" xfId="0" applyFont="1" applyBorder="1" applyAlignment="1">
      <alignment horizontal="center" vertical="center" wrapText="1"/>
    </xf>
    <xf numFmtId="0" fontId="3" fillId="0" borderId="7" xfId="0" applyFont="1" applyBorder="1" applyAlignment="1">
      <alignment horizontal="left" vertical="center"/>
    </xf>
    <xf numFmtId="0" fontId="14" fillId="0" borderId="19" xfId="0" applyFont="1" applyBorder="1" applyAlignment="1">
      <alignment horizontal="centerContinuous" vertical="center"/>
    </xf>
    <xf numFmtId="0" fontId="14" fillId="0" borderId="20" xfId="0" applyFont="1" applyBorder="1" applyAlignment="1">
      <alignment horizontal="centerContinuous" vertical="center"/>
    </xf>
    <xf numFmtId="0" fontId="14" fillId="0" borderId="21" xfId="0" applyFont="1" applyBorder="1" applyAlignment="1">
      <alignment horizontal="centerContinuous" vertical="center"/>
    </xf>
    <xf numFmtId="0" fontId="23" fillId="2" borderId="19" xfId="2" applyFont="1" applyFill="1" applyBorder="1" applyAlignment="1" applyProtection="1">
      <alignment horizontal="right" vertical="center"/>
    </xf>
    <xf numFmtId="0" fontId="23" fillId="2" borderId="22" xfId="2" applyFont="1" applyFill="1" applyBorder="1" applyAlignment="1" applyProtection="1">
      <alignment horizontal="left" vertical="center"/>
    </xf>
    <xf numFmtId="0" fontId="27" fillId="0" borderId="20" xfId="0" applyFont="1" applyBorder="1" applyAlignment="1">
      <alignment horizontal="centerContinuous" vertical="center"/>
    </xf>
    <xf numFmtId="0" fontId="27" fillId="0" borderId="23" xfId="0" applyFont="1" applyBorder="1" applyAlignment="1">
      <alignment horizontal="centerContinuous" vertical="center" wrapText="1"/>
    </xf>
    <xf numFmtId="0" fontId="14" fillId="0" borderId="24" xfId="0" applyFont="1" applyBorder="1" applyAlignment="1">
      <alignment horizontal="center" vertical="center" textRotation="60" wrapText="1"/>
    </xf>
    <xf numFmtId="0" fontId="14" fillId="0" borderId="25" xfId="0" applyFont="1" applyBorder="1" applyAlignment="1">
      <alignment horizontal="center" vertical="center" textRotation="60" wrapText="1"/>
    </xf>
    <xf numFmtId="0" fontId="14" fillId="0" borderId="26" xfId="0" applyFont="1" applyBorder="1" applyAlignment="1">
      <alignment horizontal="center" vertical="center" textRotation="60" wrapText="1"/>
    </xf>
    <xf numFmtId="0" fontId="0" fillId="0" borderId="4" xfId="0" applyBorder="1"/>
    <xf numFmtId="0" fontId="14" fillId="3" borderId="20" xfId="0" applyFont="1" applyFill="1" applyBorder="1" applyAlignment="1">
      <alignment horizontal="centerContinuous" vertical="center"/>
    </xf>
    <xf numFmtId="0" fontId="14" fillId="3" borderId="21" xfId="0" applyFont="1" applyFill="1" applyBorder="1" applyAlignment="1">
      <alignment horizontal="centerContinuous" vertical="center" wrapText="1"/>
    </xf>
    <xf numFmtId="0" fontId="27" fillId="3" borderId="10" xfId="0" applyFont="1" applyFill="1" applyBorder="1" applyAlignment="1">
      <alignment horizontal="centerContinuous" vertical="center"/>
    </xf>
    <xf numFmtId="0" fontId="27"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23" fillId="4" borderId="22" xfId="2" applyFont="1" applyFill="1" applyBorder="1" applyAlignment="1" applyProtection="1">
      <alignment horizontal="left" vertical="center"/>
    </xf>
    <xf numFmtId="0" fontId="23" fillId="4" borderId="18" xfId="3" applyFont="1" applyFill="1" applyBorder="1" applyAlignment="1">
      <alignment horizontal="left" vertical="center"/>
    </xf>
    <xf numFmtId="0" fontId="23" fillId="4" borderId="19" xfId="2" applyFont="1" applyFill="1" applyBorder="1" applyAlignment="1" applyProtection="1">
      <alignment horizontal="right" vertical="center"/>
    </xf>
    <xf numFmtId="0" fontId="29" fillId="0" borderId="29" xfId="0" applyFont="1" applyFill="1" applyBorder="1" applyAlignment="1">
      <alignment horizontal="right" vertical="center"/>
    </xf>
    <xf numFmtId="0" fontId="14" fillId="0" borderId="21" xfId="0" applyFont="1" applyFill="1" applyBorder="1" applyAlignment="1">
      <alignment horizontal="centerContinuous" vertical="center"/>
    </xf>
    <xf numFmtId="0" fontId="27" fillId="0" borderId="10" xfId="0" applyFont="1" applyFill="1" applyBorder="1" applyAlignment="1">
      <alignment horizontal="centerContinuous" vertical="center"/>
    </xf>
    <xf numFmtId="0" fontId="14" fillId="0" borderId="25" xfId="0" applyFont="1" applyFill="1" applyBorder="1" applyAlignment="1">
      <alignment horizontal="center" vertical="center" textRotation="60" wrapText="1"/>
    </xf>
    <xf numFmtId="0" fontId="27" fillId="0" borderId="20" xfId="0" applyFont="1" applyFill="1" applyBorder="1" applyAlignment="1">
      <alignment horizontal="right" vertical="center"/>
    </xf>
    <xf numFmtId="0" fontId="0" fillId="0" borderId="0" xfId="0" applyBorder="1"/>
    <xf numFmtId="0" fontId="28" fillId="0" borderId="0" xfId="0" applyFont="1" applyBorder="1" applyAlignment="1">
      <alignment vertical="top"/>
    </xf>
    <xf numFmtId="0" fontId="0" fillId="0" borderId="0" xfId="0" applyBorder="1" applyAlignment="1">
      <alignment horizontal="right" vertical="center"/>
    </xf>
    <xf numFmtId="0" fontId="32" fillId="0" borderId="30" xfId="0" applyFont="1" applyBorder="1" applyAlignment="1">
      <alignment horizontal="center" vertical="center" wrapText="1"/>
    </xf>
    <xf numFmtId="0" fontId="32" fillId="0" borderId="31" xfId="0" applyNumberFormat="1" applyFont="1" applyBorder="1" applyAlignment="1">
      <alignment horizontal="center" vertical="center" wrapText="1"/>
    </xf>
    <xf numFmtId="165" fontId="32" fillId="0" borderId="31" xfId="0" applyNumberFormat="1" applyFont="1" applyBorder="1" applyAlignment="1">
      <alignment horizontal="center" vertical="center" wrapText="1"/>
    </xf>
    <xf numFmtId="164" fontId="32" fillId="0" borderId="31" xfId="0" applyNumberFormat="1" applyFont="1" applyBorder="1" applyAlignment="1">
      <alignment horizontal="center" vertical="center" wrapText="1"/>
    </xf>
    <xf numFmtId="0" fontId="32" fillId="0" borderId="31" xfId="0" applyFont="1" applyBorder="1" applyAlignment="1">
      <alignment horizontal="center" vertical="center" wrapText="1"/>
    </xf>
    <xf numFmtId="166" fontId="32" fillId="0" borderId="31" xfId="0" applyNumberFormat="1" applyFont="1" applyBorder="1" applyAlignment="1">
      <alignment horizontal="center" vertical="center" wrapText="1"/>
    </xf>
    <xf numFmtId="9" fontId="32" fillId="0" borderId="31" xfId="0" applyNumberFormat="1" applyFont="1" applyBorder="1" applyAlignment="1">
      <alignment horizontal="center" vertical="center" wrapText="1"/>
    </xf>
    <xf numFmtId="0" fontId="33" fillId="0" borderId="0" xfId="0" applyFont="1"/>
    <xf numFmtId="0" fontId="34" fillId="0" borderId="11" xfId="3" applyFont="1" applyBorder="1" applyAlignment="1">
      <alignment horizontal="centerContinuous" vertical="center"/>
    </xf>
    <xf numFmtId="0" fontId="35" fillId="0" borderId="11" xfId="3" applyFont="1" applyBorder="1" applyAlignment="1">
      <alignment horizontal="centerContinuous" vertical="center"/>
    </xf>
    <xf numFmtId="0" fontId="36" fillId="0" borderId="0" xfId="3" applyFont="1" applyBorder="1" applyAlignment="1">
      <alignment horizontal="center" vertical="center"/>
    </xf>
    <xf numFmtId="0" fontId="34" fillId="4" borderId="18" xfId="3" applyFont="1" applyFill="1" applyBorder="1" applyAlignment="1">
      <alignment horizontal="left" vertical="center"/>
    </xf>
    <xf numFmtId="0" fontId="34" fillId="4" borderId="18" xfId="3" applyFont="1" applyFill="1" applyBorder="1" applyAlignment="1">
      <alignment horizontal="centerContinuous" vertical="center"/>
    </xf>
    <xf numFmtId="0" fontId="35" fillId="0" borderId="32" xfId="0" applyFont="1" applyFill="1" applyBorder="1" applyAlignment="1">
      <alignment horizontal="centerContinuous" vertical="center"/>
    </xf>
    <xf numFmtId="0" fontId="32" fillId="0" borderId="33" xfId="0" applyFont="1" applyBorder="1" applyAlignment="1">
      <alignment horizontal="center" vertical="center" wrapText="1"/>
    </xf>
    <xf numFmtId="0" fontId="27" fillId="0" borderId="32" xfId="0" applyFont="1" applyFill="1" applyBorder="1" applyAlignment="1">
      <alignment horizontal="centerContinuous" vertical="center"/>
    </xf>
    <xf numFmtId="0" fontId="16" fillId="0" borderId="32" xfId="0" applyFont="1" applyFill="1" applyBorder="1" applyAlignment="1">
      <alignment horizontal="centerContinuous" vertical="center"/>
    </xf>
    <xf numFmtId="0" fontId="31" fillId="0" borderId="34" xfId="0" applyFont="1" applyFill="1" applyBorder="1" applyAlignment="1">
      <alignment horizontal="left" vertical="center"/>
    </xf>
    <xf numFmtId="0" fontId="27" fillId="0" borderId="21" xfId="0" applyFont="1" applyBorder="1" applyAlignment="1">
      <alignment horizontal="right" vertical="center"/>
    </xf>
    <xf numFmtId="0" fontId="14" fillId="0" borderId="13" xfId="0" applyFont="1" applyBorder="1" applyAlignment="1">
      <alignment horizontal="centerContinuous" vertical="center"/>
    </xf>
    <xf numFmtId="0" fontId="30" fillId="0" borderId="7" xfId="0" applyFont="1" applyBorder="1" applyAlignment="1">
      <alignment horizontal="centerContinuous" vertical="center"/>
    </xf>
    <xf numFmtId="0" fontId="32" fillId="0" borderId="14" xfId="0" applyNumberFormat="1" applyFont="1" applyBorder="1" applyAlignment="1">
      <alignment horizontal="centerContinuous" vertical="center"/>
    </xf>
    <xf numFmtId="165" fontId="32" fillId="0" borderId="7" xfId="0" applyNumberFormat="1" applyFont="1" applyBorder="1" applyAlignment="1">
      <alignment horizontal="centerContinuous" vertical="center"/>
    </xf>
    <xf numFmtId="164" fontId="32" fillId="0" borderId="7" xfId="0" applyNumberFormat="1" applyFont="1" applyBorder="1" applyAlignment="1">
      <alignment horizontal="centerContinuous" vertical="center"/>
    </xf>
    <xf numFmtId="0" fontId="32" fillId="0" borderId="7" xfId="0" applyFont="1" applyBorder="1" applyAlignment="1">
      <alignment horizontal="centerContinuous" vertical="center"/>
    </xf>
    <xf numFmtId="166" fontId="32" fillId="0" borderId="7" xfId="0" applyNumberFormat="1" applyFont="1" applyBorder="1" applyAlignment="1">
      <alignment horizontal="centerContinuous" vertical="center"/>
    </xf>
    <xf numFmtId="9" fontId="32" fillId="0" borderId="7" xfId="0" applyNumberFormat="1" applyFont="1" applyBorder="1" applyAlignment="1">
      <alignment horizontal="centerContinuous" vertical="center"/>
    </xf>
    <xf numFmtId="166" fontId="18" fillId="0" borderId="9" xfId="0" applyNumberFormat="1" applyFont="1" applyBorder="1" applyAlignment="1">
      <alignment horizontal="centerContinuous" vertical="center"/>
    </xf>
    <xf numFmtId="0" fontId="2" fillId="5" borderId="11" xfId="0" applyFont="1" applyFill="1" applyBorder="1" applyAlignment="1">
      <alignment horizontal="center" vertical="center" wrapText="1"/>
    </xf>
    <xf numFmtId="0" fontId="13" fillId="0" borderId="35" xfId="0" applyFont="1" applyBorder="1" applyAlignment="1">
      <alignment horizontal="right" vertical="center"/>
    </xf>
    <xf numFmtId="0" fontId="42" fillId="0" borderId="35" xfId="0" applyFont="1" applyBorder="1" applyAlignment="1">
      <alignment horizontal="right" vertical="center"/>
    </xf>
    <xf numFmtId="0" fontId="44" fillId="0" borderId="36" xfId="0" applyFont="1" applyBorder="1" applyAlignment="1">
      <alignment horizontal="center"/>
    </xf>
    <xf numFmtId="0" fontId="44" fillId="0" borderId="37" xfId="0" applyFont="1" applyBorder="1" applyAlignment="1">
      <alignment horizontal="center"/>
    </xf>
    <xf numFmtId="0" fontId="30" fillId="6" borderId="38" xfId="0" applyFont="1" applyFill="1" applyBorder="1" applyAlignment="1">
      <alignment horizontal="center" vertical="center" wrapText="1"/>
    </xf>
    <xf numFmtId="0" fontId="30" fillId="6" borderId="38" xfId="0" applyFont="1" applyFill="1" applyBorder="1" applyAlignment="1">
      <alignment horizontal="center" vertical="center"/>
    </xf>
    <xf numFmtId="168" fontId="30" fillId="6" borderId="39" xfId="0" applyNumberFormat="1" applyFont="1" applyFill="1" applyBorder="1" applyAlignment="1">
      <alignment horizontal="center" vertical="center" wrapText="1"/>
    </xf>
    <xf numFmtId="0" fontId="15" fillId="0" borderId="16" xfId="0" applyFont="1" applyBorder="1" applyAlignment="1">
      <alignment horizontal="center" vertical="center" wrapText="1"/>
    </xf>
    <xf numFmtId="0" fontId="15" fillId="0" borderId="4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1" xfId="0" applyFont="1" applyBorder="1" applyAlignment="1">
      <alignment horizontal="right" vertical="center" wrapText="1"/>
    </xf>
    <xf numFmtId="0" fontId="47" fillId="0" borderId="41" xfId="0" applyFont="1" applyBorder="1" applyAlignment="1">
      <alignment horizontal="center" vertical="center" wrapText="1"/>
    </xf>
    <xf numFmtId="0" fontId="16" fillId="0" borderId="41" xfId="0" applyFont="1" applyBorder="1" applyAlignment="1">
      <alignment horizontal="left" vertical="center" wrapText="1"/>
    </xf>
    <xf numFmtId="166" fontId="47" fillId="0" borderId="42" xfId="0" applyNumberFormat="1" applyFont="1" applyBorder="1" applyAlignment="1">
      <alignment horizontal="center" vertical="center" wrapText="1"/>
    </xf>
    <xf numFmtId="166" fontId="8" fillId="0" borderId="43" xfId="0" applyNumberFormat="1" applyFont="1" applyBorder="1" applyAlignment="1">
      <alignment horizontal="center" vertical="center" wrapText="1"/>
    </xf>
    <xf numFmtId="0" fontId="16" fillId="0" borderId="15" xfId="0" applyFont="1" applyBorder="1" applyAlignment="1">
      <alignment horizontal="right" vertical="center"/>
    </xf>
    <xf numFmtId="0" fontId="10" fillId="0" borderId="13" xfId="0" applyFont="1" applyBorder="1" applyAlignment="1">
      <alignment horizontal="left" vertical="center"/>
    </xf>
    <xf numFmtId="0" fontId="49" fillId="0" borderId="24" xfId="0" applyFont="1" applyBorder="1" applyAlignment="1">
      <alignment horizontal="center" vertical="center" textRotation="60" wrapText="1"/>
    </xf>
    <xf numFmtId="0" fontId="49" fillId="0" borderId="27" xfId="0" applyFont="1" applyBorder="1" applyAlignment="1">
      <alignment horizontal="center" vertical="center" wrapText="1"/>
    </xf>
    <xf numFmtId="0" fontId="49" fillId="0" borderId="25" xfId="0" applyFont="1" applyBorder="1" applyAlignment="1">
      <alignment horizontal="center" vertical="center" textRotation="60" wrapText="1"/>
    </xf>
    <xf numFmtId="0" fontId="49" fillId="0" borderId="26" xfId="0" applyFont="1" applyBorder="1" applyAlignment="1">
      <alignment horizontal="center" vertical="center" textRotation="60" wrapText="1"/>
    </xf>
    <xf numFmtId="0" fontId="49" fillId="3" borderId="24" xfId="0" applyFont="1" applyFill="1" applyBorder="1" applyAlignment="1">
      <alignment horizontal="center" vertical="center" textRotation="60" wrapText="1"/>
    </xf>
    <xf numFmtId="0" fontId="49" fillId="3" borderId="25" xfId="0" applyFont="1" applyFill="1" applyBorder="1" applyAlignment="1">
      <alignment horizontal="center" vertical="center" textRotation="60" wrapText="1"/>
    </xf>
    <xf numFmtId="0" fontId="49" fillId="3" borderId="26" xfId="0" applyFont="1" applyFill="1" applyBorder="1" applyAlignment="1">
      <alignment horizontal="center" vertical="center" textRotation="60" wrapText="1"/>
    </xf>
    <xf numFmtId="0" fontId="49" fillId="0" borderId="44" xfId="0" applyFont="1" applyBorder="1" applyAlignment="1">
      <alignment horizontal="center" vertical="center" textRotation="60" wrapText="1"/>
    </xf>
    <xf numFmtId="0" fontId="17" fillId="0" borderId="1" xfId="0" applyFont="1" applyBorder="1" applyAlignment="1">
      <alignment horizontal="centerContinuous" vertical="center" wrapText="1"/>
    </xf>
    <xf numFmtId="0" fontId="15" fillId="0" borderId="45" xfId="0" applyFont="1" applyBorder="1" applyAlignment="1">
      <alignment horizontal="center" wrapText="1"/>
    </xf>
    <xf numFmtId="1" fontId="17" fillId="0" borderId="46" xfId="0" applyNumberFormat="1" applyFont="1" applyBorder="1" applyAlignment="1">
      <alignment horizontal="center" vertical="center" wrapText="1"/>
    </xf>
    <xf numFmtId="167" fontId="17" fillId="0" borderId="46" xfId="0" applyNumberFormat="1" applyFont="1" applyBorder="1" applyAlignment="1">
      <alignment horizontal="center" vertical="center" wrapText="1"/>
    </xf>
    <xf numFmtId="0" fontId="43" fillId="0" borderId="47" xfId="0" applyFont="1" applyBorder="1" applyAlignment="1">
      <alignment horizontal="right" vertical="center"/>
    </xf>
    <xf numFmtId="0" fontId="46" fillId="6" borderId="48" xfId="0" applyFont="1" applyFill="1" applyBorder="1" applyAlignment="1">
      <alignment horizontal="center" vertical="center" wrapText="1"/>
    </xf>
    <xf numFmtId="0" fontId="46" fillId="6" borderId="48" xfId="0" applyFont="1" applyFill="1" applyBorder="1" applyAlignment="1">
      <alignment horizontal="center" vertical="center"/>
    </xf>
    <xf numFmtId="0" fontId="46" fillId="6" borderId="49" xfId="0" applyFont="1" applyFill="1" applyBorder="1" applyAlignment="1">
      <alignment horizontal="center" vertical="center"/>
    </xf>
    <xf numFmtId="0" fontId="15" fillId="0" borderId="49" xfId="0" applyFont="1" applyBorder="1" applyAlignment="1">
      <alignment horizontal="center" vertical="center" wrapText="1"/>
    </xf>
    <xf numFmtId="1" fontId="17" fillId="0" borderId="50" xfId="0" applyNumberFormat="1" applyFont="1" applyBorder="1" applyAlignment="1">
      <alignment horizontal="center" vertical="center" wrapText="1"/>
    </xf>
    <xf numFmtId="0" fontId="16" fillId="0" borderId="51" xfId="0" applyFont="1" applyBorder="1" applyAlignment="1">
      <alignment horizontal="right" vertical="center"/>
    </xf>
    <xf numFmtId="0" fontId="50" fillId="0" borderId="52" xfId="0" applyFont="1" applyBorder="1" applyAlignment="1">
      <alignment horizontal="left" vertical="center"/>
    </xf>
    <xf numFmtId="0" fontId="51" fillId="0" borderId="53" xfId="0" applyFont="1" applyBorder="1" applyAlignment="1">
      <alignment horizontal="left" vertical="center"/>
    </xf>
    <xf numFmtId="0" fontId="52" fillId="0" borderId="53" xfId="0" applyFont="1" applyBorder="1" applyAlignment="1">
      <alignment horizontal="left" vertical="center"/>
    </xf>
    <xf numFmtId="0" fontId="6" fillId="0" borderId="25" xfId="0" applyFont="1" applyFill="1" applyBorder="1" applyAlignment="1">
      <alignment horizontal="center" vertical="center" textRotation="60" wrapText="1"/>
    </xf>
    <xf numFmtId="0" fontId="17" fillId="0" borderId="54" xfId="0" applyFont="1" applyBorder="1" applyAlignment="1">
      <alignment horizontal="right"/>
    </xf>
    <xf numFmtId="0" fontId="54" fillId="7" borderId="53" xfId="0" applyFont="1" applyFill="1" applyBorder="1" applyAlignment="1">
      <alignment horizontal="left" vertical="center"/>
    </xf>
    <xf numFmtId="0" fontId="54" fillId="8" borderId="53" xfId="0" applyFont="1" applyFill="1" applyBorder="1" applyAlignment="1">
      <alignment horizontal="left" vertical="center"/>
    </xf>
    <xf numFmtId="0" fontId="55" fillId="9" borderId="18" xfId="3" applyFont="1" applyFill="1" applyBorder="1" applyAlignment="1">
      <alignment horizontal="left" vertical="center"/>
    </xf>
    <xf numFmtId="0" fontId="56" fillId="9" borderId="18" xfId="3" applyFont="1" applyFill="1" applyBorder="1" applyAlignment="1">
      <alignment horizontal="left" vertical="center"/>
    </xf>
    <xf numFmtId="0" fontId="56" fillId="9" borderId="18" xfId="3" applyFont="1" applyFill="1" applyBorder="1" applyAlignment="1">
      <alignment horizontal="centerContinuous" vertical="center"/>
    </xf>
    <xf numFmtId="0" fontId="54" fillId="10" borderId="53" xfId="0" applyFont="1" applyFill="1" applyBorder="1" applyAlignment="1">
      <alignment horizontal="left" vertical="center"/>
    </xf>
    <xf numFmtId="0" fontId="54" fillId="11" borderId="53" xfId="0" applyFont="1" applyFill="1" applyBorder="1" applyAlignment="1">
      <alignment horizontal="left" vertical="center"/>
    </xf>
    <xf numFmtId="0" fontId="54" fillId="9" borderId="53" xfId="0" applyFont="1" applyFill="1" applyBorder="1" applyAlignment="1">
      <alignment horizontal="left" vertical="center"/>
    </xf>
    <xf numFmtId="0" fontId="54" fillId="12" borderId="53" xfId="0" applyFont="1" applyFill="1" applyBorder="1" applyAlignment="1">
      <alignment horizontal="left" vertical="center"/>
    </xf>
    <xf numFmtId="0" fontId="20" fillId="0" borderId="12" xfId="3" applyFont="1" applyBorder="1" applyAlignment="1">
      <alignment horizontal="center" vertical="center"/>
    </xf>
    <xf numFmtId="166" fontId="57" fillId="0" borderId="55" xfId="0" applyNumberFormat="1" applyFont="1" applyBorder="1" applyAlignment="1">
      <alignment horizontal="center" vertical="center" wrapText="1"/>
    </xf>
    <xf numFmtId="0" fontId="54" fillId="13" borderId="53" xfId="0" applyFont="1" applyFill="1" applyBorder="1" applyAlignment="1">
      <alignment horizontal="left" vertical="center"/>
    </xf>
    <xf numFmtId="0" fontId="58" fillId="13" borderId="0" xfId="0" applyFont="1" applyFill="1"/>
    <xf numFmtId="0" fontId="58" fillId="8" borderId="0" xfId="0" applyFont="1" applyFill="1"/>
    <xf numFmtId="0" fontId="58" fillId="7" borderId="0" xfId="0" applyFont="1" applyFill="1"/>
    <xf numFmtId="0" fontId="58" fillId="10" borderId="0" xfId="0" applyFont="1" applyFill="1"/>
    <xf numFmtId="0" fontId="58" fillId="11" borderId="0" xfId="0" applyFont="1" applyFill="1"/>
    <xf numFmtId="0" fontId="49" fillId="0" borderId="19" xfId="0" applyFont="1" applyBorder="1" applyAlignment="1">
      <alignment horizontal="centerContinuous" vertical="center" wrapText="1"/>
    </xf>
    <xf numFmtId="0" fontId="50" fillId="0" borderId="0" xfId="0" applyFont="1" applyBorder="1" applyAlignment="1">
      <alignment horizontal="left" vertical="center"/>
    </xf>
    <xf numFmtId="0" fontId="7" fillId="0" borderId="0" xfId="0" applyFont="1"/>
    <xf numFmtId="0" fontId="15" fillId="0" borderId="0" xfId="0" applyFont="1" applyBorder="1" applyAlignment="1">
      <alignment horizontal="center" vertical="center" textRotation="90" wrapText="1"/>
    </xf>
    <xf numFmtId="0" fontId="37" fillId="0" borderId="33" xfId="0" applyNumberFormat="1" applyFont="1" applyBorder="1" applyAlignment="1">
      <alignment horizontal="center" vertical="center" wrapText="1"/>
    </xf>
    <xf numFmtId="0" fontId="14" fillId="0" borderId="56" xfId="0" applyFont="1" applyBorder="1" applyAlignment="1">
      <alignment horizontal="center" vertical="center" wrapText="1"/>
    </xf>
    <xf numFmtId="0" fontId="37" fillId="0" borderId="35" xfId="0" applyFont="1" applyBorder="1" applyAlignment="1">
      <alignment horizontal="center" vertical="center" wrapText="1"/>
    </xf>
    <xf numFmtId="165" fontId="37" fillId="0" borderId="33" xfId="0" applyNumberFormat="1" applyFont="1" applyBorder="1" applyAlignment="1">
      <alignment horizontal="center" vertical="center" wrapText="1"/>
    </xf>
    <xf numFmtId="164" fontId="37" fillId="0" borderId="33" xfId="0" applyNumberFormat="1" applyFont="1" applyBorder="1" applyAlignment="1">
      <alignment horizontal="center" vertical="center" wrapText="1"/>
    </xf>
    <xf numFmtId="0" fontId="37" fillId="0" borderId="33" xfId="0" applyFont="1" applyBorder="1" applyAlignment="1">
      <alignment horizontal="center" vertical="center" wrapText="1"/>
    </xf>
    <xf numFmtId="166" fontId="37" fillId="0" borderId="33" xfId="0" applyNumberFormat="1" applyFont="1" applyBorder="1" applyAlignment="1">
      <alignment horizontal="center" vertical="center" wrapText="1"/>
    </xf>
    <xf numFmtId="165" fontId="37" fillId="0" borderId="57" xfId="0" applyNumberFormat="1" applyFont="1" applyBorder="1" applyAlignment="1">
      <alignment horizontal="center" vertical="center" wrapText="1"/>
    </xf>
    <xf numFmtId="166" fontId="37" fillId="0" borderId="57" xfId="0" applyNumberFormat="1" applyFont="1" applyBorder="1" applyAlignment="1">
      <alignment horizontal="center" vertical="center" wrapText="1"/>
    </xf>
    <xf numFmtId="0" fontId="37" fillId="0" borderId="57" xfId="0" applyFont="1" applyBorder="1" applyAlignment="1">
      <alignment horizontal="center" vertical="center" wrapText="1"/>
    </xf>
    <xf numFmtId="166" fontId="8" fillId="0" borderId="58" xfId="0" applyNumberFormat="1" applyFont="1" applyBorder="1" applyAlignment="1">
      <alignment horizontal="center" vertical="center" wrapText="1"/>
    </xf>
    <xf numFmtId="166" fontId="8" fillId="0" borderId="59" xfId="0" applyNumberFormat="1" applyFont="1" applyBorder="1" applyAlignment="1">
      <alignment horizontal="center" vertical="center" wrapText="1"/>
    </xf>
    <xf numFmtId="0" fontId="14" fillId="0" borderId="44" xfId="0" applyFont="1" applyBorder="1" applyAlignment="1">
      <alignment horizontal="center" vertical="center" wrapText="1"/>
    </xf>
    <xf numFmtId="0" fontId="37" fillId="0" borderId="60" xfId="0" applyFont="1" applyBorder="1" applyAlignment="1">
      <alignment horizontal="center" vertical="center" wrapText="1"/>
    </xf>
    <xf numFmtId="0" fontId="37" fillId="0" borderId="27" xfId="0" applyNumberFormat="1" applyFont="1" applyBorder="1" applyAlignment="1">
      <alignment horizontal="center" vertical="center" wrapText="1"/>
    </xf>
    <xf numFmtId="165" fontId="37" fillId="0" borderId="27" xfId="0" applyNumberFormat="1" applyFont="1" applyBorder="1" applyAlignment="1">
      <alignment horizontal="center" vertical="center" wrapText="1"/>
    </xf>
    <xf numFmtId="164" fontId="37" fillId="0" borderId="27" xfId="0" applyNumberFormat="1" applyFont="1" applyBorder="1" applyAlignment="1">
      <alignment horizontal="center" vertical="center" wrapText="1"/>
    </xf>
    <xf numFmtId="0" fontId="37" fillId="0" borderId="27" xfId="0" applyFont="1" applyBorder="1" applyAlignment="1">
      <alignment horizontal="center" vertical="center" wrapText="1"/>
    </xf>
    <xf numFmtId="166" fontId="37" fillId="0" borderId="27" xfId="0" applyNumberFormat="1" applyFont="1" applyBorder="1" applyAlignment="1">
      <alignment horizontal="center" vertical="center" wrapText="1"/>
    </xf>
    <xf numFmtId="0" fontId="32" fillId="0" borderId="27" xfId="0" applyFont="1" applyBorder="1" applyAlignment="1">
      <alignment horizontal="center" vertical="center" wrapText="1"/>
    </xf>
    <xf numFmtId="0" fontId="59" fillId="9" borderId="51" xfId="0" applyFont="1" applyFill="1" applyBorder="1" applyAlignment="1">
      <alignment horizontal="centerContinuous" vertical="center"/>
    </xf>
    <xf numFmtId="0" fontId="60" fillId="9" borderId="11" xfId="0" applyFont="1" applyFill="1" applyBorder="1" applyAlignment="1">
      <alignment horizontal="centerContinuous" vertical="center"/>
    </xf>
    <xf numFmtId="0" fontId="61" fillId="9" borderId="11" xfId="0" applyFont="1" applyFill="1" applyBorder="1" applyAlignment="1">
      <alignment horizontal="centerContinuous" vertical="center"/>
    </xf>
    <xf numFmtId="0" fontId="62" fillId="9" borderId="11" xfId="0" applyFont="1" applyFill="1" applyBorder="1" applyAlignment="1">
      <alignment horizontal="centerContinuous" vertical="center"/>
    </xf>
    <xf numFmtId="0" fontId="59" fillId="9" borderId="12" xfId="0" applyFont="1" applyFill="1" applyBorder="1" applyAlignment="1">
      <alignment horizontal="right" vertical="center"/>
    </xf>
    <xf numFmtId="0" fontId="63" fillId="0" borderId="15" xfId="0" applyFont="1" applyFill="1" applyBorder="1" applyAlignment="1">
      <alignment horizontal="left" vertical="center"/>
    </xf>
    <xf numFmtId="0" fontId="64" fillId="0" borderId="0" xfId="0" applyFont="1" applyFill="1" applyBorder="1" applyAlignment="1">
      <alignment vertical="center"/>
    </xf>
    <xf numFmtId="0" fontId="64" fillId="0" borderId="0" xfId="0" applyFont="1" applyFill="1" applyBorder="1" applyAlignment="1">
      <alignment horizontal="left" vertical="center"/>
    </xf>
    <xf numFmtId="0" fontId="65" fillId="0" borderId="61" xfId="0" applyFont="1" applyFill="1" applyBorder="1" applyAlignment="1">
      <alignment horizontal="centerContinuous" vertical="center"/>
    </xf>
    <xf numFmtId="0" fontId="65" fillId="0" borderId="53" xfId="0" applyFont="1" applyFill="1" applyBorder="1" applyAlignment="1">
      <alignment horizontal="left" vertical="center"/>
    </xf>
    <xf numFmtId="0" fontId="66" fillId="0" borderId="0" xfId="0" applyFont="1" applyFill="1" applyBorder="1" applyAlignment="1">
      <alignment horizontal="right" vertical="center"/>
    </xf>
    <xf numFmtId="0" fontId="64" fillId="0" borderId="62" xfId="0" applyFont="1" applyFill="1" applyBorder="1" applyAlignment="1">
      <alignment horizontal="left" vertical="center"/>
    </xf>
    <xf numFmtId="0" fontId="65" fillId="0" borderId="1" xfId="0" applyFont="1" applyFill="1" applyBorder="1" applyAlignment="1">
      <alignment horizontal="centerContinuous" vertical="center"/>
    </xf>
    <xf numFmtId="0" fontId="65" fillId="0" borderId="63" xfId="0" applyFont="1" applyFill="1" applyBorder="1" applyAlignment="1">
      <alignment horizontal="left" vertical="center"/>
    </xf>
    <xf numFmtId="0" fontId="59" fillId="13" borderId="51" xfId="0" applyFont="1" applyFill="1" applyBorder="1" applyAlignment="1">
      <alignment horizontal="centerContinuous" vertical="center"/>
    </xf>
    <xf numFmtId="0" fontId="60" fillId="13" borderId="11" xfId="0" applyFont="1" applyFill="1" applyBorder="1" applyAlignment="1">
      <alignment horizontal="centerContinuous" vertical="center"/>
    </xf>
    <xf numFmtId="0" fontId="61" fillId="13" borderId="11" xfId="0" applyFont="1" applyFill="1" applyBorder="1" applyAlignment="1">
      <alignment horizontal="centerContinuous" vertical="center"/>
    </xf>
    <xf numFmtId="0" fontId="61" fillId="13" borderId="0" xfId="0" applyFont="1" applyFill="1" applyBorder="1" applyAlignment="1">
      <alignment horizontal="centerContinuous" vertical="center"/>
    </xf>
    <xf numFmtId="0" fontId="62" fillId="13" borderId="0" xfId="0" applyFont="1" applyFill="1" applyBorder="1" applyAlignment="1">
      <alignment horizontal="centerContinuous" vertical="center"/>
    </xf>
    <xf numFmtId="0" fontId="59" fillId="13" borderId="53" xfId="0" applyFont="1" applyFill="1" applyBorder="1" applyAlignment="1">
      <alignment horizontal="right" vertical="center"/>
    </xf>
    <xf numFmtId="0" fontId="63" fillId="0" borderId="15" xfId="0" applyFont="1" applyFill="1" applyBorder="1" applyAlignment="1">
      <alignment vertical="center"/>
    </xf>
    <xf numFmtId="0" fontId="64" fillId="0" borderId="0" xfId="0" applyFont="1" applyFill="1" applyBorder="1" applyAlignment="1">
      <alignment horizontal="centerContinuous" vertical="center"/>
    </xf>
    <xf numFmtId="0" fontId="67" fillId="0" borderId="53" xfId="0" applyFont="1" applyFill="1" applyBorder="1" applyAlignment="1">
      <alignment horizontal="right" vertical="center"/>
    </xf>
    <xf numFmtId="0" fontId="67" fillId="0" borderId="53" xfId="0" applyFont="1" applyFill="1" applyBorder="1" applyAlignment="1">
      <alignment horizontal="left" vertical="center"/>
    </xf>
    <xf numFmtId="0" fontId="63" fillId="0" borderId="64" xfId="0" applyFont="1" applyFill="1" applyBorder="1" applyAlignment="1">
      <alignment horizontal="left" vertical="center"/>
    </xf>
    <xf numFmtId="0" fontId="64" fillId="0" borderId="62" xfId="0" applyFont="1" applyFill="1" applyBorder="1" applyAlignment="1">
      <alignment horizontal="centerContinuous" vertical="center"/>
    </xf>
    <xf numFmtId="0" fontId="67" fillId="0" borderId="63" xfId="0" applyFont="1" applyFill="1" applyBorder="1" applyAlignment="1">
      <alignment horizontal="left" vertical="center"/>
    </xf>
    <xf numFmtId="0" fontId="59" fillId="8" borderId="51" xfId="0" applyFont="1" applyFill="1" applyBorder="1" applyAlignment="1">
      <alignment horizontal="centerContinuous" vertical="center"/>
    </xf>
    <xf numFmtId="0" fontId="60" fillId="8" borderId="11" xfId="0" applyFont="1" applyFill="1" applyBorder="1" applyAlignment="1">
      <alignment horizontal="centerContinuous" vertical="center"/>
    </xf>
    <xf numFmtId="0" fontId="61" fillId="8" borderId="11" xfId="0" applyFont="1" applyFill="1" applyBorder="1" applyAlignment="1">
      <alignment horizontal="centerContinuous" vertical="center"/>
    </xf>
    <xf numFmtId="0" fontId="62" fillId="8" borderId="11" xfId="0" applyFont="1" applyFill="1" applyBorder="1" applyAlignment="1">
      <alignment horizontal="centerContinuous" vertical="center"/>
    </xf>
    <xf numFmtId="0" fontId="59" fillId="8" borderId="12" xfId="0" applyFont="1" applyFill="1" applyBorder="1" applyAlignment="1">
      <alignment horizontal="right" vertical="center"/>
    </xf>
    <xf numFmtId="0" fontId="68" fillId="0" borderId="53" xfId="0" applyFont="1" applyFill="1" applyBorder="1" applyAlignment="1">
      <alignment horizontal="right" vertical="center"/>
    </xf>
    <xf numFmtId="0" fontId="68" fillId="0" borderId="61" xfId="0" applyFont="1" applyFill="1" applyBorder="1" applyAlignment="1">
      <alignment horizontal="centerContinuous" vertical="center"/>
    </xf>
    <xf numFmtId="0" fontId="68" fillId="0" borderId="53" xfId="0" applyFont="1" applyFill="1" applyBorder="1" applyAlignment="1">
      <alignment horizontal="left" vertical="center"/>
    </xf>
    <xf numFmtId="0" fontId="63" fillId="0" borderId="64" xfId="0" applyFont="1" applyFill="1" applyBorder="1" applyAlignment="1">
      <alignment vertical="center"/>
    </xf>
    <xf numFmtId="0" fontId="64" fillId="0" borderId="62" xfId="0" applyFont="1" applyFill="1" applyBorder="1" applyAlignment="1">
      <alignment vertical="center"/>
    </xf>
    <xf numFmtId="0" fontId="68" fillId="0" borderId="1" xfId="0" applyFont="1" applyFill="1" applyBorder="1" applyAlignment="1">
      <alignment horizontal="centerContinuous" vertical="center"/>
    </xf>
    <xf numFmtId="0" fontId="68" fillId="0" borderId="63" xfId="0" applyFont="1" applyFill="1" applyBorder="1" applyAlignment="1">
      <alignment horizontal="left" vertical="center"/>
    </xf>
    <xf numFmtId="0" fontId="59" fillId="7" borderId="51" xfId="0" applyFont="1" applyFill="1" applyBorder="1" applyAlignment="1">
      <alignment horizontal="centerContinuous" vertical="center"/>
    </xf>
    <xf numFmtId="0" fontId="60" fillId="7" borderId="11" xfId="0" applyFont="1" applyFill="1" applyBorder="1" applyAlignment="1">
      <alignment horizontal="centerContinuous" vertical="center"/>
    </xf>
    <xf numFmtId="0" fontId="61" fillId="7" borderId="11" xfId="0" applyFont="1" applyFill="1" applyBorder="1" applyAlignment="1">
      <alignment horizontal="centerContinuous" vertical="center"/>
    </xf>
    <xf numFmtId="0" fontId="62" fillId="7" borderId="11" xfId="0" applyFont="1" applyFill="1" applyBorder="1" applyAlignment="1">
      <alignment horizontal="centerContinuous" vertical="center"/>
    </xf>
    <xf numFmtId="0" fontId="59" fillId="7" borderId="12" xfId="0" applyFont="1" applyFill="1" applyBorder="1" applyAlignment="1">
      <alignment horizontal="right" vertical="center"/>
    </xf>
    <xf numFmtId="0" fontId="69" fillId="0" borderId="61" xfId="0" applyFont="1" applyFill="1" applyBorder="1" applyAlignment="1">
      <alignment horizontal="centerContinuous" vertical="center"/>
    </xf>
    <xf numFmtId="0" fontId="69" fillId="0" borderId="53" xfId="0" applyFont="1" applyFill="1" applyBorder="1" applyAlignment="1">
      <alignment horizontal="left" vertical="center"/>
    </xf>
    <xf numFmtId="0" fontId="69" fillId="0" borderId="53" xfId="0" applyFont="1" applyFill="1" applyBorder="1" applyAlignment="1">
      <alignment horizontal="right" vertical="center"/>
    </xf>
    <xf numFmtId="0" fontId="69" fillId="0" borderId="63" xfId="0" applyFont="1" applyFill="1" applyBorder="1" applyAlignment="1">
      <alignment horizontal="left" vertical="center"/>
    </xf>
    <xf numFmtId="0" fontId="59" fillId="10" borderId="51" xfId="0" applyFont="1" applyFill="1" applyBorder="1" applyAlignment="1">
      <alignment horizontal="centerContinuous" vertical="center"/>
    </xf>
    <xf numFmtId="0" fontId="60" fillId="10" borderId="11" xfId="0" applyFont="1" applyFill="1" applyBorder="1" applyAlignment="1">
      <alignment horizontal="centerContinuous" vertical="center"/>
    </xf>
    <xf numFmtId="0" fontId="61" fillId="10" borderId="11" xfId="0" applyFont="1" applyFill="1" applyBorder="1" applyAlignment="1">
      <alignment horizontal="centerContinuous" vertical="center"/>
    </xf>
    <xf numFmtId="0" fontId="62" fillId="10" borderId="11" xfId="0" applyFont="1" applyFill="1" applyBorder="1" applyAlignment="1">
      <alignment horizontal="centerContinuous" vertical="center"/>
    </xf>
    <xf numFmtId="0" fontId="59" fillId="10" borderId="12" xfId="0" applyFont="1" applyFill="1" applyBorder="1" applyAlignment="1">
      <alignment horizontal="right" vertical="center"/>
    </xf>
    <xf numFmtId="0" fontId="70" fillId="0" borderId="0" xfId="0" applyFont="1" applyFill="1" applyBorder="1" applyAlignment="1">
      <alignment horizontal="left" vertical="center"/>
    </xf>
    <xf numFmtId="0" fontId="71" fillId="0" borderId="61" xfId="0" applyFont="1" applyFill="1" applyBorder="1" applyAlignment="1">
      <alignment horizontal="centerContinuous" vertical="center"/>
    </xf>
    <xf numFmtId="0" fontId="71" fillId="0" borderId="53" xfId="0" applyFont="1" applyFill="1" applyBorder="1" applyAlignment="1">
      <alignment horizontal="left" vertical="center"/>
    </xf>
    <xf numFmtId="0" fontId="71" fillId="0" borderId="53" xfId="0" applyFont="1" applyFill="1" applyBorder="1" applyAlignment="1">
      <alignment horizontal="right" vertical="center"/>
    </xf>
    <xf numFmtId="0" fontId="72" fillId="0" borderId="0" xfId="0" applyFont="1" applyFill="1" applyBorder="1" applyAlignment="1">
      <alignment horizontal="left" vertical="center"/>
    </xf>
    <xf numFmtId="0" fontId="73" fillId="0" borderId="0" xfId="0" applyFont="1" applyFill="1" applyBorder="1" applyAlignment="1">
      <alignment horizontal="left" vertical="center"/>
    </xf>
    <xf numFmtId="0" fontId="73" fillId="0" borderId="0" xfId="0" applyFont="1" applyFill="1" applyBorder="1" applyAlignment="1">
      <alignment horizontal="centerContinuous" vertical="center"/>
    </xf>
    <xf numFmtId="0" fontId="72" fillId="0" borderId="62" xfId="0" applyFont="1" applyFill="1" applyBorder="1" applyAlignment="1">
      <alignment horizontal="left" vertical="center"/>
    </xf>
    <xf numFmtId="0" fontId="73" fillId="0" borderId="62" xfId="0" applyFont="1" applyFill="1" applyBorder="1" applyAlignment="1">
      <alignment horizontal="left" vertical="center"/>
    </xf>
    <xf numFmtId="0" fontId="71" fillId="0" borderId="63" xfId="0" applyFont="1" applyFill="1" applyBorder="1" applyAlignment="1">
      <alignment horizontal="left" vertical="center"/>
    </xf>
    <xf numFmtId="0" fontId="59" fillId="11" borderId="51" xfId="0" applyFont="1" applyFill="1" applyBorder="1" applyAlignment="1">
      <alignment horizontal="centerContinuous" vertical="center"/>
    </xf>
    <xf numFmtId="0" fontId="60" fillId="11" borderId="11" xfId="0" applyFont="1" applyFill="1" applyBorder="1" applyAlignment="1">
      <alignment horizontal="centerContinuous" vertical="center"/>
    </xf>
    <xf numFmtId="0" fontId="61" fillId="11" borderId="11" xfId="0" applyFont="1" applyFill="1" applyBorder="1" applyAlignment="1">
      <alignment horizontal="centerContinuous" vertical="center"/>
    </xf>
    <xf numFmtId="0" fontId="62" fillId="11" borderId="11" xfId="0" applyFont="1" applyFill="1" applyBorder="1" applyAlignment="1">
      <alignment horizontal="centerContinuous" vertical="center"/>
    </xf>
    <xf numFmtId="0" fontId="59" fillId="11" borderId="12" xfId="0" applyFont="1" applyFill="1" applyBorder="1" applyAlignment="1">
      <alignment horizontal="right" vertical="center"/>
    </xf>
    <xf numFmtId="0" fontId="74" fillId="0" borderId="61" xfId="0" applyFont="1" applyFill="1" applyBorder="1" applyAlignment="1">
      <alignment horizontal="centerContinuous" vertical="center"/>
    </xf>
    <xf numFmtId="0" fontId="74" fillId="0" borderId="53" xfId="0" applyFont="1" applyFill="1" applyBorder="1" applyAlignment="1">
      <alignment horizontal="left" vertical="center"/>
    </xf>
    <xf numFmtId="0" fontId="74" fillId="0" borderId="53" xfId="0" applyFont="1" applyFill="1" applyBorder="1" applyAlignment="1">
      <alignment horizontal="right" vertical="center"/>
    </xf>
    <xf numFmtId="0" fontId="74" fillId="0" borderId="53" xfId="0" applyFont="1" applyFill="1" applyBorder="1" applyAlignment="1">
      <alignment vertical="center"/>
    </xf>
    <xf numFmtId="0" fontId="74" fillId="0" borderId="63" xfId="0" applyFont="1" applyFill="1" applyBorder="1" applyAlignment="1">
      <alignment horizontal="left" vertical="center"/>
    </xf>
    <xf numFmtId="0" fontId="59" fillId="12" borderId="51" xfId="0" applyFont="1" applyFill="1" applyBorder="1" applyAlignment="1">
      <alignment horizontal="centerContinuous" vertical="center"/>
    </xf>
    <xf numFmtId="0" fontId="60" fillId="12" borderId="11" xfId="0" applyFont="1" applyFill="1" applyBorder="1" applyAlignment="1">
      <alignment horizontal="centerContinuous" vertical="center"/>
    </xf>
    <xf numFmtId="0" fontId="61" fillId="12" borderId="11" xfId="0" applyFont="1" applyFill="1" applyBorder="1" applyAlignment="1">
      <alignment horizontal="centerContinuous" vertical="center"/>
    </xf>
    <xf numFmtId="0" fontId="62" fillId="12" borderId="11" xfId="0" applyFont="1" applyFill="1" applyBorder="1" applyAlignment="1">
      <alignment horizontal="centerContinuous" vertical="center"/>
    </xf>
    <xf numFmtId="0" fontId="59" fillId="12" borderId="12" xfId="0" applyFont="1" applyFill="1" applyBorder="1" applyAlignment="1">
      <alignment horizontal="right" vertical="center"/>
    </xf>
    <xf numFmtId="0" fontId="75" fillId="0" borderId="53" xfId="0" applyFont="1" applyFill="1" applyBorder="1" applyAlignment="1">
      <alignment horizontal="right" vertical="center"/>
    </xf>
    <xf numFmtId="0" fontId="75" fillId="0" borderId="61" xfId="0" applyFont="1" applyFill="1" applyBorder="1" applyAlignment="1">
      <alignment horizontal="centerContinuous" vertical="center"/>
    </xf>
    <xf numFmtId="0" fontId="75" fillId="0" borderId="53" xfId="0" applyFont="1" applyFill="1" applyBorder="1" applyAlignment="1">
      <alignment horizontal="left" vertical="center"/>
    </xf>
    <xf numFmtId="0" fontId="70" fillId="0" borderId="62" xfId="0" applyFont="1" applyFill="1" applyBorder="1" applyAlignment="1">
      <alignment horizontal="left" vertical="center"/>
    </xf>
    <xf numFmtId="0" fontId="75" fillId="0" borderId="1" xfId="0" applyFont="1" applyFill="1" applyBorder="1" applyAlignment="1">
      <alignment horizontal="centerContinuous" vertical="center"/>
    </xf>
    <xf numFmtId="0" fontId="75" fillId="0" borderId="63" xfId="0" applyFont="1" applyFill="1" applyBorder="1" applyAlignment="1">
      <alignment horizontal="left" vertical="center"/>
    </xf>
    <xf numFmtId="0" fontId="7" fillId="0" borderId="0" xfId="4"/>
    <xf numFmtId="0" fontId="33" fillId="0" borderId="0" xfId="4" applyFont="1"/>
    <xf numFmtId="0" fontId="33" fillId="0" borderId="11" xfId="3" applyFont="1" applyBorder="1" applyAlignment="1">
      <alignment horizontal="centerContinuous" vertical="center"/>
    </xf>
    <xf numFmtId="0" fontId="12" fillId="0" borderId="14" xfId="4" applyFont="1" applyBorder="1" applyAlignment="1">
      <alignment vertical="center"/>
    </xf>
    <xf numFmtId="0" fontId="12" fillId="0" borderId="16" xfId="4" applyFont="1" applyBorder="1" applyAlignment="1">
      <alignment vertical="center"/>
    </xf>
    <xf numFmtId="0" fontId="12" fillId="0" borderId="15" xfId="4" applyFont="1" applyBorder="1" applyAlignment="1">
      <alignment vertical="center"/>
    </xf>
    <xf numFmtId="0" fontId="36" fillId="0" borderId="0" xfId="3" applyFont="1" applyAlignment="1">
      <alignment horizontal="center" vertical="center"/>
    </xf>
    <xf numFmtId="0" fontId="55" fillId="9" borderId="22" xfId="2" applyFont="1" applyFill="1" applyBorder="1" applyAlignment="1">
      <alignment horizontal="left" vertical="center"/>
    </xf>
    <xf numFmtId="0" fontId="55" fillId="9" borderId="19" xfId="2" applyFont="1" applyFill="1" applyBorder="1" applyAlignment="1">
      <alignment horizontal="right" vertical="center"/>
    </xf>
    <xf numFmtId="0" fontId="17" fillId="0" borderId="0" xfId="3" applyFont="1"/>
    <xf numFmtId="0" fontId="1" fillId="0" borderId="0" xfId="4" applyFont="1"/>
    <xf numFmtId="0" fontId="2" fillId="5" borderId="11" xfId="4" applyFont="1" applyFill="1" applyBorder="1" applyAlignment="1">
      <alignment horizontal="center" vertical="center" wrapText="1"/>
    </xf>
    <xf numFmtId="0" fontId="27" fillId="0" borderId="20" xfId="4" applyFont="1" applyBorder="1" applyAlignment="1">
      <alignment horizontal="centerContinuous" vertical="center"/>
    </xf>
    <xf numFmtId="0" fontId="14" fillId="0" borderId="20" xfId="4" applyFont="1" applyBorder="1" applyAlignment="1">
      <alignment horizontal="centerContinuous" vertical="center"/>
    </xf>
    <xf numFmtId="0" fontId="14" fillId="0" borderId="21" xfId="4" applyFont="1" applyBorder="1" applyAlignment="1">
      <alignment horizontal="centerContinuous" vertical="center"/>
    </xf>
    <xf numFmtId="0" fontId="27" fillId="0" borderId="10" xfId="4" applyFont="1" applyBorder="1" applyAlignment="1">
      <alignment horizontal="centerContinuous" vertical="center"/>
    </xf>
    <xf numFmtId="0" fontId="27" fillId="0" borderId="20" xfId="4" applyFont="1" applyBorder="1" applyAlignment="1">
      <alignment horizontal="right" vertical="center"/>
    </xf>
    <xf numFmtId="0" fontId="27" fillId="0" borderId="21" xfId="4" applyFont="1" applyBorder="1" applyAlignment="1">
      <alignment horizontal="right" vertical="center"/>
    </xf>
    <xf numFmtId="0" fontId="27" fillId="0" borderId="27" xfId="4" applyFont="1" applyBorder="1" applyAlignment="1">
      <alignment horizontal="center" vertical="center" wrapText="1"/>
    </xf>
    <xf numFmtId="0" fontId="14" fillId="0" borderId="24" xfId="4" applyFont="1" applyBorder="1" applyAlignment="1">
      <alignment horizontal="center" vertical="center" textRotation="60" wrapText="1"/>
    </xf>
    <xf numFmtId="0" fontId="14" fillId="0" borderId="25" xfId="4" applyFont="1" applyBorder="1" applyAlignment="1">
      <alignment horizontal="center" vertical="center" textRotation="60" wrapText="1"/>
    </xf>
    <xf numFmtId="0" fontId="14" fillId="0" borderId="26" xfId="4" applyFont="1" applyBorder="1" applyAlignment="1">
      <alignment horizontal="center" vertical="center" textRotation="60" wrapText="1"/>
    </xf>
    <xf numFmtId="0" fontId="6" fillId="0" borderId="25" xfId="4" applyFont="1" applyBorder="1" applyAlignment="1">
      <alignment horizontal="center" vertical="center" textRotation="60" wrapText="1"/>
    </xf>
    <xf numFmtId="0" fontId="14" fillId="0" borderId="19" xfId="4" applyFont="1" applyBorder="1" applyAlignment="1">
      <alignment horizontal="centerContinuous" vertical="center"/>
    </xf>
    <xf numFmtId="0" fontId="76" fillId="0" borderId="0" xfId="4" applyFont="1"/>
    <xf numFmtId="0" fontId="94" fillId="0" borderId="0" xfId="4" applyFont="1" applyAlignment="1">
      <alignment vertical="top"/>
    </xf>
    <xf numFmtId="0" fontId="76" fillId="0" borderId="0" xfId="4" applyFont="1" applyAlignment="1">
      <alignment horizontal="right" vertical="center"/>
    </xf>
    <xf numFmtId="0" fontId="54" fillId="9" borderId="53" xfId="4" applyFont="1" applyFill="1" applyBorder="1" applyAlignment="1">
      <alignment horizontal="left" vertical="center"/>
    </xf>
    <xf numFmtId="0" fontId="77" fillId="0" borderId="34" xfId="4" applyFont="1" applyBorder="1" applyAlignment="1">
      <alignment vertical="center"/>
    </xf>
    <xf numFmtId="0" fontId="64" fillId="0" borderId="32" xfId="4" applyFont="1" applyBorder="1" applyAlignment="1">
      <alignment vertical="center"/>
    </xf>
    <xf numFmtId="0" fontId="64" fillId="0" borderId="32" xfId="4" applyFont="1" applyBorder="1" applyAlignment="1">
      <alignment horizontal="left" vertical="center"/>
    </xf>
    <xf numFmtId="0" fontId="70" fillId="0" borderId="32" xfId="4" applyFont="1" applyBorder="1" applyAlignment="1">
      <alignment horizontal="left" vertical="center"/>
    </xf>
    <xf numFmtId="0" fontId="64" fillId="0" borderId="32" xfId="4" applyFont="1" applyBorder="1" applyAlignment="1">
      <alignment horizontal="centerContinuous" vertical="center"/>
    </xf>
    <xf numFmtId="0" fontId="65" fillId="0" borderId="29" xfId="4" applyFont="1" applyBorder="1" applyAlignment="1">
      <alignment horizontal="right" vertical="center"/>
    </xf>
    <xf numFmtId="0" fontId="52" fillId="0" borderId="53" xfId="4" applyFont="1" applyBorder="1" applyAlignment="1">
      <alignment horizontal="left" vertical="center"/>
    </xf>
    <xf numFmtId="0" fontId="76" fillId="0" borderId="84" xfId="4" applyFont="1" applyBorder="1" applyAlignment="1">
      <alignment horizontal="center" vertical="center" wrapText="1"/>
    </xf>
    <xf numFmtId="0" fontId="79" fillId="0" borderId="72" xfId="4" applyFont="1" applyBorder="1" applyAlignment="1">
      <alignment horizontal="center" vertical="center" wrapText="1"/>
    </xf>
    <xf numFmtId="0" fontId="79" fillId="0" borderId="38" xfId="4" applyFont="1" applyBorder="1" applyAlignment="1">
      <alignment horizontal="center" vertical="center" wrapText="1"/>
    </xf>
    <xf numFmtId="165" fontId="79" fillId="0" borderId="38" xfId="4" applyNumberFormat="1" applyFont="1" applyBorder="1" applyAlignment="1">
      <alignment horizontal="center" vertical="center" wrapText="1"/>
    </xf>
    <xf numFmtId="164" fontId="79" fillId="0" borderId="38" xfId="4" applyNumberFormat="1" applyFont="1" applyBorder="1" applyAlignment="1">
      <alignment horizontal="center" vertical="center" wrapText="1"/>
    </xf>
    <xf numFmtId="166" fontId="79" fillId="0" borderId="38" xfId="4" applyNumberFormat="1" applyFont="1" applyBorder="1" applyAlignment="1">
      <alignment horizontal="center" vertical="center" wrapText="1"/>
    </xf>
    <xf numFmtId="9" fontId="79" fillId="0" borderId="38" xfId="4" applyNumberFormat="1" applyFont="1" applyBorder="1" applyAlignment="1">
      <alignment horizontal="center" vertical="center" wrapText="1"/>
    </xf>
    <xf numFmtId="166" fontId="80" fillId="0" borderId="85" xfId="4" applyNumberFormat="1" applyFont="1" applyBorder="1" applyAlignment="1">
      <alignment horizontal="center" vertical="center" wrapText="1"/>
    </xf>
    <xf numFmtId="0" fontId="76" fillId="0" borderId="56" xfId="4" applyFont="1" applyBorder="1" applyAlignment="1">
      <alignment horizontal="center" vertical="center" wrapText="1"/>
    </xf>
    <xf numFmtId="0" fontId="79" fillId="0" borderId="35" xfId="4" applyFont="1" applyBorder="1" applyAlignment="1">
      <alignment horizontal="center" vertical="center" wrapText="1"/>
    </xf>
    <xf numFmtId="0" fontId="79" fillId="0" borderId="33" xfId="4" applyFont="1" applyBorder="1" applyAlignment="1">
      <alignment horizontal="center" vertical="center" wrapText="1"/>
    </xf>
    <xf numFmtId="165" fontId="79" fillId="0" borderId="33" xfId="4" applyNumberFormat="1" applyFont="1" applyBorder="1" applyAlignment="1">
      <alignment horizontal="center" vertical="center" wrapText="1"/>
    </xf>
    <xf numFmtId="164" fontId="79" fillId="0" borderId="33" xfId="4" applyNumberFormat="1" applyFont="1" applyBorder="1" applyAlignment="1">
      <alignment horizontal="center" vertical="center" wrapText="1"/>
    </xf>
    <xf numFmtId="166" fontId="81" fillId="0" borderId="33" xfId="4" applyNumberFormat="1" applyFont="1" applyBorder="1" applyAlignment="1">
      <alignment horizontal="center" vertical="center" wrapText="1"/>
    </xf>
    <xf numFmtId="166" fontId="79" fillId="0" borderId="33" xfId="4" applyNumberFormat="1" applyFont="1" applyBorder="1" applyAlignment="1">
      <alignment horizontal="center" vertical="center" wrapText="1"/>
    </xf>
    <xf numFmtId="9" fontId="79" fillId="0" borderId="33" xfId="4" applyNumberFormat="1" applyFont="1" applyBorder="1" applyAlignment="1">
      <alignment horizontal="center" vertical="center" wrapText="1"/>
    </xf>
    <xf numFmtId="166" fontId="80" fillId="0" borderId="59" xfId="4" applyNumberFormat="1" applyFont="1" applyBorder="1" applyAlignment="1">
      <alignment horizontal="center" vertical="center" wrapText="1"/>
    </xf>
    <xf numFmtId="0" fontId="76" fillId="0" borderId="28" xfId="4" applyFont="1" applyBorder="1" applyAlignment="1">
      <alignment horizontal="center" vertical="center" wrapText="1"/>
    </xf>
    <xf numFmtId="0" fontId="79" fillId="0" borderId="30" xfId="4" applyFont="1" applyBorder="1" applyAlignment="1">
      <alignment horizontal="center" vertical="center" wrapText="1"/>
    </xf>
    <xf numFmtId="0" fontId="79" fillId="0" borderId="31" xfId="4" applyFont="1" applyBorder="1" applyAlignment="1">
      <alignment horizontal="center" vertical="center" wrapText="1"/>
    </xf>
    <xf numFmtId="165" fontId="79" fillId="0" borderId="31" xfId="4" applyNumberFormat="1" applyFont="1" applyBorder="1" applyAlignment="1">
      <alignment horizontal="center" vertical="center" wrapText="1"/>
    </xf>
    <xf numFmtId="164" fontId="79" fillId="0" borderId="31" xfId="4" applyNumberFormat="1" applyFont="1" applyBorder="1" applyAlignment="1">
      <alignment horizontal="center" vertical="center" wrapText="1"/>
    </xf>
    <xf numFmtId="166" fontId="79" fillId="0" borderId="31" xfId="4" applyNumberFormat="1" applyFont="1" applyBorder="1" applyAlignment="1">
      <alignment horizontal="center" vertical="center" wrapText="1"/>
    </xf>
    <xf numFmtId="9" fontId="79" fillId="0" borderId="31" xfId="4" applyNumberFormat="1" applyFont="1" applyBorder="1" applyAlignment="1">
      <alignment horizontal="center" vertical="center" wrapText="1"/>
    </xf>
    <xf numFmtId="166" fontId="80" fillId="0" borderId="55" xfId="4" applyNumberFormat="1" applyFont="1" applyBorder="1" applyAlignment="1">
      <alignment horizontal="center" vertical="center" wrapText="1"/>
    </xf>
    <xf numFmtId="0" fontId="78" fillId="0" borderId="69" xfId="4" applyFont="1" applyBorder="1" applyAlignment="1">
      <alignment horizontal="centerContinuous" vertical="center"/>
    </xf>
    <xf numFmtId="0" fontId="81" fillId="0" borderId="86" xfId="4" applyFont="1" applyBorder="1" applyAlignment="1">
      <alignment horizontal="centerContinuous" vertical="center"/>
    </xf>
    <xf numFmtId="0" fontId="79" fillId="0" borderId="49" xfId="4" applyFont="1" applyBorder="1" applyAlignment="1">
      <alignment horizontal="centerContinuous" vertical="center"/>
    </xf>
    <xf numFmtId="165" fontId="79" fillId="0" borderId="86" xfId="4" applyNumberFormat="1" applyFont="1" applyBorder="1" applyAlignment="1">
      <alignment horizontal="centerContinuous" vertical="center"/>
    </xf>
    <xf numFmtId="164" fontId="79" fillId="0" borderId="86" xfId="4" applyNumberFormat="1" applyFont="1" applyBorder="1" applyAlignment="1">
      <alignment horizontal="centerContinuous" vertical="center"/>
    </xf>
    <xf numFmtId="0" fontId="79" fillId="0" borderId="86" xfId="4" applyFont="1" applyBorder="1" applyAlignment="1">
      <alignment horizontal="centerContinuous" vertical="center"/>
    </xf>
    <xf numFmtId="166" fontId="79" fillId="0" borderId="86" xfId="4" applyNumberFormat="1" applyFont="1" applyBorder="1" applyAlignment="1">
      <alignment horizontal="centerContinuous" vertical="center"/>
    </xf>
    <xf numFmtId="9" fontId="79" fillId="0" borderId="86" xfId="4" applyNumberFormat="1" applyFont="1" applyBorder="1" applyAlignment="1">
      <alignment horizontal="centerContinuous" vertical="center"/>
    </xf>
    <xf numFmtId="166" fontId="82" fillId="0" borderId="87" xfId="4" applyNumberFormat="1" applyFont="1" applyBorder="1" applyAlignment="1">
      <alignment horizontal="centerContinuous" vertical="center"/>
    </xf>
    <xf numFmtId="0" fontId="95" fillId="0" borderId="32" xfId="4" applyFont="1" applyBorder="1" applyAlignment="1">
      <alignment horizontal="right" vertical="center"/>
    </xf>
    <xf numFmtId="0" fontId="78" fillId="0" borderId="13" xfId="4" applyFont="1" applyBorder="1" applyAlignment="1">
      <alignment horizontal="centerContinuous" vertical="center"/>
    </xf>
    <xf numFmtId="0" fontId="81" fillId="0" borderId="7" xfId="4" applyFont="1" applyBorder="1" applyAlignment="1">
      <alignment horizontal="centerContinuous" vertical="center"/>
    </xf>
    <xf numFmtId="0" fontId="81" fillId="0" borderId="7" xfId="4" applyFont="1" applyBorder="1" applyAlignment="1">
      <alignment horizontal="centerContinuous" vertical="center" wrapText="1"/>
    </xf>
    <xf numFmtId="165" fontId="79" fillId="0" borderId="7" xfId="4" applyNumberFormat="1" applyFont="1" applyBorder="1" applyAlignment="1">
      <alignment horizontal="centerContinuous" vertical="center" wrapText="1"/>
    </xf>
    <xf numFmtId="164" fontId="79" fillId="0" borderId="7" xfId="4" applyNumberFormat="1" applyFont="1" applyBorder="1" applyAlignment="1">
      <alignment horizontal="centerContinuous" vertical="center" wrapText="1"/>
    </xf>
    <xf numFmtId="0" fontId="79" fillId="0" borderId="7" xfId="4" applyFont="1" applyBorder="1" applyAlignment="1">
      <alignment horizontal="centerContinuous" vertical="center" wrapText="1"/>
    </xf>
    <xf numFmtId="166" fontId="79" fillId="0" borderId="7" xfId="4" applyNumberFormat="1" applyFont="1" applyBorder="1" applyAlignment="1">
      <alignment horizontal="centerContinuous" vertical="center" wrapText="1"/>
    </xf>
    <xf numFmtId="9" fontId="79" fillId="0" borderId="7" xfId="4" applyNumberFormat="1" applyFont="1" applyBorder="1" applyAlignment="1">
      <alignment horizontal="centerContinuous" vertical="center" wrapText="1"/>
    </xf>
    <xf numFmtId="166" fontId="82" fillId="0" borderId="9" xfId="4" applyNumberFormat="1" applyFont="1" applyBorder="1" applyAlignment="1">
      <alignment horizontal="centerContinuous" vertical="center" wrapText="1"/>
    </xf>
    <xf numFmtId="0" fontId="78" fillId="0" borderId="52" xfId="4" applyFont="1" applyBorder="1" applyAlignment="1">
      <alignment horizontal="centerContinuous" vertical="center"/>
    </xf>
    <xf numFmtId="0" fontId="81" fillId="0" borderId="4" xfId="4" applyFont="1" applyBorder="1" applyAlignment="1">
      <alignment horizontal="centerContinuous" vertical="center"/>
    </xf>
    <xf numFmtId="0" fontId="81" fillId="0" borderId="88" xfId="4" applyFont="1" applyBorder="1" applyAlignment="1">
      <alignment horizontal="left" vertical="center"/>
    </xf>
    <xf numFmtId="165" fontId="81" fillId="0" borderId="4" xfId="4" applyNumberFormat="1" applyFont="1" applyBorder="1" applyAlignment="1">
      <alignment horizontal="left" vertical="center"/>
    </xf>
    <xf numFmtId="164" fontId="81" fillId="0" borderId="4" xfId="4" applyNumberFormat="1" applyFont="1" applyBorder="1" applyAlignment="1">
      <alignment horizontal="left" vertical="center"/>
    </xf>
    <xf numFmtId="0" fontId="81" fillId="0" borderId="4" xfId="4" applyFont="1" applyBorder="1" applyAlignment="1">
      <alignment horizontal="left" vertical="center"/>
    </xf>
    <xf numFmtId="166" fontId="81" fillId="0" borderId="4" xfId="4" applyNumberFormat="1" applyFont="1" applyBorder="1" applyAlignment="1">
      <alignment horizontal="left" vertical="center"/>
    </xf>
    <xf numFmtId="9" fontId="81" fillId="0" borderId="4" xfId="4" applyNumberFormat="1" applyFont="1" applyBorder="1" applyAlignment="1">
      <alignment horizontal="left" vertical="center"/>
    </xf>
    <xf numFmtId="166" fontId="81" fillId="0" borderId="5" xfId="4" applyNumberFormat="1" applyFont="1" applyBorder="1" applyAlignment="1">
      <alignment horizontal="left" vertical="center"/>
    </xf>
    <xf numFmtId="0" fontId="79" fillId="0" borderId="14" xfId="4" applyFont="1" applyBorder="1" applyAlignment="1">
      <alignment horizontal="centerContinuous" vertical="center"/>
    </xf>
    <xf numFmtId="165" fontId="79" fillId="0" borderId="7" xfId="4" applyNumberFormat="1" applyFont="1" applyBorder="1" applyAlignment="1">
      <alignment horizontal="centerContinuous" vertical="center"/>
    </xf>
    <xf numFmtId="164" fontId="79" fillId="0" borderId="7" xfId="4" applyNumberFormat="1" applyFont="1" applyBorder="1" applyAlignment="1">
      <alignment horizontal="centerContinuous" vertical="center"/>
    </xf>
    <xf numFmtId="0" fontId="79" fillId="0" borderId="7" xfId="4" applyFont="1" applyBorder="1" applyAlignment="1">
      <alignment horizontal="centerContinuous" vertical="center"/>
    </xf>
    <xf numFmtId="166" fontId="79" fillId="0" borderId="7" xfId="4" applyNumberFormat="1" applyFont="1" applyBorder="1" applyAlignment="1">
      <alignment horizontal="centerContinuous" vertical="center"/>
    </xf>
    <xf numFmtId="9" fontId="79" fillId="0" borderId="7" xfId="4" applyNumberFormat="1" applyFont="1" applyBorder="1" applyAlignment="1">
      <alignment horizontal="centerContinuous" vertical="center"/>
    </xf>
    <xf numFmtId="166" fontId="82" fillId="0" borderId="9" xfId="4" applyNumberFormat="1" applyFont="1" applyBorder="1" applyAlignment="1">
      <alignment horizontal="centerContinuous" vertical="center"/>
    </xf>
    <xf numFmtId="0" fontId="96" fillId="0" borderId="15" xfId="4" applyFont="1" applyBorder="1" applyAlignment="1">
      <alignment horizontal="left" vertical="center"/>
    </xf>
    <xf numFmtId="0" fontId="79" fillId="0" borderId="0" xfId="4" applyFont="1" applyAlignment="1">
      <alignment horizontal="center" vertical="center" wrapText="1"/>
    </xf>
    <xf numFmtId="0" fontId="79" fillId="0" borderId="89" xfId="4" applyFont="1" applyBorder="1" applyAlignment="1">
      <alignment horizontal="centerContinuous" vertical="center"/>
    </xf>
    <xf numFmtId="165" fontId="79" fillId="0" borderId="17" xfId="4" applyNumberFormat="1" applyFont="1" applyBorder="1" applyAlignment="1">
      <alignment horizontal="centerContinuous" vertical="center"/>
    </xf>
    <xf numFmtId="164" fontId="79" fillId="0" borderId="17" xfId="4" applyNumberFormat="1" applyFont="1" applyBorder="1" applyAlignment="1">
      <alignment horizontal="centerContinuous" vertical="center"/>
    </xf>
    <xf numFmtId="0" fontId="79" fillId="0" borderId="17" xfId="4" applyFont="1" applyBorder="1" applyAlignment="1">
      <alignment horizontal="centerContinuous" vertical="center"/>
    </xf>
    <xf numFmtId="166" fontId="79" fillId="0" borderId="17" xfId="4" applyNumberFormat="1" applyFont="1" applyBorder="1" applyAlignment="1">
      <alignment horizontal="centerContinuous" vertical="center"/>
    </xf>
    <xf numFmtId="9" fontId="79" fillId="0" borderId="17" xfId="4" applyNumberFormat="1" applyFont="1" applyBorder="1" applyAlignment="1">
      <alignment horizontal="centerContinuous" vertical="center"/>
    </xf>
    <xf numFmtId="166" fontId="80" fillId="0" borderId="68" xfId="4" applyNumberFormat="1" applyFont="1" applyBorder="1" applyAlignment="1">
      <alignment horizontal="centerContinuous" vertical="center"/>
    </xf>
    <xf numFmtId="166" fontId="80" fillId="0" borderId="87" xfId="4" applyNumberFormat="1" applyFont="1" applyBorder="1" applyAlignment="1">
      <alignment horizontal="centerContinuous" vertical="center"/>
    </xf>
    <xf numFmtId="166" fontId="80" fillId="0" borderId="9" xfId="4" applyNumberFormat="1" applyFont="1" applyBorder="1" applyAlignment="1">
      <alignment horizontal="centerContinuous" vertical="center"/>
    </xf>
    <xf numFmtId="0" fontId="76" fillId="0" borderId="15" xfId="4" applyFont="1" applyBorder="1" applyAlignment="1">
      <alignment horizontal="center" vertical="center" wrapText="1"/>
    </xf>
    <xf numFmtId="165" fontId="79" fillId="0" borderId="0" xfId="4" applyNumberFormat="1" applyFont="1" applyAlignment="1">
      <alignment horizontal="center" vertical="center" wrapText="1"/>
    </xf>
    <xf numFmtId="164" fontId="79" fillId="0" borderId="0" xfId="4" applyNumberFormat="1" applyFont="1" applyAlignment="1">
      <alignment horizontal="center" vertical="center" wrapText="1"/>
    </xf>
    <xf numFmtId="166" fontId="79" fillId="0" borderId="0" xfId="4" applyNumberFormat="1" applyFont="1" applyAlignment="1">
      <alignment horizontal="center" vertical="center" wrapText="1"/>
    </xf>
    <xf numFmtId="9" fontId="79" fillId="0" borderId="0" xfId="4" applyNumberFormat="1" applyFont="1" applyAlignment="1">
      <alignment horizontal="center" vertical="center" wrapText="1"/>
    </xf>
    <xf numFmtId="0" fontId="76" fillId="0" borderId="2" xfId="4" applyFont="1" applyBorder="1" applyAlignment="1">
      <alignment horizontal="center" vertical="center" wrapText="1"/>
    </xf>
    <xf numFmtId="0" fontId="79" fillId="0" borderId="17" xfId="4" applyFont="1" applyBorder="1" applyAlignment="1">
      <alignment horizontal="center" vertical="center" wrapText="1"/>
    </xf>
    <xf numFmtId="165" fontId="79" fillId="0" borderId="17" xfId="4" applyNumberFormat="1" applyFont="1" applyBorder="1" applyAlignment="1">
      <alignment horizontal="center" vertical="center" wrapText="1"/>
    </xf>
    <xf numFmtId="164" fontId="79" fillId="0" borderId="17" xfId="4" applyNumberFormat="1" applyFont="1" applyBorder="1" applyAlignment="1">
      <alignment horizontal="center" vertical="center" wrapText="1"/>
    </xf>
    <xf numFmtId="166" fontId="79" fillId="0" borderId="17" xfId="4" applyNumberFormat="1" applyFont="1" applyBorder="1" applyAlignment="1">
      <alignment horizontal="center" vertical="center" wrapText="1"/>
    </xf>
    <xf numFmtId="9" fontId="79" fillId="0" borderId="17" xfId="4" applyNumberFormat="1" applyFont="1" applyBorder="1" applyAlignment="1">
      <alignment horizontal="center" vertical="center" wrapText="1"/>
    </xf>
    <xf numFmtId="166" fontId="80" fillId="0" borderId="68" xfId="4" applyNumberFormat="1" applyFont="1" applyBorder="1" applyAlignment="1">
      <alignment horizontal="center" vertical="center" wrapText="1"/>
    </xf>
    <xf numFmtId="164" fontId="81" fillId="0" borderId="33" xfId="4" applyNumberFormat="1" applyFont="1" applyBorder="1" applyAlignment="1">
      <alignment horizontal="center" vertical="center" wrapText="1"/>
    </xf>
    <xf numFmtId="166" fontId="80" fillId="0" borderId="9" xfId="4" applyNumberFormat="1" applyFont="1" applyBorder="1" applyAlignment="1">
      <alignment horizontal="centerContinuous" vertical="center" wrapText="1"/>
    </xf>
    <xf numFmtId="0" fontId="78" fillId="0" borderId="90" xfId="4" applyFont="1" applyBorder="1" applyAlignment="1">
      <alignment horizontal="centerContinuous" vertical="center"/>
    </xf>
    <xf numFmtId="0" fontId="81" fillId="0" borderId="61" xfId="4" applyFont="1" applyBorder="1" applyAlignment="1">
      <alignment horizontal="centerContinuous" vertical="center"/>
    </xf>
    <xf numFmtId="0" fontId="79" fillId="0" borderId="40" xfId="4" applyFont="1" applyBorder="1" applyAlignment="1">
      <alignment horizontal="centerContinuous" vertical="center"/>
    </xf>
    <xf numFmtId="165" fontId="79" fillId="0" borderId="61" xfId="4" applyNumberFormat="1" applyFont="1" applyBorder="1" applyAlignment="1">
      <alignment horizontal="centerContinuous" vertical="center"/>
    </xf>
    <xf numFmtId="164" fontId="79" fillId="0" borderId="61" xfId="4" applyNumberFormat="1" applyFont="1" applyBorder="1" applyAlignment="1">
      <alignment horizontal="centerContinuous" vertical="center"/>
    </xf>
    <xf numFmtId="0" fontId="79" fillId="0" borderId="61" xfId="4" applyFont="1" applyBorder="1" applyAlignment="1">
      <alignment horizontal="centerContinuous" vertical="center"/>
    </xf>
    <xf numFmtId="166" fontId="79" fillId="0" borderId="61" xfId="4" applyNumberFormat="1" applyFont="1" applyBorder="1" applyAlignment="1">
      <alignment horizontal="centerContinuous" vertical="center"/>
    </xf>
    <xf numFmtId="9" fontId="79" fillId="0" borderId="61" xfId="4" applyNumberFormat="1" applyFont="1" applyBorder="1" applyAlignment="1">
      <alignment horizontal="centerContinuous" vertical="center"/>
    </xf>
    <xf numFmtId="166" fontId="80" fillId="0" borderId="91" xfId="4" applyNumberFormat="1" applyFont="1" applyBorder="1" applyAlignment="1">
      <alignment horizontal="centerContinuous" vertical="center"/>
    </xf>
    <xf numFmtId="0" fontId="7" fillId="0" borderId="0" xfId="4" applyAlignment="1">
      <alignment vertical="center"/>
    </xf>
    <xf numFmtId="0" fontId="55" fillId="11" borderId="22" xfId="2" applyFont="1" applyFill="1" applyBorder="1" applyAlignment="1">
      <alignment horizontal="left" vertical="center"/>
    </xf>
    <xf numFmtId="0" fontId="55" fillId="11" borderId="18" xfId="3" applyFont="1" applyFill="1" applyBorder="1" applyAlignment="1">
      <alignment horizontal="left" vertical="center"/>
    </xf>
    <xf numFmtId="0" fontId="56" fillId="11" borderId="18" xfId="3" applyFont="1" applyFill="1" applyBorder="1" applyAlignment="1">
      <alignment horizontal="left" vertical="center"/>
    </xf>
    <xf numFmtId="0" fontId="56" fillId="11" borderId="18" xfId="3" applyFont="1" applyFill="1" applyBorder="1" applyAlignment="1">
      <alignment horizontal="centerContinuous" vertical="center"/>
    </xf>
    <xf numFmtId="0" fontId="55" fillId="11" borderId="19" xfId="2" applyFont="1" applyFill="1" applyBorder="1" applyAlignment="1">
      <alignment horizontal="right" vertical="center"/>
    </xf>
    <xf numFmtId="0" fontId="64" fillId="0" borderId="27" xfId="4" applyFont="1" applyBorder="1" applyAlignment="1">
      <alignment horizontal="center" vertical="center" wrapText="1"/>
    </xf>
    <xf numFmtId="0" fontId="78" fillId="0" borderId="24" xfId="4" applyFont="1" applyBorder="1" applyAlignment="1">
      <alignment horizontal="center" vertical="center" textRotation="60" wrapText="1"/>
    </xf>
    <xf numFmtId="0" fontId="78" fillId="0" borderId="25" xfId="4" applyFont="1" applyBorder="1" applyAlignment="1">
      <alignment horizontal="center" vertical="center" textRotation="60" wrapText="1"/>
    </xf>
    <xf numFmtId="0" fontId="78" fillId="0" borderId="26" xfId="4" applyFont="1" applyBorder="1" applyAlignment="1">
      <alignment horizontal="center" vertical="center" textRotation="60" wrapText="1"/>
    </xf>
    <xf numFmtId="0" fontId="76" fillId="0" borderId="25" xfId="4" applyFont="1" applyBorder="1" applyAlignment="1">
      <alignment horizontal="center" vertical="center" textRotation="60" wrapText="1"/>
    </xf>
    <xf numFmtId="0" fontId="78" fillId="0" borderId="19" xfId="4" applyFont="1" applyBorder="1" applyAlignment="1">
      <alignment horizontal="centerContinuous" vertical="center"/>
    </xf>
    <xf numFmtId="0" fontId="28" fillId="0" borderId="0" xfId="4" applyFont="1" applyAlignment="1">
      <alignment vertical="top"/>
    </xf>
    <xf numFmtId="0" fontId="7" fillId="0" borderId="0" xfId="4" applyAlignment="1">
      <alignment horizontal="right" vertical="center"/>
    </xf>
    <xf numFmtId="0" fontId="54" fillId="11" borderId="53" xfId="4" applyFont="1" applyFill="1" applyBorder="1" applyAlignment="1">
      <alignment horizontal="left" vertical="center"/>
    </xf>
    <xf numFmtId="0" fontId="98" fillId="0" borderId="32" xfId="4" applyFont="1" applyBorder="1" applyAlignment="1">
      <alignment vertical="center"/>
    </xf>
    <xf numFmtId="0" fontId="90" fillId="0" borderId="32" xfId="4" applyFont="1" applyBorder="1" applyAlignment="1">
      <alignment vertical="center"/>
    </xf>
    <xf numFmtId="0" fontId="90" fillId="0" borderId="32" xfId="4" applyFont="1" applyBorder="1" applyAlignment="1">
      <alignment horizontal="left" vertical="center"/>
    </xf>
    <xf numFmtId="0" fontId="91" fillId="0" borderId="32" xfId="4" applyFont="1" applyBorder="1" applyAlignment="1">
      <alignment horizontal="left" vertical="center"/>
    </xf>
    <xf numFmtId="0" fontId="90" fillId="0" borderId="32" xfId="4" applyFont="1" applyBorder="1" applyAlignment="1">
      <alignment horizontal="centerContinuous" vertical="center"/>
    </xf>
    <xf numFmtId="0" fontId="74" fillId="0" borderId="29" xfId="4" applyFont="1" applyBorder="1" applyAlignment="1">
      <alignment horizontal="right" vertical="center"/>
    </xf>
    <xf numFmtId="0" fontId="78" fillId="0" borderId="86" xfId="4" applyFont="1" applyBorder="1" applyAlignment="1">
      <alignment horizontal="centerContinuous" vertical="center"/>
    </xf>
    <xf numFmtId="0" fontId="78" fillId="0" borderId="7" xfId="4" applyFont="1" applyBorder="1" applyAlignment="1">
      <alignment horizontal="centerContinuous" vertical="center"/>
    </xf>
    <xf numFmtId="0" fontId="55" fillId="12" borderId="22" xfId="2" applyFont="1" applyFill="1" applyBorder="1" applyAlignment="1">
      <alignment horizontal="left" vertical="center"/>
    </xf>
    <xf numFmtId="0" fontId="55" fillId="12" borderId="18" xfId="3" applyFont="1" applyFill="1" applyBorder="1" applyAlignment="1">
      <alignment horizontal="left" vertical="center"/>
    </xf>
    <xf numFmtId="0" fontId="56" fillId="12" borderId="18" xfId="3" applyFont="1" applyFill="1" applyBorder="1" applyAlignment="1">
      <alignment horizontal="left" vertical="center"/>
    </xf>
    <xf numFmtId="0" fontId="56" fillId="12" borderId="18" xfId="3" applyFont="1" applyFill="1" applyBorder="1" applyAlignment="1">
      <alignment horizontal="centerContinuous" vertical="center"/>
    </xf>
    <xf numFmtId="0" fontId="55" fillId="12" borderId="19" xfId="2" applyFont="1" applyFill="1" applyBorder="1" applyAlignment="1">
      <alignment horizontal="right" vertical="center"/>
    </xf>
    <xf numFmtId="0" fontId="99" fillId="0" borderId="0" xfId="4" applyFont="1"/>
    <xf numFmtId="0" fontId="54" fillId="12" borderId="53" xfId="4" applyFont="1" applyFill="1" applyBorder="1" applyAlignment="1">
      <alignment horizontal="left" vertical="center"/>
    </xf>
    <xf numFmtId="0" fontId="100" fillId="0" borderId="34" xfId="4" applyFont="1" applyBorder="1" applyAlignment="1">
      <alignment vertical="center"/>
    </xf>
    <xf numFmtId="0" fontId="92" fillId="0" borderId="32" xfId="4" applyFont="1" applyBorder="1" applyAlignment="1">
      <alignment vertical="center"/>
    </xf>
    <xf numFmtId="0" fontId="92" fillId="0" borderId="32" xfId="4" applyFont="1" applyBorder="1" applyAlignment="1">
      <alignment horizontal="left" vertical="center"/>
    </xf>
    <xf numFmtId="0" fontId="93" fillId="0" borderId="32" xfId="4" applyFont="1" applyBorder="1" applyAlignment="1">
      <alignment horizontal="left" vertical="center"/>
    </xf>
    <xf numFmtId="0" fontId="92" fillId="0" borderId="32" xfId="4" applyFont="1" applyBorder="1" applyAlignment="1">
      <alignment horizontal="centerContinuous" vertical="center"/>
    </xf>
    <xf numFmtId="0" fontId="75" fillId="0" borderId="29" xfId="4" applyFont="1" applyBorder="1" applyAlignment="1">
      <alignment horizontal="right" vertical="center"/>
    </xf>
    <xf numFmtId="166" fontId="80" fillId="0" borderId="3" xfId="4" applyNumberFormat="1" applyFont="1" applyBorder="1" applyAlignment="1">
      <alignment horizontal="center" vertical="center" wrapText="1"/>
    </xf>
    <xf numFmtId="0" fontId="55" fillId="8" borderId="22" xfId="2" applyFont="1" applyFill="1" applyBorder="1" applyAlignment="1">
      <alignment horizontal="left" vertical="center"/>
    </xf>
    <xf numFmtId="0" fontId="55" fillId="8" borderId="18" xfId="3" applyFont="1" applyFill="1" applyBorder="1" applyAlignment="1">
      <alignment horizontal="left" vertical="center"/>
    </xf>
    <xf numFmtId="0" fontId="56" fillId="8" borderId="18" xfId="3" applyFont="1" applyFill="1" applyBorder="1" applyAlignment="1">
      <alignment horizontal="left" vertical="center"/>
    </xf>
    <xf numFmtId="0" fontId="56" fillId="8" borderId="18" xfId="3" applyFont="1" applyFill="1" applyBorder="1" applyAlignment="1">
      <alignment horizontal="centerContinuous" vertical="center"/>
    </xf>
    <xf numFmtId="0" fontId="55" fillId="8" borderId="19" xfId="2" applyFont="1" applyFill="1" applyBorder="1" applyAlignment="1">
      <alignment horizontal="right" vertical="center"/>
    </xf>
    <xf numFmtId="0" fontId="54" fillId="8" borderId="53" xfId="4" applyFont="1" applyFill="1" applyBorder="1" applyAlignment="1">
      <alignment horizontal="left" vertical="center"/>
    </xf>
    <xf numFmtId="0" fontId="102" fillId="0" borderId="34" xfId="4" applyFont="1" applyBorder="1" applyAlignment="1">
      <alignment vertical="center"/>
    </xf>
    <xf numFmtId="0" fontId="86" fillId="0" borderId="32" xfId="4" applyFont="1" applyBorder="1" applyAlignment="1">
      <alignment vertical="center"/>
    </xf>
    <xf numFmtId="0" fontId="87" fillId="0" borderId="32" xfId="4" applyFont="1" applyBorder="1" applyAlignment="1">
      <alignment vertical="center"/>
    </xf>
    <xf numFmtId="0" fontId="86" fillId="0" borderId="32" xfId="4" applyFont="1" applyBorder="1" applyAlignment="1">
      <alignment horizontal="centerContinuous" vertical="center"/>
    </xf>
    <xf numFmtId="0" fontId="68" fillId="0" borderId="29" xfId="4" applyFont="1" applyBorder="1" applyAlignment="1">
      <alignment horizontal="right" vertical="center"/>
    </xf>
    <xf numFmtId="0" fontId="102" fillId="0" borderId="34" xfId="4" applyFont="1" applyBorder="1" applyAlignment="1">
      <alignment horizontal="left" vertical="center"/>
    </xf>
    <xf numFmtId="0" fontId="87" fillId="0" borderId="32" xfId="4" applyFont="1" applyBorder="1" applyAlignment="1">
      <alignment horizontal="centerContinuous" vertical="center"/>
    </xf>
    <xf numFmtId="166" fontId="82" fillId="0" borderId="85" xfId="4" applyNumberFormat="1" applyFont="1" applyBorder="1" applyAlignment="1">
      <alignment horizontal="center" vertical="center" wrapText="1"/>
    </xf>
    <xf numFmtId="166" fontId="82" fillId="0" borderId="59" xfId="4" applyNumberFormat="1" applyFont="1" applyBorder="1" applyAlignment="1">
      <alignment horizontal="center" vertical="center" wrapText="1"/>
    </xf>
    <xf numFmtId="166" fontId="82" fillId="0" borderId="55" xfId="4" applyNumberFormat="1" applyFont="1" applyBorder="1" applyAlignment="1">
      <alignment horizontal="center" vertical="center" wrapText="1"/>
    </xf>
    <xf numFmtId="0" fontId="55" fillId="10" borderId="22" xfId="2" applyFont="1" applyFill="1" applyBorder="1" applyAlignment="1">
      <alignment horizontal="left" vertical="center"/>
    </xf>
    <xf numFmtId="0" fontId="55" fillId="10" borderId="18" xfId="3" applyFont="1" applyFill="1" applyBorder="1" applyAlignment="1">
      <alignment horizontal="left" vertical="center"/>
    </xf>
    <xf numFmtId="0" fontId="56" fillId="10" borderId="18" xfId="3" applyFont="1" applyFill="1" applyBorder="1" applyAlignment="1">
      <alignment horizontal="left" vertical="center"/>
    </xf>
    <xf numFmtId="0" fontId="56" fillId="10" borderId="18" xfId="3" applyFont="1" applyFill="1" applyBorder="1" applyAlignment="1">
      <alignment horizontal="centerContinuous" vertical="center"/>
    </xf>
    <xf numFmtId="0" fontId="55" fillId="10" borderId="19" xfId="2" applyFont="1" applyFill="1" applyBorder="1" applyAlignment="1">
      <alignment horizontal="right" vertical="center"/>
    </xf>
    <xf numFmtId="0" fontId="2" fillId="5" borderId="92" xfId="4" applyFont="1" applyFill="1" applyBorder="1" applyAlignment="1">
      <alignment horizontal="center" vertical="center" wrapText="1"/>
    </xf>
    <xf numFmtId="0" fontId="54" fillId="10" borderId="53" xfId="4" applyFont="1" applyFill="1" applyBorder="1" applyAlignment="1">
      <alignment horizontal="left" vertical="center"/>
    </xf>
    <xf numFmtId="0" fontId="104" fillId="0" borderId="34" xfId="4" applyFont="1" applyBorder="1" applyAlignment="1">
      <alignment vertical="center"/>
    </xf>
    <xf numFmtId="0" fontId="73" fillId="0" borderId="32" xfId="4" applyFont="1" applyBorder="1" applyAlignment="1">
      <alignment vertical="center"/>
    </xf>
    <xf numFmtId="0" fontId="73" fillId="0" borderId="32" xfId="4" applyFont="1" applyBorder="1" applyAlignment="1">
      <alignment horizontal="left" vertical="center"/>
    </xf>
    <xf numFmtId="0" fontId="72" fillId="0" borderId="32" xfId="4" applyFont="1" applyBorder="1" applyAlignment="1">
      <alignment horizontal="left" vertical="center"/>
    </xf>
    <xf numFmtId="0" fontId="73" fillId="0" borderId="32" xfId="4" applyFont="1" applyBorder="1" applyAlignment="1">
      <alignment horizontal="centerContinuous" vertical="center"/>
    </xf>
    <xf numFmtId="0" fontId="71" fillId="0" borderId="29" xfId="4" applyFont="1" applyBorder="1" applyAlignment="1">
      <alignment horizontal="right" vertical="center"/>
    </xf>
    <xf numFmtId="0" fontId="55" fillId="7" borderId="22" xfId="2" applyFont="1" applyFill="1" applyBorder="1" applyAlignment="1">
      <alignment horizontal="left" vertical="center"/>
    </xf>
    <xf numFmtId="0" fontId="55" fillId="7" borderId="18" xfId="3" applyFont="1" applyFill="1" applyBorder="1" applyAlignment="1">
      <alignment horizontal="left" vertical="center"/>
    </xf>
    <xf numFmtId="0" fontId="56" fillId="7" borderId="18" xfId="3" applyFont="1" applyFill="1" applyBorder="1" applyAlignment="1">
      <alignment horizontal="left" vertical="center"/>
    </xf>
    <xf numFmtId="0" fontId="56" fillId="7" borderId="18" xfId="3" applyFont="1" applyFill="1" applyBorder="1" applyAlignment="1">
      <alignment horizontal="centerContinuous" vertical="center"/>
    </xf>
    <xf numFmtId="0" fontId="55" fillId="7" borderId="19" xfId="2" applyFont="1" applyFill="1" applyBorder="1" applyAlignment="1">
      <alignment horizontal="right" vertical="center"/>
    </xf>
    <xf numFmtId="0" fontId="54" fillId="7" borderId="53" xfId="4" applyFont="1" applyFill="1" applyBorder="1" applyAlignment="1">
      <alignment horizontal="left" vertical="center"/>
    </xf>
    <xf numFmtId="0" fontId="88" fillId="0" borderId="34" xfId="4" applyFont="1" applyBorder="1" applyAlignment="1">
      <alignment vertical="center"/>
    </xf>
    <xf numFmtId="0" fontId="79" fillId="0" borderId="32" xfId="4" applyFont="1" applyBorder="1" applyAlignment="1">
      <alignment vertical="center"/>
    </xf>
    <xf numFmtId="0" fontId="79" fillId="0" borderId="32" xfId="4" applyFont="1" applyBorder="1" applyAlignment="1">
      <alignment horizontal="left" vertical="center"/>
    </xf>
    <xf numFmtId="0" fontId="89" fillId="0" borderId="32" xfId="4" applyFont="1" applyBorder="1" applyAlignment="1">
      <alignment horizontal="left" vertical="center"/>
    </xf>
    <xf numFmtId="0" fontId="79" fillId="0" borderId="32" xfId="4" applyFont="1" applyBorder="1" applyAlignment="1">
      <alignment horizontal="centerContinuous" vertical="center"/>
    </xf>
    <xf numFmtId="0" fontId="69" fillId="0" borderId="29" xfId="4" applyFont="1" applyBorder="1" applyAlignment="1">
      <alignment horizontal="right" vertical="center"/>
    </xf>
    <xf numFmtId="0" fontId="55" fillId="13" borderId="22" xfId="2" applyFont="1" applyFill="1" applyBorder="1" applyAlignment="1">
      <alignment horizontal="left" vertical="center"/>
    </xf>
    <xf numFmtId="0" fontId="55" fillId="13" borderId="18" xfId="3" applyFont="1" applyFill="1" applyBorder="1" applyAlignment="1">
      <alignment horizontal="left" vertical="center"/>
    </xf>
    <xf numFmtId="0" fontId="56" fillId="13" borderId="18" xfId="3" applyFont="1" applyFill="1" applyBorder="1" applyAlignment="1">
      <alignment horizontal="left" vertical="center"/>
    </xf>
    <xf numFmtId="0" fontId="56" fillId="13" borderId="18" xfId="3" applyFont="1" applyFill="1" applyBorder="1" applyAlignment="1">
      <alignment horizontal="centerContinuous" vertical="center"/>
    </xf>
    <xf numFmtId="0" fontId="55" fillId="13" borderId="19" xfId="2" applyFont="1" applyFill="1" applyBorder="1" applyAlignment="1">
      <alignment horizontal="right" vertical="center"/>
    </xf>
    <xf numFmtId="0" fontId="54" fillId="13" borderId="53" xfId="4" applyFont="1" applyFill="1" applyBorder="1" applyAlignment="1">
      <alignment horizontal="left" vertical="center"/>
    </xf>
    <xf numFmtId="0" fontId="83" fillId="0" borderId="34" xfId="4" applyFont="1" applyBorder="1" applyAlignment="1">
      <alignment vertical="center"/>
    </xf>
    <xf numFmtId="0" fontId="84" fillId="0" borderId="32" xfId="4" applyFont="1" applyBorder="1" applyAlignment="1">
      <alignment vertical="center"/>
    </xf>
    <xf numFmtId="0" fontId="84" fillId="0" borderId="32" xfId="4" applyFont="1" applyBorder="1" applyAlignment="1">
      <alignment horizontal="left" vertical="center"/>
    </xf>
    <xf numFmtId="0" fontId="85" fillId="0" borderId="32" xfId="4" applyFont="1" applyBorder="1" applyAlignment="1">
      <alignment horizontal="left" vertical="center"/>
    </xf>
    <xf numFmtId="0" fontId="84" fillId="0" borderId="32" xfId="4" applyFont="1" applyBorder="1" applyAlignment="1">
      <alignment horizontal="centerContinuous" vertical="center"/>
    </xf>
    <xf numFmtId="0" fontId="67" fillId="0" borderId="29" xfId="4" applyFont="1" applyBorder="1" applyAlignment="1">
      <alignment horizontal="right" vertical="center"/>
    </xf>
    <xf numFmtId="0" fontId="21" fillId="0" borderId="7" xfId="3" applyFont="1" applyBorder="1" applyAlignment="1">
      <alignment horizontal="center" vertical="center"/>
    </xf>
    <xf numFmtId="0" fontId="21" fillId="0" borderId="7" xfId="3" applyFont="1" applyBorder="1" applyAlignment="1">
      <alignment horizontal="left" vertical="center"/>
    </xf>
    <xf numFmtId="0" fontId="21" fillId="0" borderId="0" xfId="3" applyFont="1" applyAlignment="1">
      <alignment horizontal="center" vertical="center"/>
    </xf>
    <xf numFmtId="0" fontId="108" fillId="0" borderId="10" xfId="3" applyFont="1" applyBorder="1" applyAlignment="1">
      <alignment horizontal="centerContinuous" vertical="center"/>
    </xf>
    <xf numFmtId="0" fontId="109" fillId="4" borderId="51" xfId="0" applyFont="1" applyFill="1" applyBorder="1" applyAlignment="1">
      <alignment horizontal="centerContinuous" vertical="center"/>
    </xf>
    <xf numFmtId="0" fontId="110" fillId="4" borderId="11" xfId="0" applyFont="1" applyFill="1" applyBorder="1" applyAlignment="1">
      <alignment horizontal="centerContinuous" vertical="center"/>
    </xf>
    <xf numFmtId="0" fontId="110" fillId="0" borderId="0" xfId="0" applyFont="1"/>
    <xf numFmtId="0" fontId="110" fillId="14" borderId="0" xfId="0" applyFont="1" applyFill="1"/>
    <xf numFmtId="0" fontId="111" fillId="14" borderId="0" xfId="0" applyFont="1" applyFill="1"/>
    <xf numFmtId="0" fontId="112" fillId="14" borderId="0" xfId="0" applyFont="1" applyFill="1"/>
    <xf numFmtId="0" fontId="112" fillId="14" borderId="0" xfId="0" applyFont="1" applyFill="1" applyAlignment="1">
      <alignment horizontal="centerContinuous" wrapText="1"/>
    </xf>
    <xf numFmtId="0" fontId="110" fillId="14" borderId="0" xfId="0" applyFont="1" applyFill="1" applyAlignment="1">
      <alignment horizontal="centerContinuous" wrapText="1"/>
    </xf>
    <xf numFmtId="0" fontId="113" fillId="14" borderId="0" xfId="0" applyFont="1" applyFill="1"/>
    <xf numFmtId="0" fontId="114" fillId="0" borderId="20" xfId="0" applyFont="1" applyBorder="1" applyAlignment="1">
      <alignment horizontal="centerContinuous" vertical="center"/>
    </xf>
    <xf numFmtId="0" fontId="114" fillId="0" borderId="21" xfId="0" applyFont="1" applyBorder="1" applyAlignment="1">
      <alignment horizontal="centerContinuous" vertical="center"/>
    </xf>
    <xf numFmtId="0" fontId="114" fillId="0" borderId="10" xfId="0" applyFont="1" applyBorder="1" applyAlignment="1">
      <alignment horizontal="centerContinuous" vertical="center"/>
    </xf>
    <xf numFmtId="0" fontId="114" fillId="0" borderId="20" xfId="0" applyFont="1" applyBorder="1" applyAlignment="1">
      <alignment horizontal="right" vertical="center"/>
    </xf>
    <xf numFmtId="0" fontId="114" fillId="0" borderId="21" xfId="0" applyFont="1" applyBorder="1" applyAlignment="1">
      <alignment horizontal="right" vertical="center"/>
    </xf>
    <xf numFmtId="0" fontId="114" fillId="0" borderId="20" xfId="0" applyFont="1" applyBorder="1" applyAlignment="1">
      <alignment horizontal="left" vertical="center"/>
    </xf>
    <xf numFmtId="0" fontId="115" fillId="0" borderId="10" xfId="3" applyFont="1" applyBorder="1" applyAlignment="1">
      <alignment horizontal="centerContinuous" vertical="center"/>
    </xf>
    <xf numFmtId="0" fontId="116" fillId="0" borderId="11" xfId="3" applyFont="1" applyBorder="1" applyAlignment="1">
      <alignment horizontal="centerContinuous" vertical="center"/>
    </xf>
    <xf numFmtId="0" fontId="117" fillId="0" borderId="11" xfId="3" applyFont="1" applyBorder="1" applyAlignment="1">
      <alignment horizontal="centerContinuous" vertical="center"/>
    </xf>
    <xf numFmtId="0" fontId="110" fillId="0" borderId="11" xfId="3" applyFont="1" applyBorder="1" applyAlignment="1">
      <alignment horizontal="centerContinuous" vertical="center"/>
    </xf>
    <xf numFmtId="0" fontId="114" fillId="0" borderId="12" xfId="3" applyFont="1" applyBorder="1" applyAlignment="1">
      <alignment horizontal="centerContinuous" vertical="center"/>
    </xf>
    <xf numFmtId="0" fontId="118" fillId="0" borderId="0" xfId="3" applyFont="1"/>
    <xf numFmtId="0" fontId="118" fillId="0" borderId="0" xfId="3" applyFont="1" applyAlignment="1">
      <alignment vertical="center"/>
    </xf>
    <xf numFmtId="0" fontId="119" fillId="0" borderId="14" xfId="0" applyFont="1" applyBorder="1" applyAlignment="1">
      <alignment vertical="center"/>
    </xf>
    <xf numFmtId="0" fontId="119" fillId="0" borderId="0" xfId="3" applyFont="1" applyAlignment="1">
      <alignment vertical="center"/>
    </xf>
    <xf numFmtId="0" fontId="119" fillId="0" borderId="16" xfId="0" applyFont="1" applyBorder="1" applyAlignment="1">
      <alignment vertical="center"/>
    </xf>
    <xf numFmtId="0" fontId="119" fillId="0" borderId="15" xfId="0" applyFont="1" applyBorder="1" applyAlignment="1">
      <alignment vertical="center"/>
    </xf>
    <xf numFmtId="0" fontId="110" fillId="0" borderId="0" xfId="3" applyFont="1" applyAlignment="1">
      <alignment horizontal="center" vertical="center"/>
    </xf>
    <xf numFmtId="0" fontId="109" fillId="4" borderId="22" xfId="2" applyFont="1" applyFill="1" applyBorder="1" applyAlignment="1">
      <alignment horizontal="left" vertical="center"/>
    </xf>
    <xf numFmtId="0" fontId="109" fillId="4" borderId="18" xfId="3" applyFont="1" applyFill="1" applyBorder="1" applyAlignment="1">
      <alignment horizontal="left" vertical="center"/>
    </xf>
    <xf numFmtId="0" fontId="117" fillId="4" borderId="18" xfId="3" applyFont="1" applyFill="1" applyBorder="1" applyAlignment="1">
      <alignment horizontal="left" vertical="center"/>
    </xf>
    <xf numFmtId="0" fontId="117" fillId="4" borderId="18" xfId="3" applyFont="1" applyFill="1" applyBorder="1" applyAlignment="1">
      <alignment horizontal="centerContinuous" vertical="center"/>
    </xf>
    <xf numFmtId="0" fontId="109" fillId="4" borderId="19" xfId="2" applyFont="1" applyFill="1" applyBorder="1" applyAlignment="1">
      <alignment horizontal="right" vertical="center"/>
    </xf>
    <xf numFmtId="0" fontId="114" fillId="0" borderId="0" xfId="3" applyFont="1"/>
    <xf numFmtId="0" fontId="120" fillId="0" borderId="0" xfId="0" applyFont="1"/>
    <xf numFmtId="0" fontId="118" fillId="0" borderId="0" xfId="0" applyFont="1"/>
    <xf numFmtId="0" fontId="121" fillId="5" borderId="11" xfId="0" applyFont="1" applyFill="1" applyBorder="1" applyAlignment="1">
      <alignment horizontal="center" vertical="center" wrapText="1"/>
    </xf>
    <xf numFmtId="0" fontId="110" fillId="0" borderId="27" xfId="0" applyFont="1" applyBorder="1" applyAlignment="1">
      <alignment horizontal="center" vertical="center" wrapText="1"/>
    </xf>
    <xf numFmtId="0" fontId="114" fillId="0" borderId="24" xfId="0" applyFont="1" applyBorder="1" applyAlignment="1">
      <alignment horizontal="center" vertical="center" textRotation="60" wrapText="1"/>
    </xf>
    <xf numFmtId="0" fontId="114" fillId="0" borderId="25" xfId="0" applyFont="1" applyBorder="1" applyAlignment="1">
      <alignment horizontal="center" vertical="center" textRotation="60" wrapText="1"/>
    </xf>
    <xf numFmtId="0" fontId="114" fillId="0" borderId="26" xfId="0" applyFont="1" applyBorder="1" applyAlignment="1">
      <alignment horizontal="center" vertical="center" textRotation="60" wrapText="1"/>
    </xf>
    <xf numFmtId="0" fontId="118" fillId="0" borderId="25" xfId="0" applyFont="1" applyBorder="1" applyAlignment="1">
      <alignment horizontal="center" vertical="center" textRotation="60" wrapText="1"/>
    </xf>
    <xf numFmtId="0" fontId="122" fillId="0" borderId="0" xfId="0" applyFont="1" applyAlignment="1">
      <alignment vertical="top"/>
    </xf>
    <xf numFmtId="0" fontId="118" fillId="0" borderId="0" xfId="0" applyFont="1" applyAlignment="1">
      <alignment horizontal="right" vertical="center"/>
    </xf>
    <xf numFmtId="0" fontId="123" fillId="5" borderId="53" xfId="0" applyFont="1" applyFill="1" applyBorder="1" applyAlignment="1">
      <alignment horizontal="left" vertical="center"/>
    </xf>
    <xf numFmtId="0" fontId="109" fillId="5" borderId="51" xfId="0" applyFont="1" applyFill="1" applyBorder="1" applyAlignment="1">
      <alignment horizontal="centerContinuous" vertical="center"/>
    </xf>
    <xf numFmtId="0" fontId="122" fillId="5" borderId="11" xfId="0" applyFont="1" applyFill="1" applyBorder="1" applyAlignment="1">
      <alignment horizontal="centerContinuous" vertical="center"/>
    </xf>
    <xf numFmtId="0" fontId="118" fillId="5" borderId="11" xfId="0" applyFont="1" applyFill="1" applyBorder="1" applyAlignment="1">
      <alignment horizontal="centerContinuous" vertical="center"/>
    </xf>
    <xf numFmtId="0" fontId="117" fillId="5" borderId="11" xfId="0" applyFont="1" applyFill="1" applyBorder="1" applyAlignment="1">
      <alignment horizontal="centerContinuous" vertical="center"/>
    </xf>
    <xf numFmtId="0" fontId="122" fillId="5" borderId="12" xfId="0" applyFont="1" applyFill="1" applyBorder="1" applyAlignment="1">
      <alignment horizontal="right" vertical="center"/>
    </xf>
    <xf numFmtId="0" fontId="114" fillId="0" borderId="15" xfId="0" applyFont="1" applyBorder="1" applyAlignment="1">
      <alignment vertical="center"/>
    </xf>
    <xf numFmtId="0" fontId="110" fillId="0" borderId="0" xfId="0" applyFont="1" applyAlignment="1">
      <alignment vertical="center"/>
    </xf>
    <xf numFmtId="0" fontId="110" fillId="0" borderId="0" xfId="0" applyFont="1" applyAlignment="1">
      <alignment horizontal="left" vertical="center"/>
    </xf>
    <xf numFmtId="0" fontId="117" fillId="0" borderId="0" xfId="0" applyFont="1" applyAlignment="1">
      <alignment horizontal="left" vertical="center"/>
    </xf>
    <xf numFmtId="0" fontId="124" fillId="0" borderId="0" xfId="0" applyFont="1" applyAlignment="1">
      <alignment horizontal="centerContinuous" vertical="center"/>
    </xf>
    <xf numFmtId="0" fontId="117" fillId="0" borderId="53" xfId="0" applyFont="1" applyBorder="1" applyAlignment="1">
      <alignment horizontal="right" vertical="center"/>
    </xf>
    <xf numFmtId="0" fontId="114" fillId="0" borderId="64" xfId="0" applyFont="1" applyBorder="1" applyAlignment="1">
      <alignment vertical="center"/>
    </xf>
    <xf numFmtId="0" fontId="110" fillId="0" borderId="62" xfId="0" applyFont="1" applyBorder="1" applyAlignment="1">
      <alignment vertical="center"/>
    </xf>
    <xf numFmtId="0" fontId="110" fillId="0" borderId="62" xfId="0" applyFont="1" applyBorder="1" applyAlignment="1">
      <alignment horizontal="left" vertical="center"/>
    </xf>
    <xf numFmtId="0" fontId="117" fillId="0" borderId="62" xfId="0" applyFont="1" applyBorder="1" applyAlignment="1">
      <alignment horizontal="left" vertical="center"/>
    </xf>
    <xf numFmtId="0" fontId="124" fillId="0" borderId="1" xfId="0" applyFont="1" applyBorder="1" applyAlignment="1">
      <alignment horizontal="centerContinuous" vertical="center"/>
    </xf>
    <xf numFmtId="0" fontId="117" fillId="0" borderId="63" xfId="0" applyFont="1" applyBorder="1" applyAlignment="1">
      <alignment horizontal="right" vertical="center"/>
    </xf>
    <xf numFmtId="0" fontId="125" fillId="0" borderId="4" xfId="4" applyFont="1" applyBorder="1" applyAlignment="1">
      <alignment horizontal="center" vertical="center"/>
    </xf>
    <xf numFmtId="0" fontId="126" fillId="0" borderId="7" xfId="3" applyFont="1" applyBorder="1" applyAlignment="1">
      <alignment horizontal="left" vertical="center"/>
    </xf>
    <xf numFmtId="0" fontId="127" fillId="0" borderId="77" xfId="4" applyFont="1" applyBorder="1" applyAlignment="1">
      <alignment horizontal="centerContinuous" vertical="center"/>
    </xf>
    <xf numFmtId="0" fontId="128" fillId="0" borderId="93" xfId="4" applyFont="1" applyBorder="1" applyAlignment="1">
      <alignment horizontal="centerContinuous" vertical="center"/>
    </xf>
    <xf numFmtId="0" fontId="128" fillId="0" borderId="54" xfId="4" applyFont="1" applyBorder="1" applyAlignment="1">
      <alignment horizontal="centerContinuous" vertical="center"/>
    </xf>
    <xf numFmtId="0" fontId="130" fillId="0" borderId="94" xfId="4" applyFont="1" applyBorder="1" applyAlignment="1">
      <alignment horizontal="centerContinuous" vertical="center" wrapText="1"/>
    </xf>
    <xf numFmtId="0" fontId="131" fillId="0" borderId="65" xfId="4" applyFont="1" applyBorder="1" applyAlignment="1">
      <alignment horizontal="centerContinuous" vertical="center" wrapText="1"/>
    </xf>
    <xf numFmtId="0" fontId="130" fillId="0" borderId="78" xfId="4" applyFont="1" applyBorder="1" applyAlignment="1">
      <alignment horizontal="centerContinuous" vertical="center"/>
    </xf>
    <xf numFmtId="0" fontId="128" fillId="0" borderId="53" xfId="4" applyFont="1" applyBorder="1" applyAlignment="1">
      <alignment horizontal="centerContinuous" vertical="center"/>
    </xf>
    <xf numFmtId="0" fontId="130" fillId="0" borderId="16" xfId="4" applyFont="1" applyBorder="1" applyAlignment="1">
      <alignment horizontal="centerContinuous" vertical="center" wrapText="1"/>
    </xf>
    <xf numFmtId="0" fontId="131" fillId="0" borderId="3" xfId="4" applyFont="1" applyBorder="1" applyAlignment="1">
      <alignment horizontal="centerContinuous" vertical="center" wrapText="1"/>
    </xf>
    <xf numFmtId="0" fontId="131" fillId="0" borderId="95" xfId="4" applyFont="1" applyBorder="1" applyAlignment="1">
      <alignment horizontal="centerContinuous" vertical="center"/>
    </xf>
    <xf numFmtId="0" fontId="128" fillId="0" borderId="96" xfId="4" applyFont="1" applyBorder="1" applyAlignment="1">
      <alignment horizontal="centerContinuous" vertical="center"/>
    </xf>
    <xf numFmtId="0" fontId="131" fillId="0" borderId="79" xfId="4" applyFont="1" applyBorder="1" applyAlignment="1">
      <alignment horizontal="center" vertical="center"/>
    </xf>
    <xf numFmtId="0" fontId="133" fillId="0" borderId="97" xfId="4" applyFont="1" applyBorder="1" applyAlignment="1">
      <alignment horizontal="center" vertical="center" wrapText="1"/>
    </xf>
    <xf numFmtId="0" fontId="134" fillId="0" borderId="69" xfId="4" applyFont="1" applyBorder="1" applyAlignment="1">
      <alignment horizontal="centerContinuous" vertical="center"/>
    </xf>
    <xf numFmtId="0" fontId="134" fillId="0" borderId="86" xfId="4" applyFont="1" applyBorder="1" applyAlignment="1">
      <alignment horizontal="centerContinuous" vertical="center"/>
    </xf>
    <xf numFmtId="0" fontId="134" fillId="0" borderId="98" xfId="4" applyFont="1" applyBorder="1" applyAlignment="1">
      <alignment horizontal="centerContinuous" vertical="center"/>
    </xf>
    <xf numFmtId="0" fontId="127" fillId="0" borderId="88" xfId="4" applyFont="1" applyBorder="1" applyAlignment="1">
      <alignment horizontal="centerContinuous" vertical="center"/>
    </xf>
    <xf numFmtId="0" fontId="127" fillId="0" borderId="5" xfId="4" applyFont="1" applyBorder="1" applyAlignment="1">
      <alignment horizontal="centerContinuous" vertical="center"/>
    </xf>
    <xf numFmtId="0" fontId="12" fillId="0" borderId="77" xfId="4" applyFont="1" applyBorder="1" applyAlignment="1">
      <alignment horizontal="center" vertical="center"/>
    </xf>
    <xf numFmtId="0" fontId="3" fillId="0" borderId="0" xfId="4" applyFont="1" applyAlignment="1">
      <alignment horizontal="right" vertical="center"/>
    </xf>
    <xf numFmtId="0" fontId="135" fillId="0" borderId="0" xfId="4" applyFont="1" applyAlignment="1">
      <alignment horizontal="centerContinuous" vertical="center" wrapText="1"/>
    </xf>
    <xf numFmtId="0" fontId="5" fillId="0" borderId="0" xfId="4" applyFont="1" applyAlignment="1">
      <alignment horizontal="centerContinuous" vertical="center" wrapText="1"/>
    </xf>
    <xf numFmtId="0" fontId="5" fillId="0" borderId="3" xfId="4" applyFont="1" applyBorder="1" applyAlignment="1">
      <alignment horizontal="centerContinuous" vertical="center" wrapText="1"/>
    </xf>
    <xf numFmtId="0" fontId="14" fillId="0" borderId="78" xfId="4" applyFont="1" applyBorder="1" applyAlignment="1">
      <alignment horizontal="right" vertical="center" wrapText="1"/>
    </xf>
    <xf numFmtId="0" fontId="10" fillId="0" borderId="0" xfId="4" applyFont="1" applyAlignment="1">
      <alignment horizontal="centerContinuous" vertical="center"/>
    </xf>
    <xf numFmtId="0" fontId="125" fillId="15" borderId="0" xfId="4" applyFont="1" applyFill="1" applyAlignment="1">
      <alignment horizontal="left" vertical="center"/>
    </xf>
    <xf numFmtId="0" fontId="2" fillId="0" borderId="78" xfId="4" applyFont="1" applyBorder="1" applyAlignment="1">
      <alignment horizontal="center" vertical="center" textRotation="90" wrapText="1"/>
    </xf>
    <xf numFmtId="0" fontId="137" fillId="0" borderId="0" xfId="4" applyFont="1" applyAlignment="1">
      <alignment horizontal="centerContinuous" vertical="center" wrapText="1"/>
    </xf>
    <xf numFmtId="0" fontId="138" fillId="0" borderId="0" xfId="4" applyFont="1" applyAlignment="1">
      <alignment horizontal="centerContinuous" vertical="center" wrapText="1"/>
    </xf>
    <xf numFmtId="0" fontId="138" fillId="0" borderId="3" xfId="4" applyFont="1" applyBorder="1" applyAlignment="1">
      <alignment horizontal="centerContinuous" vertical="center" wrapText="1"/>
    </xf>
    <xf numFmtId="0" fontId="2" fillId="0" borderId="99" xfId="4" applyFont="1" applyBorder="1" applyAlignment="1">
      <alignment horizontal="center" vertical="center" textRotation="90" wrapText="1"/>
    </xf>
    <xf numFmtId="0" fontId="16" fillId="0" borderId="11" xfId="4" applyFont="1" applyBorder="1" applyAlignment="1">
      <alignment horizontal="centerContinuous" vertical="center"/>
    </xf>
    <xf numFmtId="0" fontId="135" fillId="0" borderId="11" xfId="4" applyFont="1" applyBorder="1" applyAlignment="1">
      <alignment horizontal="centerContinuous" vertical="center" wrapText="1"/>
    </xf>
    <xf numFmtId="0" fontId="5" fillId="0" borderId="11" xfId="4" applyFont="1" applyBorder="1" applyAlignment="1">
      <alignment horizontal="centerContinuous" vertical="center" wrapText="1"/>
    </xf>
    <xf numFmtId="0" fontId="5" fillId="0" borderId="67" xfId="4" applyFont="1" applyBorder="1" applyAlignment="1">
      <alignment horizontal="centerContinuous" vertical="center" wrapText="1"/>
    </xf>
    <xf numFmtId="0" fontId="15" fillId="0" borderId="0" xfId="4" applyFont="1" applyAlignment="1">
      <alignment horizontal="centerContinuous" vertical="center"/>
    </xf>
    <xf numFmtId="0" fontId="139" fillId="3" borderId="0" xfId="4" applyFont="1" applyFill="1" applyAlignment="1">
      <alignment horizontal="centerContinuous" vertical="center"/>
    </xf>
    <xf numFmtId="0" fontId="16" fillId="0" borderId="0" xfId="4" applyFont="1" applyAlignment="1">
      <alignment horizontal="centerContinuous" vertical="center"/>
    </xf>
    <xf numFmtId="0" fontId="12" fillId="0" borderId="0" xfId="4" applyFont="1" applyAlignment="1">
      <alignment horizontal="center" vertical="center" wrapText="1"/>
    </xf>
    <xf numFmtId="0" fontId="140" fillId="3" borderId="0" xfId="4" applyFont="1" applyFill="1" applyAlignment="1">
      <alignment horizontal="centerContinuous" vertical="center" wrapText="1"/>
    </xf>
    <xf numFmtId="0" fontId="11" fillId="0" borderId="0" xfId="4" applyFont="1" applyAlignment="1">
      <alignment horizontal="centerContinuous" vertical="center"/>
    </xf>
    <xf numFmtId="0" fontId="6" fillId="0" borderId="0" xfId="4" applyFont="1" applyAlignment="1">
      <alignment horizontal="centerContinuous" vertical="center"/>
    </xf>
    <xf numFmtId="0" fontId="14" fillId="0" borderId="0" xfId="4" applyFont="1" applyAlignment="1">
      <alignment horizontal="centerContinuous" vertical="center"/>
    </xf>
    <xf numFmtId="0" fontId="10" fillId="0" borderId="0" xfId="4" applyFont="1" applyAlignment="1">
      <alignment horizontal="center" vertical="center"/>
    </xf>
    <xf numFmtId="0" fontId="5" fillId="0" borderId="0" xfId="4" applyFont="1" applyAlignment="1">
      <alignment horizontal="centerContinuous" vertical="center"/>
    </xf>
    <xf numFmtId="0" fontId="139" fillId="3" borderId="0" xfId="4" applyFont="1" applyFill="1" applyAlignment="1">
      <alignment horizontal="center" vertical="center"/>
    </xf>
    <xf numFmtId="0" fontId="13" fillId="0" borderId="0" xfId="4" applyFont="1" applyAlignment="1">
      <alignment horizontal="centerContinuous" vertical="center" wrapText="1"/>
    </xf>
    <xf numFmtId="0" fontId="13" fillId="0" borderId="3" xfId="4" applyFont="1" applyBorder="1" applyAlignment="1">
      <alignment horizontal="centerContinuous" vertical="center" wrapText="1"/>
    </xf>
    <xf numFmtId="0" fontId="13" fillId="0" borderId="0" xfId="4" applyFont="1" applyAlignment="1">
      <alignment horizontal="center" vertical="center" wrapText="1"/>
    </xf>
    <xf numFmtId="0" fontId="2" fillId="0" borderId="79" xfId="4" applyFont="1" applyBorder="1" applyAlignment="1">
      <alignment horizontal="center" vertical="center" textRotation="90" wrapText="1"/>
    </xf>
    <xf numFmtId="0" fontId="3" fillId="0" borderId="4" xfId="4" applyFont="1" applyBorder="1" applyAlignment="1">
      <alignment horizontal="left" vertical="center"/>
    </xf>
    <xf numFmtId="0" fontId="3" fillId="0" borderId="4" xfId="4" applyFont="1" applyBorder="1" applyAlignment="1">
      <alignment horizontal="right" vertical="center"/>
    </xf>
    <xf numFmtId="0" fontId="135" fillId="0" borderId="4" xfId="4" applyFont="1" applyBorder="1" applyAlignment="1">
      <alignment horizontal="centerContinuous" vertical="center" wrapText="1"/>
    </xf>
    <xf numFmtId="0" fontId="5" fillId="0" borderId="4" xfId="4" applyFont="1" applyBorder="1" applyAlignment="1">
      <alignment horizontal="centerContinuous" vertical="center" wrapText="1"/>
    </xf>
    <xf numFmtId="0" fontId="5" fillId="0" borderId="5" xfId="4" applyFont="1" applyBorder="1" applyAlignment="1">
      <alignment horizontal="centerContinuous" vertical="center" wrapText="1"/>
    </xf>
    <xf numFmtId="0" fontId="14" fillId="0" borderId="99" xfId="4" applyFont="1" applyBorder="1" applyAlignment="1">
      <alignment horizontal="right" vertical="center" wrapText="1"/>
    </xf>
    <xf numFmtId="0" fontId="133" fillId="0" borderId="97" xfId="4" applyFont="1" applyBorder="1" applyAlignment="1">
      <alignment horizontal="center" vertical="top" wrapText="1"/>
    </xf>
    <xf numFmtId="0" fontId="142" fillId="0" borderId="69" xfId="4" applyFont="1" applyBorder="1" applyAlignment="1">
      <alignment horizontal="centerContinuous" vertical="center"/>
    </xf>
    <xf numFmtId="0" fontId="142" fillId="0" borderId="86" xfId="4" applyFont="1" applyBorder="1" applyAlignment="1">
      <alignment horizontal="centerContinuous" vertical="center"/>
    </xf>
    <xf numFmtId="0" fontId="142" fillId="0" borderId="98" xfId="4" applyFont="1" applyBorder="1" applyAlignment="1">
      <alignment horizontal="centerContinuous" vertical="center"/>
    </xf>
    <xf numFmtId="0" fontId="3" fillId="0" borderId="0" xfId="4" applyFont="1" applyAlignment="1">
      <alignment horizontal="left" vertical="center"/>
    </xf>
    <xf numFmtId="0" fontId="143" fillId="0" borderId="78" xfId="4" applyFont="1" applyBorder="1" applyAlignment="1">
      <alignment horizontal="right" vertical="center" wrapText="1"/>
    </xf>
    <xf numFmtId="0" fontId="146" fillId="0" borderId="0" xfId="4" applyFont="1" applyAlignment="1">
      <alignment horizontal="centerContinuous" vertical="center" wrapText="1"/>
    </xf>
    <xf numFmtId="0" fontId="10" fillId="0" borderId="0" xfId="4" applyFont="1" applyAlignment="1">
      <alignment horizontal="centerContinuous" vertical="center" wrapText="1"/>
    </xf>
    <xf numFmtId="0" fontId="147" fillId="0" borderId="17" xfId="4" applyFont="1" applyBorder="1" applyAlignment="1">
      <alignment horizontal="centerContinuous" vertical="center" wrapText="1"/>
    </xf>
    <xf numFmtId="0" fontId="5" fillId="0" borderId="17" xfId="4" applyFont="1" applyBorder="1" applyAlignment="1">
      <alignment horizontal="centerContinuous" vertical="center" wrapText="1"/>
    </xf>
    <xf numFmtId="0" fontId="5" fillId="0" borderId="68" xfId="4" applyFont="1" applyBorder="1" applyAlignment="1">
      <alignment horizontal="centerContinuous" vertical="center" wrapText="1"/>
    </xf>
    <xf numFmtId="0" fontId="147" fillId="0" borderId="61" xfId="4" applyFont="1" applyBorder="1" applyAlignment="1">
      <alignment horizontal="centerContinuous" vertical="center" wrapText="1"/>
    </xf>
    <xf numFmtId="0" fontId="5" fillId="0" borderId="61" xfId="4" applyFont="1" applyBorder="1" applyAlignment="1">
      <alignment horizontal="centerContinuous" vertical="center" wrapText="1"/>
    </xf>
    <xf numFmtId="0" fontId="5" fillId="0" borderId="91" xfId="4" applyFont="1" applyBorder="1" applyAlignment="1">
      <alignment horizontal="centerContinuous" vertical="center" wrapText="1"/>
    </xf>
    <xf numFmtId="0" fontId="10" fillId="0" borderId="4" xfId="4" applyFont="1" applyBorder="1" applyAlignment="1">
      <alignment horizontal="centerContinuous" vertical="center"/>
    </xf>
    <xf numFmtId="0" fontId="146" fillId="0" borderId="4" xfId="4" applyFont="1" applyBorder="1" applyAlignment="1">
      <alignment horizontal="centerContinuous" vertical="center" wrapText="1"/>
    </xf>
    <xf numFmtId="0" fontId="12" fillId="0" borderId="4" xfId="4" applyFont="1" applyBorder="1" applyAlignment="1">
      <alignment horizontal="center" vertical="center"/>
    </xf>
    <xf numFmtId="0" fontId="129" fillId="0" borderId="69" xfId="4" applyFont="1" applyBorder="1" applyAlignment="1">
      <alignment horizontal="centerContinuous" vertical="center"/>
    </xf>
    <xf numFmtId="0" fontId="129" fillId="0" borderId="86" xfId="4" applyFont="1" applyBorder="1" applyAlignment="1">
      <alignment horizontal="centerContinuous" vertical="center"/>
    </xf>
    <xf numFmtId="0" fontId="129" fillId="0" borderId="98" xfId="4" applyFont="1" applyBorder="1" applyAlignment="1">
      <alignment horizontal="centerContinuous" vertical="center"/>
    </xf>
    <xf numFmtId="0" fontId="151" fillId="0" borderId="0" xfId="4" applyFont="1" applyAlignment="1">
      <alignment horizontal="center" vertical="center"/>
    </xf>
    <xf numFmtId="0" fontId="10" fillId="0" borderId="0" xfId="4" applyFont="1" applyAlignment="1">
      <alignment horizontal="left" vertical="center"/>
    </xf>
    <xf numFmtId="0" fontId="143" fillId="0" borderId="0" xfId="4" applyFont="1" applyAlignment="1">
      <alignment horizontal="centerContinuous" vertical="center" wrapText="1"/>
    </xf>
    <xf numFmtId="0" fontId="6" fillId="0" borderId="0" xfId="4" applyFont="1" applyAlignment="1">
      <alignment horizontal="centerContinuous" vertical="center" wrapText="1"/>
    </xf>
    <xf numFmtId="0" fontId="3" fillId="0" borderId="0" xfId="4" applyFont="1" applyAlignment="1">
      <alignment horizontal="centerContinuous" vertical="center" wrapText="1"/>
    </xf>
    <xf numFmtId="0" fontId="20" fillId="0" borderId="10" xfId="4" applyFont="1" applyBorder="1" applyAlignment="1">
      <alignment horizontal="centerContinuous" vertical="center"/>
    </xf>
    <xf numFmtId="0" fontId="17" fillId="0" borderId="11" xfId="4" applyFont="1" applyBorder="1" applyAlignment="1">
      <alignment horizontal="centerContinuous" vertical="center"/>
    </xf>
    <xf numFmtId="0" fontId="17" fillId="0" borderId="12" xfId="4" applyFont="1" applyBorder="1" applyAlignment="1">
      <alignment horizontal="centerContinuous" vertical="center"/>
    </xf>
    <xf numFmtId="0" fontId="7" fillId="16" borderId="0" xfId="4" applyFill="1" applyAlignment="1" applyProtection="1">
      <alignment vertical="center"/>
      <protection locked="0"/>
    </xf>
    <xf numFmtId="0" fontId="21" fillId="0" borderId="13" xfId="4" applyFont="1" applyBorder="1" applyAlignment="1">
      <alignment vertical="center"/>
    </xf>
    <xf numFmtId="0" fontId="21" fillId="0" borderId="7" xfId="4" applyFont="1" applyBorder="1" applyAlignment="1">
      <alignment vertical="center"/>
    </xf>
    <xf numFmtId="0" fontId="21" fillId="0" borderId="14" xfId="4" applyFont="1" applyBorder="1" applyAlignment="1">
      <alignment vertical="center"/>
    </xf>
    <xf numFmtId="0" fontId="21" fillId="0" borderId="71" xfId="4" applyFont="1" applyBorder="1" applyAlignment="1">
      <alignment vertical="center"/>
    </xf>
    <xf numFmtId="0" fontId="21" fillId="0" borderId="0" xfId="4" applyFont="1" applyAlignment="1">
      <alignment vertical="center"/>
    </xf>
    <xf numFmtId="0" fontId="21" fillId="0" borderId="2" xfId="4" applyFont="1" applyBorder="1" applyAlignment="1">
      <alignment vertical="center"/>
    </xf>
    <xf numFmtId="0" fontId="21" fillId="0" borderId="17" xfId="4" applyFont="1" applyBorder="1" applyAlignment="1">
      <alignment vertical="center"/>
    </xf>
    <xf numFmtId="0" fontId="21" fillId="0" borderId="89" xfId="4" applyFont="1" applyBorder="1" applyAlignment="1">
      <alignment vertical="center"/>
    </xf>
    <xf numFmtId="0" fontId="21" fillId="0" borderId="96" xfId="4" applyFont="1" applyBorder="1" applyAlignment="1">
      <alignment vertical="center"/>
    </xf>
    <xf numFmtId="169" fontId="12" fillId="0" borderId="7" xfId="4" applyNumberFormat="1" applyFont="1" applyBorder="1" applyAlignment="1">
      <alignment horizontal="centerContinuous" vertical="center"/>
    </xf>
    <xf numFmtId="0" fontId="21" fillId="0" borderId="7" xfId="4" applyFont="1" applyBorder="1" applyAlignment="1">
      <alignment horizontal="centerContinuous" vertical="center"/>
    </xf>
    <xf numFmtId="0" fontId="21" fillId="0" borderId="71" xfId="4" applyFont="1" applyBorder="1" applyAlignment="1">
      <alignment horizontal="centerContinuous" vertical="center"/>
    </xf>
    <xf numFmtId="170" fontId="12" fillId="0" borderId="17" xfId="4" applyNumberFormat="1" applyFont="1" applyBorder="1" applyAlignment="1">
      <alignment horizontal="centerContinuous" vertical="center"/>
    </xf>
    <xf numFmtId="0" fontId="21" fillId="0" borderId="17" xfId="4" applyFont="1" applyBorder="1" applyAlignment="1">
      <alignment horizontal="centerContinuous" vertical="center"/>
    </xf>
    <xf numFmtId="0" fontId="21" fillId="0" borderId="96" xfId="4" applyFont="1" applyBorder="1" applyAlignment="1">
      <alignment horizontal="centerContinuous" vertical="center"/>
    </xf>
    <xf numFmtId="0" fontId="17" fillId="0" borderId="0" xfId="5" applyFont="1" applyAlignment="1">
      <alignment vertical="center"/>
    </xf>
    <xf numFmtId="0" fontId="12" fillId="16" borderId="0" xfId="5" applyFill="1" applyAlignment="1" applyProtection="1">
      <alignment vertical="center"/>
      <protection locked="0"/>
    </xf>
    <xf numFmtId="0" fontId="12" fillId="0" borderId="0" xfId="5"/>
    <xf numFmtId="0" fontId="153" fillId="0" borderId="0" xfId="5" applyFont="1" applyAlignment="1">
      <alignment horizontal="center" vertical="center"/>
    </xf>
    <xf numFmtId="0" fontId="154" fillId="7" borderId="6" xfId="5" applyFont="1" applyFill="1" applyBorder="1" applyAlignment="1">
      <alignment horizontal="centerContinuous" vertical="center"/>
    </xf>
    <xf numFmtId="0" fontId="155" fillId="7" borderId="41" xfId="5" applyFont="1" applyFill="1" applyBorder="1" applyAlignment="1">
      <alignment horizontal="centerContinuous" vertical="center"/>
    </xf>
    <xf numFmtId="0" fontId="155" fillId="7" borderId="83" xfId="5" applyFont="1" applyFill="1" applyBorder="1" applyAlignment="1">
      <alignment horizontal="centerContinuous" vertical="center"/>
    </xf>
    <xf numFmtId="0" fontId="156" fillId="0" borderId="0" xfId="5" applyFont="1" applyAlignment="1">
      <alignment horizontal="center" vertical="center"/>
    </xf>
    <xf numFmtId="0" fontId="157" fillId="0" borderId="0" xfId="5" applyFont="1" applyAlignment="1">
      <alignment horizontal="center" vertical="center"/>
    </xf>
    <xf numFmtId="0" fontId="158" fillId="0" borderId="0" xfId="5" applyFont="1" applyAlignment="1">
      <alignment horizontal="center" vertical="center" wrapText="1"/>
    </xf>
    <xf numFmtId="0" fontId="158" fillId="0" borderId="0" xfId="5" applyFont="1" applyAlignment="1">
      <alignment horizontal="center" vertical="center"/>
    </xf>
    <xf numFmtId="0" fontId="17" fillId="0" borderId="0" xfId="4" applyFont="1" applyAlignment="1">
      <alignment vertical="center"/>
    </xf>
    <xf numFmtId="0" fontId="28" fillId="0" borderId="77" xfId="5" applyFont="1" applyBorder="1" applyAlignment="1">
      <alignment horizontal="center" vertical="center"/>
    </xf>
    <xf numFmtId="0" fontId="28" fillId="0" borderId="65" xfId="5" applyFont="1" applyBorder="1" applyAlignment="1">
      <alignment horizontal="center" vertical="center"/>
    </xf>
    <xf numFmtId="0" fontId="17" fillId="0" borderId="78" xfId="5" applyFont="1" applyBorder="1" applyAlignment="1">
      <alignment vertical="center"/>
    </xf>
    <xf numFmtId="0" fontId="17" fillId="0" borderId="3" xfId="5" applyFont="1" applyBorder="1" applyAlignment="1">
      <alignment vertical="center"/>
    </xf>
    <xf numFmtId="0" fontId="162" fillId="9" borderId="78" xfId="5" applyFont="1" applyFill="1" applyBorder="1" applyAlignment="1">
      <alignment horizontal="centerContinuous" vertical="center"/>
    </xf>
    <xf numFmtId="0" fontId="163" fillId="9" borderId="0" xfId="5" applyFont="1" applyFill="1" applyAlignment="1">
      <alignment horizontal="centerContinuous" vertical="center"/>
    </xf>
    <xf numFmtId="0" fontId="164" fillId="9" borderId="0" xfId="5" applyFont="1" applyFill="1" applyAlignment="1">
      <alignment horizontal="centerContinuous" vertical="center"/>
    </xf>
    <xf numFmtId="0" fontId="163" fillId="9" borderId="3" xfId="5" applyFont="1" applyFill="1" applyBorder="1" applyAlignment="1">
      <alignment horizontal="centerContinuous" vertical="center"/>
    </xf>
    <xf numFmtId="0" fontId="165" fillId="0" borderId="78" xfId="5" applyFont="1" applyBorder="1" applyAlignment="1">
      <alignment vertical="center"/>
    </xf>
    <xf numFmtId="0" fontId="24" fillId="0" borderId="0" xfId="5" applyFont="1" applyAlignment="1">
      <alignment vertical="center"/>
    </xf>
    <xf numFmtId="0" fontId="162" fillId="13" borderId="78" xfId="5" applyFont="1" applyFill="1" applyBorder="1" applyAlignment="1">
      <alignment horizontal="centerContinuous" vertical="center"/>
    </xf>
    <xf numFmtId="0" fontId="163" fillId="13" borderId="0" xfId="5" applyFont="1" applyFill="1" applyAlignment="1">
      <alignment horizontal="centerContinuous" vertical="center"/>
    </xf>
    <xf numFmtId="0" fontId="164" fillId="13" borderId="0" xfId="5" applyFont="1" applyFill="1" applyAlignment="1">
      <alignment horizontal="centerContinuous" vertical="center"/>
    </xf>
    <xf numFmtId="0" fontId="163" fillId="13" borderId="3" xfId="5" applyFont="1" applyFill="1" applyBorder="1" applyAlignment="1">
      <alignment horizontal="centerContinuous" vertical="center"/>
    </xf>
    <xf numFmtId="0" fontId="14" fillId="0" borderId="78" xfId="5" applyFont="1" applyBorder="1" applyAlignment="1">
      <alignment vertical="center"/>
    </xf>
    <xf numFmtId="0" fontId="28" fillId="0" borderId="0" xfId="5" applyFont="1" applyAlignment="1">
      <alignment horizontal="right" vertical="center"/>
    </xf>
    <xf numFmtId="0" fontId="162" fillId="8" borderId="78" xfId="5" applyFont="1" applyFill="1" applyBorder="1" applyAlignment="1">
      <alignment horizontal="centerContinuous" vertical="center"/>
    </xf>
    <xf numFmtId="0" fontId="163" fillId="8" borderId="0" xfId="5" applyFont="1" applyFill="1" applyAlignment="1">
      <alignment horizontal="centerContinuous" vertical="center"/>
    </xf>
    <xf numFmtId="0" fontId="164" fillId="8" borderId="0" xfId="5" applyFont="1" applyFill="1" applyAlignment="1">
      <alignment horizontal="centerContinuous" vertical="center"/>
    </xf>
    <xf numFmtId="0" fontId="163" fillId="8" borderId="3" xfId="5" applyFont="1" applyFill="1" applyBorder="1" applyAlignment="1">
      <alignment horizontal="centerContinuous" vertical="center"/>
    </xf>
    <xf numFmtId="0" fontId="25" fillId="0" borderId="0" xfId="5" applyFont="1" applyAlignment="1">
      <alignment vertical="center"/>
    </xf>
    <xf numFmtId="0" fontId="162" fillId="7" borderId="78" xfId="5" applyFont="1" applyFill="1" applyBorder="1" applyAlignment="1">
      <alignment horizontal="centerContinuous" vertical="center"/>
    </xf>
    <xf numFmtId="0" fontId="163" fillId="7" borderId="0" xfId="5" applyFont="1" applyFill="1" applyAlignment="1">
      <alignment horizontal="centerContinuous" vertical="center"/>
    </xf>
    <xf numFmtId="0" fontId="164" fillId="7" borderId="0" xfId="5" applyFont="1" applyFill="1" applyAlignment="1">
      <alignment horizontal="centerContinuous" vertical="center"/>
    </xf>
    <xf numFmtId="0" fontId="163" fillId="7" borderId="3" xfId="5" applyFont="1" applyFill="1" applyBorder="1" applyAlignment="1">
      <alignment horizontal="centerContinuous" vertical="center"/>
    </xf>
    <xf numFmtId="0" fontId="25" fillId="0" borderId="0" xfId="5" applyFont="1" applyAlignment="1">
      <alignment horizontal="right" vertical="center"/>
    </xf>
    <xf numFmtId="0" fontId="162" fillId="10" borderId="78" xfId="5" applyFont="1" applyFill="1" applyBorder="1" applyAlignment="1">
      <alignment horizontal="centerContinuous" vertical="center"/>
    </xf>
    <xf numFmtId="0" fontId="163" fillId="10" borderId="0" xfId="5" applyFont="1" applyFill="1" applyAlignment="1">
      <alignment horizontal="centerContinuous" vertical="center"/>
    </xf>
    <xf numFmtId="0" fontId="164" fillId="10" borderId="0" xfId="5" applyFont="1" applyFill="1" applyAlignment="1">
      <alignment horizontal="centerContinuous" vertical="center"/>
    </xf>
    <xf numFmtId="0" fontId="163" fillId="10" borderId="3" xfId="5" applyFont="1" applyFill="1" applyBorder="1" applyAlignment="1">
      <alignment horizontal="centerContinuous" vertical="center"/>
    </xf>
    <xf numFmtId="0" fontId="162" fillId="11" borderId="78" xfId="5" applyFont="1" applyFill="1" applyBorder="1" applyAlignment="1">
      <alignment horizontal="centerContinuous" vertical="center"/>
    </xf>
    <xf numFmtId="0" fontId="163" fillId="11" borderId="0" xfId="5" applyFont="1" applyFill="1" applyAlignment="1">
      <alignment horizontal="centerContinuous" vertical="center"/>
    </xf>
    <xf numFmtId="0" fontId="164" fillId="11" borderId="0" xfId="5" applyFont="1" applyFill="1" applyAlignment="1">
      <alignment horizontal="centerContinuous" vertical="center"/>
    </xf>
    <xf numFmtId="0" fontId="163" fillId="11" borderId="3" xfId="5" applyFont="1" applyFill="1" applyBorder="1" applyAlignment="1">
      <alignment horizontal="centerContinuous" vertical="center"/>
    </xf>
    <xf numFmtId="0" fontId="162" fillId="12" borderId="78" xfId="5" applyFont="1" applyFill="1" applyBorder="1" applyAlignment="1">
      <alignment horizontal="centerContinuous" vertical="center"/>
    </xf>
    <xf numFmtId="0" fontId="163" fillId="12" borderId="0" xfId="5" applyFont="1" applyFill="1" applyAlignment="1">
      <alignment horizontal="centerContinuous" vertical="center"/>
    </xf>
    <xf numFmtId="0" fontId="164" fillId="12" borderId="0" xfId="5" applyFont="1" applyFill="1" applyAlignment="1">
      <alignment horizontal="centerContinuous" vertical="center"/>
    </xf>
    <xf numFmtId="0" fontId="163" fillId="12" borderId="3" xfId="5" applyFont="1" applyFill="1" applyBorder="1" applyAlignment="1">
      <alignment horizontal="centerContinuous" vertical="center"/>
    </xf>
    <xf numFmtId="0" fontId="166" fillId="5" borderId="78" xfId="5" applyFont="1" applyFill="1" applyBorder="1" applyAlignment="1">
      <alignment horizontal="centerContinuous" vertical="center"/>
    </xf>
    <xf numFmtId="0" fontId="17" fillId="5" borderId="0" xfId="5" applyFont="1" applyFill="1" applyAlignment="1">
      <alignment horizontal="centerContinuous" vertical="center"/>
    </xf>
    <xf numFmtId="0" fontId="25" fillId="5" borderId="0" xfId="5" applyFont="1" applyFill="1" applyAlignment="1">
      <alignment horizontal="centerContinuous" vertical="center"/>
    </xf>
    <xf numFmtId="0" fontId="17" fillId="5" borderId="3" xfId="5" applyFont="1" applyFill="1" applyBorder="1" applyAlignment="1">
      <alignment horizontal="centerContinuous" vertical="center"/>
    </xf>
    <xf numFmtId="0" fontId="167" fillId="0" borderId="78" xfId="4" applyFont="1" applyBorder="1" applyAlignment="1">
      <alignment horizontal="left" vertical="center"/>
    </xf>
    <xf numFmtId="0" fontId="167" fillId="0" borderId="0" xfId="4" applyFont="1" applyAlignment="1">
      <alignment horizontal="left" vertical="center"/>
    </xf>
    <xf numFmtId="0" fontId="167" fillId="0" borderId="0" xfId="4" applyFont="1" applyAlignment="1">
      <alignment horizontal="right" vertical="center"/>
    </xf>
    <xf numFmtId="0" fontId="167" fillId="0" borderId="3" xfId="4" applyFont="1" applyBorder="1" applyAlignment="1">
      <alignment horizontal="right" vertical="center"/>
    </xf>
    <xf numFmtId="0" fontId="17" fillId="0" borderId="0" xfId="4" applyFont="1"/>
    <xf numFmtId="0" fontId="21" fillId="0" borderId="79" xfId="4" applyFont="1" applyBorder="1" applyAlignment="1">
      <alignment horizontal="right"/>
    </xf>
    <xf numFmtId="0" fontId="21" fillId="0" borderId="4" xfId="4" applyFont="1" applyBorder="1" applyAlignment="1">
      <alignment horizontal="right"/>
    </xf>
    <xf numFmtId="0" fontId="168" fillId="0" borderId="4" xfId="4" applyFont="1" applyBorder="1" applyAlignment="1">
      <alignment horizontal="center"/>
    </xf>
    <xf numFmtId="0" fontId="168" fillId="0" borderId="5" xfId="4" applyFont="1" applyBorder="1" applyAlignment="1">
      <alignment horizontal="center"/>
    </xf>
    <xf numFmtId="0" fontId="23" fillId="2" borderId="22" xfId="2" applyFont="1" applyFill="1" applyBorder="1" applyAlignment="1">
      <alignment horizontal="left" vertical="center"/>
    </xf>
    <xf numFmtId="0" fontId="23" fillId="2" borderId="19" xfId="2" applyFont="1" applyFill="1" applyBorder="1" applyAlignment="1">
      <alignment horizontal="right" vertical="center"/>
    </xf>
    <xf numFmtId="0" fontId="2" fillId="0" borderId="11" xfId="4" applyFont="1" applyBorder="1" applyAlignment="1">
      <alignment horizontal="center" vertical="center" wrapText="1"/>
    </xf>
    <xf numFmtId="0" fontId="27" fillId="3" borderId="10" xfId="4" applyFont="1" applyFill="1" applyBorder="1" applyAlignment="1">
      <alignment horizontal="centerContinuous" vertical="center"/>
    </xf>
    <xf numFmtId="0" fontId="14" fillId="3" borderId="20" xfId="4" applyFont="1" applyFill="1" applyBorder="1" applyAlignment="1">
      <alignment horizontal="centerContinuous" vertical="center"/>
    </xf>
    <xf numFmtId="0" fontId="14" fillId="3" borderId="21" xfId="4" applyFont="1" applyFill="1" applyBorder="1" applyAlignment="1">
      <alignment horizontal="centerContinuous" vertical="center" wrapText="1"/>
    </xf>
    <xf numFmtId="0" fontId="27" fillId="0" borderId="23" xfId="4" applyFont="1" applyBorder="1" applyAlignment="1">
      <alignment horizontal="centerContinuous" vertical="center" wrapText="1"/>
    </xf>
    <xf numFmtId="0" fontId="49" fillId="0" borderId="27" xfId="4" applyFont="1" applyBorder="1" applyAlignment="1">
      <alignment horizontal="center" vertical="center" wrapText="1"/>
    </xf>
    <xf numFmtId="0" fontId="49" fillId="0" borderId="24" xfId="4" applyFont="1" applyBorder="1" applyAlignment="1">
      <alignment horizontal="center" vertical="center" textRotation="60" wrapText="1"/>
    </xf>
    <xf numFmtId="0" fontId="49" fillId="0" borderId="25" xfId="4" applyFont="1" applyBorder="1" applyAlignment="1">
      <alignment horizontal="center" vertical="center" textRotation="60" wrapText="1"/>
    </xf>
    <xf numFmtId="0" fontId="49" fillId="0" borderId="26" xfId="4" applyFont="1" applyBorder="1" applyAlignment="1">
      <alignment horizontal="center" vertical="center" textRotation="60" wrapText="1"/>
    </xf>
    <xf numFmtId="0" fontId="49" fillId="3" borderId="24" xfId="4" applyFont="1" applyFill="1" applyBorder="1" applyAlignment="1">
      <alignment horizontal="center" vertical="center" textRotation="60" wrapText="1"/>
    </xf>
    <xf numFmtId="0" fontId="49" fillId="3" borderId="25" xfId="4" applyFont="1" applyFill="1" applyBorder="1" applyAlignment="1">
      <alignment horizontal="center" vertical="center" textRotation="60" wrapText="1"/>
    </xf>
    <xf numFmtId="0" fontId="49" fillId="3" borderId="26" xfId="4" applyFont="1" applyFill="1" applyBorder="1" applyAlignment="1">
      <alignment horizontal="center" vertical="center" textRotation="60" wrapText="1"/>
    </xf>
    <xf numFmtId="0" fontId="49" fillId="0" borderId="44" xfId="4" applyFont="1" applyBorder="1" applyAlignment="1">
      <alignment horizontal="center" vertical="center" textRotation="60" wrapText="1"/>
    </xf>
    <xf numFmtId="0" fontId="49" fillId="0" borderId="19" xfId="4" applyFont="1" applyBorder="1" applyAlignment="1">
      <alignment horizontal="centerContinuous" vertical="center" wrapText="1"/>
    </xf>
    <xf numFmtId="0" fontId="7" fillId="0" borderId="4" xfId="4" applyBorder="1"/>
    <xf numFmtId="0" fontId="17" fillId="0" borderId="54" xfId="4" applyFont="1" applyBorder="1" applyAlignment="1">
      <alignment horizontal="right"/>
    </xf>
    <xf numFmtId="0" fontId="17" fillId="0" borderId="36" xfId="4" applyFont="1" applyBorder="1" applyAlignment="1">
      <alignment horizontal="center"/>
    </xf>
    <xf numFmtId="0" fontId="17" fillId="0" borderId="37" xfId="4" applyFont="1" applyBorder="1" applyAlignment="1">
      <alignment horizontal="center"/>
    </xf>
    <xf numFmtId="0" fontId="15" fillId="0" borderId="45" xfId="4" applyFont="1" applyBorder="1" applyAlignment="1">
      <alignment horizontal="center" wrapText="1"/>
    </xf>
    <xf numFmtId="0" fontId="13" fillId="0" borderId="35" xfId="4" applyFont="1" applyBorder="1" applyAlignment="1">
      <alignment horizontal="right" vertical="center"/>
    </xf>
    <xf numFmtId="0" fontId="30" fillId="6" borderId="38" xfId="4" applyFont="1" applyFill="1" applyBorder="1" applyAlignment="1">
      <alignment horizontal="center" vertical="center" wrapText="1"/>
    </xf>
    <xf numFmtId="0" fontId="30" fillId="6" borderId="38" xfId="4" applyFont="1" applyFill="1" applyBorder="1" applyAlignment="1">
      <alignment horizontal="center" vertical="center"/>
    </xf>
    <xf numFmtId="0" fontId="15" fillId="0" borderId="16" xfId="4" applyFont="1" applyBorder="1" applyAlignment="1">
      <alignment horizontal="center" vertical="center" wrapText="1"/>
    </xf>
    <xf numFmtId="1" fontId="17" fillId="0" borderId="46" xfId="4" applyNumberFormat="1" applyFont="1" applyBorder="1" applyAlignment="1">
      <alignment horizontal="center" vertical="center" wrapText="1"/>
    </xf>
    <xf numFmtId="0" fontId="42" fillId="0" borderId="35" xfId="4" applyFont="1" applyBorder="1" applyAlignment="1">
      <alignment horizontal="right" vertical="center"/>
    </xf>
    <xf numFmtId="168" fontId="30" fillId="6" borderId="39" xfId="4" applyNumberFormat="1" applyFont="1" applyFill="1" applyBorder="1" applyAlignment="1">
      <alignment horizontal="center" vertical="center" wrapText="1"/>
    </xf>
    <xf numFmtId="0" fontId="15" fillId="0" borderId="40" xfId="4" applyFont="1" applyBorder="1" applyAlignment="1">
      <alignment horizontal="center" vertical="center" wrapText="1"/>
    </xf>
    <xf numFmtId="167" fontId="17" fillId="0" borderId="46" xfId="4" applyNumberFormat="1" applyFont="1" applyBorder="1" applyAlignment="1">
      <alignment horizontal="center" vertical="center" wrapText="1"/>
    </xf>
    <xf numFmtId="0" fontId="43" fillId="0" borderId="47" xfId="4" applyFont="1" applyBorder="1" applyAlignment="1">
      <alignment horizontal="right" vertical="center"/>
    </xf>
    <xf numFmtId="0" fontId="46" fillId="6" borderId="48" xfId="4" applyFont="1" applyFill="1" applyBorder="1" applyAlignment="1">
      <alignment horizontal="center" vertical="center" wrapText="1"/>
    </xf>
    <xf numFmtId="0" fontId="46" fillId="6" borderId="48" xfId="4" applyFont="1" applyFill="1" applyBorder="1" applyAlignment="1">
      <alignment horizontal="center" vertical="center"/>
    </xf>
    <xf numFmtId="0" fontId="46" fillId="6" borderId="49" xfId="4" applyFont="1" applyFill="1" applyBorder="1" applyAlignment="1">
      <alignment horizontal="center" vertical="center"/>
    </xf>
    <xf numFmtId="0" fontId="15" fillId="0" borderId="49" xfId="4" applyFont="1" applyBorder="1" applyAlignment="1">
      <alignment horizontal="center" vertical="center" wrapText="1"/>
    </xf>
    <xf numFmtId="1" fontId="17" fillId="0" borderId="50" xfId="4" applyNumberFormat="1" applyFont="1" applyBorder="1" applyAlignment="1">
      <alignment horizontal="center" vertical="center" wrapText="1"/>
    </xf>
    <xf numFmtId="0" fontId="17" fillId="0" borderId="1" xfId="4" applyFont="1" applyBorder="1" applyAlignment="1">
      <alignment horizontal="centerContinuous" vertical="center" wrapText="1"/>
    </xf>
    <xf numFmtId="0" fontId="9" fillId="0" borderId="1" xfId="4" applyFont="1" applyBorder="1" applyAlignment="1">
      <alignment horizontal="centerContinuous" vertical="center" wrapText="1"/>
    </xf>
    <xf numFmtId="0" fontId="9" fillId="0" borderId="8" xfId="4" applyFont="1" applyBorder="1" applyAlignment="1">
      <alignment horizontal="centerContinuous" vertical="center" wrapText="1"/>
    </xf>
    <xf numFmtId="0" fontId="14" fillId="0" borderId="56" xfId="4" applyFont="1" applyBorder="1" applyAlignment="1">
      <alignment horizontal="center" vertical="center" wrapText="1"/>
    </xf>
    <xf numFmtId="0" fontId="37" fillId="0" borderId="35" xfId="4" applyFont="1" applyBorder="1" applyAlignment="1">
      <alignment horizontal="center" vertical="center" wrapText="1"/>
    </xf>
    <xf numFmtId="0" fontId="37" fillId="0" borderId="33" xfId="4" applyFont="1" applyBorder="1" applyAlignment="1">
      <alignment horizontal="center" vertical="center" wrapText="1"/>
    </xf>
    <xf numFmtId="165" fontId="37" fillId="0" borderId="33" xfId="4" applyNumberFormat="1" applyFont="1" applyBorder="1" applyAlignment="1">
      <alignment horizontal="center" vertical="center" wrapText="1"/>
    </xf>
    <xf numFmtId="164" fontId="37" fillId="0" borderId="33" xfId="4" applyNumberFormat="1" applyFont="1" applyBorder="1" applyAlignment="1">
      <alignment horizontal="center" vertical="center" wrapText="1"/>
    </xf>
    <xf numFmtId="166" fontId="37" fillId="0" borderId="33" xfId="4" applyNumberFormat="1" applyFont="1" applyBorder="1" applyAlignment="1">
      <alignment horizontal="center" vertical="center" wrapText="1"/>
    </xf>
    <xf numFmtId="0" fontId="32" fillId="0" borderId="33" xfId="4" applyFont="1" applyBorder="1" applyAlignment="1">
      <alignment horizontal="center" vertical="center" wrapText="1"/>
    </xf>
    <xf numFmtId="165" fontId="37" fillId="0" borderId="57" xfId="4" applyNumberFormat="1" applyFont="1" applyBorder="1" applyAlignment="1">
      <alignment horizontal="center" vertical="center" wrapText="1"/>
    </xf>
    <xf numFmtId="166" fontId="37" fillId="0" borderId="57" xfId="4" applyNumberFormat="1" applyFont="1" applyBorder="1" applyAlignment="1">
      <alignment horizontal="center" vertical="center" wrapText="1"/>
    </xf>
    <xf numFmtId="0" fontId="37" fillId="0" borderId="57" xfId="4" applyFont="1" applyBorder="1" applyAlignment="1">
      <alignment horizontal="center" vertical="center" wrapText="1"/>
    </xf>
    <xf numFmtId="166" fontId="8" fillId="0" borderId="58" xfId="4" applyNumberFormat="1" applyFont="1" applyBorder="1" applyAlignment="1">
      <alignment horizontal="center" vertical="center" wrapText="1"/>
    </xf>
    <xf numFmtId="166" fontId="8" fillId="0" borderId="59" xfId="4" applyNumberFormat="1" applyFont="1" applyBorder="1" applyAlignment="1">
      <alignment horizontal="center" vertical="center" wrapText="1"/>
    </xf>
    <xf numFmtId="0" fontId="14" fillId="0" borderId="44" xfId="4" applyFont="1" applyBorder="1" applyAlignment="1">
      <alignment horizontal="center" vertical="center" wrapText="1"/>
    </xf>
    <xf numFmtId="0" fontId="37" fillId="0" borderId="60" xfId="4" applyFont="1" applyBorder="1" applyAlignment="1">
      <alignment horizontal="center" vertical="center" wrapText="1"/>
    </xf>
    <xf numFmtId="0" fontId="37" fillId="0" borderId="27" xfId="4" applyFont="1" applyBorder="1" applyAlignment="1">
      <alignment horizontal="center" vertical="center" wrapText="1"/>
    </xf>
    <xf numFmtId="165" fontId="37" fillId="0" borderId="27" xfId="4" applyNumberFormat="1" applyFont="1" applyBorder="1" applyAlignment="1">
      <alignment horizontal="center" vertical="center" wrapText="1"/>
    </xf>
    <xf numFmtId="164" fontId="37" fillId="0" borderId="27" xfId="4" applyNumberFormat="1" applyFont="1" applyBorder="1" applyAlignment="1">
      <alignment horizontal="center" vertical="center" wrapText="1"/>
    </xf>
    <xf numFmtId="166" fontId="37" fillId="0" borderId="27" xfId="4" applyNumberFormat="1" applyFont="1" applyBorder="1" applyAlignment="1">
      <alignment horizontal="center" vertical="center" wrapText="1"/>
    </xf>
    <xf numFmtId="0" fontId="32" fillId="0" borderId="27" xfId="4" applyFont="1" applyBorder="1" applyAlignment="1">
      <alignment horizontal="center" vertical="center" wrapText="1"/>
    </xf>
    <xf numFmtId="166" fontId="8" fillId="0" borderId="43" xfId="4" applyNumberFormat="1" applyFont="1" applyBorder="1" applyAlignment="1">
      <alignment horizontal="center" vertical="center" wrapText="1"/>
    </xf>
    <xf numFmtId="0" fontId="11" fillId="0" borderId="6" xfId="4" applyFont="1" applyBorder="1" applyAlignment="1">
      <alignment horizontal="center" vertical="center" wrapText="1"/>
    </xf>
    <xf numFmtId="0" fontId="16" fillId="0" borderId="41" xfId="4" applyFont="1" applyBorder="1" applyAlignment="1">
      <alignment horizontal="left" vertical="center" wrapText="1"/>
    </xf>
    <xf numFmtId="0" fontId="11" fillId="0" borderId="41" xfId="4" applyFont="1" applyBorder="1" applyAlignment="1">
      <alignment horizontal="center" vertical="center" wrapText="1"/>
    </xf>
    <xf numFmtId="0" fontId="47" fillId="0" borderId="41" xfId="4" applyFont="1" applyBorder="1" applyAlignment="1">
      <alignment horizontal="center" vertical="center" wrapText="1"/>
    </xf>
    <xf numFmtId="0" fontId="11" fillId="0" borderId="41" xfId="4" applyFont="1" applyBorder="1" applyAlignment="1">
      <alignment horizontal="right" vertical="center" wrapText="1"/>
    </xf>
    <xf numFmtId="0" fontId="6" fillId="0" borderId="6" xfId="4" applyFont="1" applyBorder="1" applyAlignment="1">
      <alignment horizontal="right" vertical="center" wrapText="1"/>
    </xf>
    <xf numFmtId="166" fontId="47" fillId="0" borderId="42" xfId="4" applyNumberFormat="1" applyFont="1" applyBorder="1" applyAlignment="1">
      <alignment horizontal="center" vertical="center" wrapText="1"/>
    </xf>
    <xf numFmtId="0" fontId="16" fillId="0" borderId="51" xfId="4" applyFont="1" applyBorder="1" applyAlignment="1">
      <alignment horizontal="right" vertical="center"/>
    </xf>
    <xf numFmtId="0" fontId="16" fillId="0" borderId="15" xfId="4" applyFont="1" applyBorder="1" applyAlignment="1">
      <alignment horizontal="right" vertical="center"/>
    </xf>
    <xf numFmtId="0" fontId="3" fillId="0" borderId="2" xfId="4" applyFont="1" applyBorder="1" applyAlignment="1">
      <alignment horizontal="left" vertical="center"/>
    </xf>
    <xf numFmtId="0" fontId="10" fillId="0" borderId="13" xfId="4" applyFont="1" applyBorder="1" applyAlignment="1">
      <alignment horizontal="left" vertical="center"/>
    </xf>
    <xf numFmtId="0" fontId="3" fillId="0" borderId="7" xfId="4" applyFont="1" applyBorder="1" applyAlignment="1">
      <alignment horizontal="left" vertical="center"/>
    </xf>
    <xf numFmtId="0" fontId="5" fillId="0" borderId="7" xfId="4" applyFont="1" applyBorder="1" applyAlignment="1">
      <alignment horizontal="centerContinuous" vertical="center" wrapText="1"/>
    </xf>
    <xf numFmtId="0" fontId="5" fillId="0" borderId="9" xfId="4" applyFont="1" applyBorder="1" applyAlignment="1">
      <alignment horizontal="centerContinuous" vertical="center" wrapText="1"/>
    </xf>
    <xf numFmtId="0" fontId="50" fillId="0" borderId="52" xfId="4" applyFont="1" applyBorder="1" applyAlignment="1">
      <alignment horizontal="left" vertical="center"/>
    </xf>
    <xf numFmtId="0" fontId="15" fillId="0" borderId="0" xfId="4" applyFont="1" applyAlignment="1">
      <alignment horizontal="center" vertical="center" textRotation="90" wrapText="1"/>
    </xf>
    <xf numFmtId="0" fontId="50" fillId="0" borderId="0" xfId="4" applyFont="1" applyAlignment="1">
      <alignment horizontal="left" vertical="center"/>
    </xf>
    <xf numFmtId="0" fontId="1" fillId="0" borderId="0" xfId="4" applyFont="1" applyAlignment="1">
      <alignment horizontal="left" indent="4"/>
    </xf>
    <xf numFmtId="0" fontId="12" fillId="0" borderId="13" xfId="4" applyFont="1" applyBorder="1" applyAlignment="1">
      <alignment vertical="center"/>
    </xf>
    <xf numFmtId="0" fontId="121" fillId="0" borderId="51" xfId="0" applyFont="1" applyBorder="1" applyAlignment="1">
      <alignment horizontal="center" vertical="center" wrapText="1"/>
    </xf>
    <xf numFmtId="0" fontId="121" fillId="0" borderId="70" xfId="0" applyFont="1" applyBorder="1" applyAlignment="1">
      <alignment horizontal="center" vertical="center" wrapText="1"/>
    </xf>
    <xf numFmtId="0" fontId="121" fillId="0" borderId="64" xfId="0" applyFont="1" applyBorder="1" applyAlignment="1">
      <alignment horizontal="center" vertical="center" wrapText="1"/>
    </xf>
    <xf numFmtId="0" fontId="121" fillId="0" borderId="60" xfId="0" applyFont="1" applyBorder="1" applyAlignment="1">
      <alignment horizontal="center" vertical="center" wrapText="1"/>
    </xf>
    <xf numFmtId="0" fontId="119" fillId="0" borderId="13" xfId="0" applyFont="1" applyBorder="1" applyAlignment="1">
      <alignment horizontal="center" vertical="center"/>
    </xf>
    <xf numFmtId="0" fontId="119" fillId="0" borderId="15" xfId="0" applyFont="1" applyBorder="1" applyAlignment="1">
      <alignment horizontal="center" vertical="center"/>
    </xf>
    <xf numFmtId="0" fontId="119" fillId="0" borderId="7" xfId="3" applyFont="1" applyBorder="1" applyAlignment="1">
      <alignment horizontal="left" vertical="center"/>
    </xf>
    <xf numFmtId="0" fontId="119" fillId="0" borderId="72" xfId="3" applyFont="1" applyBorder="1" applyAlignment="1">
      <alignment horizontal="left" vertical="center"/>
    </xf>
    <xf numFmtId="0" fontId="119" fillId="0" borderId="0" xfId="3" applyFont="1" applyAlignment="1">
      <alignment horizontal="left" vertical="center"/>
    </xf>
    <xf numFmtId="0" fontId="119" fillId="0" borderId="35" xfId="3" applyFont="1" applyBorder="1" applyAlignment="1">
      <alignment horizontal="left" vertical="center"/>
    </xf>
    <xf numFmtId="0" fontId="119" fillId="0" borderId="7" xfId="3" applyFont="1" applyBorder="1" applyAlignment="1">
      <alignment horizontal="center" vertical="center"/>
    </xf>
    <xf numFmtId="0" fontId="119" fillId="0" borderId="71" xfId="3" applyFont="1" applyBorder="1" applyAlignment="1">
      <alignment horizontal="center" vertical="center"/>
    </xf>
    <xf numFmtId="0" fontId="119" fillId="0" borderId="0" xfId="3" applyFont="1" applyAlignment="1">
      <alignment horizontal="center" vertical="center"/>
    </xf>
    <xf numFmtId="0" fontId="119" fillId="0" borderId="53" xfId="3" applyFont="1" applyBorder="1" applyAlignment="1">
      <alignment horizontal="center" vertical="center"/>
    </xf>
    <xf numFmtId="0" fontId="2" fillId="0" borderId="51" xfId="0" applyFont="1" applyBorder="1" applyAlignment="1">
      <alignment horizontal="center" vertical="center" wrapText="1"/>
    </xf>
    <xf numFmtId="0" fontId="2" fillId="0" borderId="70"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0" xfId="0" applyFont="1" applyBorder="1" applyAlignment="1">
      <alignment horizontal="center" vertical="center" wrapText="1"/>
    </xf>
    <xf numFmtId="0" fontId="21" fillId="0" borderId="7" xfId="3" applyFont="1" applyBorder="1" applyAlignment="1">
      <alignment horizontal="center" vertical="center"/>
    </xf>
    <xf numFmtId="0" fontId="21" fillId="0" borderId="71" xfId="3" applyFont="1" applyBorder="1" applyAlignment="1">
      <alignment horizontal="center" vertical="center"/>
    </xf>
    <xf numFmtId="0" fontId="21" fillId="0" borderId="0" xfId="3" applyFont="1" applyBorder="1" applyAlignment="1">
      <alignment horizontal="center" vertical="center"/>
    </xf>
    <xf numFmtId="0" fontId="21" fillId="0" borderId="53" xfId="3" applyFont="1" applyBorder="1" applyAlignment="1">
      <alignment horizontal="center"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21" fillId="0" borderId="7" xfId="3" applyFont="1" applyBorder="1" applyAlignment="1">
      <alignment horizontal="left" vertical="center"/>
    </xf>
    <xf numFmtId="0" fontId="21" fillId="0" borderId="72" xfId="3" applyFont="1" applyBorder="1" applyAlignment="1">
      <alignment horizontal="left" vertical="center"/>
    </xf>
    <xf numFmtId="0" fontId="21" fillId="0" borderId="0" xfId="3" applyFont="1" applyBorder="1" applyAlignment="1">
      <alignment horizontal="left" vertical="center"/>
    </xf>
    <xf numFmtId="0" fontId="21" fillId="0" borderId="35" xfId="3" applyFont="1" applyBorder="1" applyAlignment="1">
      <alignment horizontal="left" vertical="center"/>
    </xf>
    <xf numFmtId="0" fontId="21" fillId="0" borderId="0" xfId="3" applyFont="1" applyAlignment="1">
      <alignment horizontal="center" vertical="center"/>
    </xf>
    <xf numFmtId="0" fontId="12" fillId="0" borderId="13" xfId="4" applyFont="1" applyBorder="1" applyAlignment="1">
      <alignment horizontal="center" vertical="center"/>
    </xf>
    <xf numFmtId="0" fontId="12" fillId="0" borderId="15" xfId="4" applyFont="1" applyBorder="1" applyAlignment="1">
      <alignment horizontal="center" vertical="center"/>
    </xf>
    <xf numFmtId="0" fontId="21" fillId="0" borderId="0" xfId="3" applyFont="1" applyAlignment="1">
      <alignment horizontal="left" vertical="center"/>
    </xf>
    <xf numFmtId="0" fontId="81" fillId="0" borderId="0" xfId="4" applyFont="1" applyAlignment="1">
      <alignment horizontal="center" vertical="center" wrapText="1"/>
    </xf>
    <xf numFmtId="0" fontId="81" fillId="0" borderId="3" xfId="4" applyFont="1" applyBorder="1" applyAlignment="1">
      <alignment horizontal="center" vertical="center" wrapText="1"/>
    </xf>
    <xf numFmtId="0" fontId="81" fillId="0" borderId="62" xfId="4" applyFont="1" applyBorder="1" applyAlignment="1">
      <alignment horizontal="center" vertical="center" wrapText="1"/>
    </xf>
    <xf numFmtId="0" fontId="81" fillId="0" borderId="66" xfId="4" applyFont="1" applyBorder="1" applyAlignment="1">
      <alignment horizontal="center" vertical="center" wrapText="1"/>
    </xf>
    <xf numFmtId="0" fontId="2" fillId="0" borderId="51" xfId="4" applyFont="1" applyBorder="1" applyAlignment="1">
      <alignment horizontal="center" vertical="center" wrapText="1"/>
    </xf>
    <xf numFmtId="0" fontId="2" fillId="0" borderId="70" xfId="4" applyFont="1" applyBorder="1" applyAlignment="1">
      <alignment horizontal="center" vertical="center" wrapText="1"/>
    </xf>
    <xf numFmtId="0" fontId="2" fillId="0" borderId="64" xfId="4" applyFont="1" applyBorder="1" applyAlignment="1">
      <alignment horizontal="center" vertical="center" wrapText="1"/>
    </xf>
    <xf numFmtId="0" fontId="2" fillId="0" borderId="60" xfId="4" applyFont="1" applyBorder="1" applyAlignment="1">
      <alignment horizontal="center" vertical="center" wrapText="1"/>
    </xf>
    <xf numFmtId="0" fontId="79" fillId="0" borderId="33" xfId="4" applyFont="1" applyBorder="1" applyAlignment="1">
      <alignment horizontal="center" vertical="center" wrapText="1"/>
    </xf>
    <xf numFmtId="0" fontId="101" fillId="0" borderId="51" xfId="4" applyFont="1" applyBorder="1" applyAlignment="1">
      <alignment horizontal="center" vertical="center" wrapText="1"/>
    </xf>
    <xf numFmtId="0" fontId="101" fillId="0" borderId="70" xfId="4" applyFont="1" applyBorder="1" applyAlignment="1">
      <alignment horizontal="center" vertical="center" wrapText="1"/>
    </xf>
    <xf numFmtId="0" fontId="101" fillId="0" borderId="64" xfId="4" applyFont="1" applyBorder="1" applyAlignment="1">
      <alignment horizontal="center" vertical="center" wrapText="1"/>
    </xf>
    <xf numFmtId="0" fontId="101" fillId="0" borderId="60" xfId="4" applyFont="1" applyBorder="1" applyAlignment="1">
      <alignment horizontal="center" vertical="center" wrapText="1"/>
    </xf>
    <xf numFmtId="166" fontId="80" fillId="0" borderId="85" xfId="4" applyNumberFormat="1" applyFont="1" applyBorder="1" applyAlignment="1">
      <alignment horizontal="center" vertical="center" wrapText="1"/>
    </xf>
    <xf numFmtId="166" fontId="80" fillId="0" borderId="59" xfId="4" applyNumberFormat="1" applyFont="1" applyBorder="1" applyAlignment="1">
      <alignment horizontal="center" vertical="center" wrapText="1"/>
    </xf>
    <xf numFmtId="0" fontId="106" fillId="0" borderId="51" xfId="4" applyFont="1" applyBorder="1" applyAlignment="1">
      <alignment horizontal="center" vertical="center" wrapText="1"/>
    </xf>
    <xf numFmtId="0" fontId="106" fillId="0" borderId="70" xfId="4" applyFont="1" applyBorder="1" applyAlignment="1">
      <alignment horizontal="center" vertical="center" wrapText="1"/>
    </xf>
    <xf numFmtId="0" fontId="106" fillId="0" borderId="64" xfId="4" applyFont="1" applyBorder="1" applyAlignment="1">
      <alignment horizontal="center" vertical="center" wrapText="1"/>
    </xf>
    <xf numFmtId="0" fontId="106" fillId="0" borderId="60" xfId="4" applyFont="1" applyBorder="1" applyAlignment="1">
      <alignment horizontal="center" vertical="center" wrapText="1"/>
    </xf>
    <xf numFmtId="0" fontId="103" fillId="0" borderId="51" xfId="4" applyFont="1" applyBorder="1" applyAlignment="1">
      <alignment horizontal="center" vertical="center" wrapText="1"/>
    </xf>
    <xf numFmtId="0" fontId="103" fillId="0" borderId="70" xfId="4" applyFont="1" applyBorder="1" applyAlignment="1">
      <alignment horizontal="center" vertical="center" wrapText="1"/>
    </xf>
    <xf numFmtId="0" fontId="103" fillId="0" borderId="64" xfId="4" applyFont="1" applyBorder="1" applyAlignment="1">
      <alignment horizontal="center" vertical="center" wrapText="1"/>
    </xf>
    <xf numFmtId="0" fontId="103" fillId="0" borderId="60" xfId="4" applyFont="1" applyBorder="1" applyAlignment="1">
      <alignment horizontal="center" vertical="center" wrapText="1"/>
    </xf>
    <xf numFmtId="0" fontId="105" fillId="0" borderId="51" xfId="4" applyFont="1" applyBorder="1" applyAlignment="1">
      <alignment horizontal="center" vertical="center" wrapText="1"/>
    </xf>
    <xf numFmtId="0" fontId="105" fillId="0" borderId="70" xfId="4" applyFont="1" applyBorder="1" applyAlignment="1">
      <alignment horizontal="center" vertical="center" wrapText="1"/>
    </xf>
    <xf numFmtId="0" fontId="105" fillId="0" borderId="64" xfId="4" applyFont="1" applyBorder="1" applyAlignment="1">
      <alignment horizontal="center" vertical="center" wrapText="1"/>
    </xf>
    <xf numFmtId="0" fontId="105" fillId="0" borderId="60" xfId="4" applyFont="1" applyBorder="1" applyAlignment="1">
      <alignment horizontal="center" vertical="center" wrapText="1"/>
    </xf>
    <xf numFmtId="0" fontId="81" fillId="0" borderId="15" xfId="4" applyFont="1" applyBorder="1" applyAlignment="1">
      <alignment horizontal="center" vertical="center" wrapText="1"/>
    </xf>
    <xf numFmtId="0" fontId="81" fillId="0" borderId="64" xfId="4" applyFont="1" applyBorder="1" applyAlignment="1">
      <alignment horizontal="center" vertical="center" wrapText="1"/>
    </xf>
    <xf numFmtId="0" fontId="97" fillId="0" borderId="51" xfId="4" applyFont="1" applyBorder="1" applyAlignment="1">
      <alignment horizontal="center" vertical="center" wrapText="1"/>
    </xf>
    <xf numFmtId="0" fontId="97" fillId="0" borderId="70" xfId="4" applyFont="1" applyBorder="1" applyAlignment="1">
      <alignment horizontal="center" vertical="center" wrapText="1"/>
    </xf>
    <xf numFmtId="0" fontId="97" fillId="0" borderId="64" xfId="4" applyFont="1" applyBorder="1" applyAlignment="1">
      <alignment horizontal="center" vertical="center" wrapText="1"/>
    </xf>
    <xf numFmtId="0" fontId="97" fillId="0" borderId="60" xfId="4" applyFont="1" applyBorder="1" applyAlignment="1">
      <alignment horizontal="center" vertical="center" wrapText="1"/>
    </xf>
    <xf numFmtId="0" fontId="81" fillId="0" borderId="52" xfId="4" applyFont="1" applyBorder="1" applyAlignment="1">
      <alignment horizontal="center" vertical="center" wrapText="1"/>
    </xf>
    <xf numFmtId="0" fontId="81" fillId="0" borderId="4" xfId="4" applyFont="1" applyBorder="1" applyAlignment="1">
      <alignment horizontal="center" vertical="center" wrapText="1"/>
    </xf>
    <xf numFmtId="0" fontId="81" fillId="0" borderId="5" xfId="4" applyFont="1" applyBorder="1" applyAlignment="1">
      <alignment horizontal="center" vertical="center" wrapText="1"/>
    </xf>
    <xf numFmtId="0" fontId="37" fillId="0" borderId="15"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3" xfId="0" applyFont="1" applyBorder="1" applyAlignment="1">
      <alignment horizontal="center" vertical="center" wrapText="1"/>
    </xf>
    <xf numFmtId="0" fontId="34" fillId="0" borderId="0" xfId="0" applyFont="1" applyBorder="1" applyAlignment="1">
      <alignment horizontal="left" vertical="center" wrapText="1"/>
    </xf>
    <xf numFmtId="0" fontId="34" fillId="0" borderId="3" xfId="0" applyFont="1" applyBorder="1" applyAlignment="1">
      <alignment horizontal="left" vertical="center" wrapText="1"/>
    </xf>
    <xf numFmtId="0" fontId="41" fillId="0" borderId="0" xfId="0" applyFont="1" applyBorder="1" applyAlignment="1">
      <alignment horizontal="left" vertical="center" wrapText="1"/>
    </xf>
    <xf numFmtId="0" fontId="41" fillId="0" borderId="3" xfId="0" applyFont="1" applyBorder="1" applyAlignment="1">
      <alignment horizontal="left" vertical="center" wrapText="1"/>
    </xf>
    <xf numFmtId="0" fontId="40" fillId="0" borderId="0" xfId="0" applyFont="1" applyBorder="1" applyAlignment="1">
      <alignment horizontal="left" vertical="center" wrapText="1"/>
    </xf>
    <xf numFmtId="0" fontId="40" fillId="0" borderId="3" xfId="0" applyFont="1" applyBorder="1" applyAlignment="1">
      <alignment horizontal="left" vertical="center" wrapText="1"/>
    </xf>
    <xf numFmtId="0" fontId="26" fillId="0" borderId="54" xfId="0" applyFont="1" applyFill="1" applyBorder="1" applyAlignment="1">
      <alignment horizontal="center" vertical="center" wrapText="1"/>
    </xf>
    <xf numFmtId="0" fontId="26" fillId="0" borderId="6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68" xfId="0" applyFont="1" applyFill="1" applyBorder="1" applyAlignment="1">
      <alignment horizontal="center" vertical="center" wrapText="1"/>
    </xf>
    <xf numFmtId="0" fontId="15" fillId="0" borderId="77" xfId="0" applyFont="1" applyBorder="1" applyAlignment="1">
      <alignment horizontal="center" vertical="center" wrapText="1"/>
    </xf>
    <xf numFmtId="0" fontId="15" fillId="0" borderId="78" xfId="0" applyFont="1" applyBorder="1" applyAlignment="1">
      <alignment horizontal="center" vertical="center" wrapText="1"/>
    </xf>
    <xf numFmtId="0" fontId="15" fillId="0" borderId="79" xfId="0" applyFont="1" applyBorder="1" applyAlignment="1">
      <alignment horizontal="center" vertical="center" wrapText="1"/>
    </xf>
    <xf numFmtId="164" fontId="45" fillId="6" borderId="80" xfId="0" applyNumberFormat="1" applyFont="1" applyFill="1" applyBorder="1" applyAlignment="1">
      <alignment horizontal="center" vertical="center"/>
    </xf>
    <xf numFmtId="164" fontId="45" fillId="6" borderId="81" xfId="0" applyNumberFormat="1" applyFont="1" applyFill="1" applyBorder="1" applyAlignment="1">
      <alignment horizontal="center" vertical="center"/>
    </xf>
    <xf numFmtId="0" fontId="43" fillId="0" borderId="82" xfId="0" applyFont="1" applyBorder="1" applyAlignment="1">
      <alignment horizontal="center" vertical="center" wrapText="1"/>
    </xf>
    <xf numFmtId="0" fontId="43" fillId="0" borderId="80"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41" xfId="0" applyFont="1" applyBorder="1" applyAlignment="1">
      <alignment horizontal="right" vertical="center" wrapText="1"/>
    </xf>
    <xf numFmtId="0" fontId="47" fillId="0" borderId="41" xfId="0" applyFont="1" applyBorder="1" applyAlignment="1">
      <alignment horizontal="center" vertical="center" wrapText="1"/>
    </xf>
    <xf numFmtId="0" fontId="47" fillId="0" borderId="83" xfId="0" applyFont="1" applyBorder="1" applyAlignment="1">
      <alignment horizontal="center" vertical="center" wrapText="1"/>
    </xf>
    <xf numFmtId="0" fontId="21" fillId="0" borderId="72" xfId="3" applyFont="1" applyBorder="1" applyAlignment="1">
      <alignment horizontal="center" vertical="center"/>
    </xf>
    <xf numFmtId="0" fontId="21" fillId="0" borderId="35" xfId="3" applyFont="1" applyBorder="1" applyAlignment="1">
      <alignment horizontal="center" vertical="center"/>
    </xf>
    <xf numFmtId="0" fontId="21" fillId="0" borderId="73" xfId="3" applyFont="1" applyBorder="1" applyAlignment="1">
      <alignment horizontal="center" vertical="center"/>
    </xf>
    <xf numFmtId="0" fontId="15" fillId="0" borderId="74" xfId="0" applyFont="1" applyBorder="1" applyAlignment="1">
      <alignment horizontal="center" vertical="center" textRotation="90" wrapText="1"/>
    </xf>
    <xf numFmtId="0" fontId="15" fillId="0" borderId="75" xfId="0" applyFont="1" applyBorder="1" applyAlignment="1">
      <alignment horizontal="center" vertical="center" textRotation="90" wrapText="1"/>
    </xf>
    <xf numFmtId="0" fontId="15" fillId="0" borderId="76"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41" xfId="0" applyFont="1" applyBorder="1" applyAlignment="1">
      <alignment horizontal="center" vertical="center" wrapText="1"/>
    </xf>
    <xf numFmtId="0" fontId="40" fillId="0" borderId="11" xfId="0" applyFont="1" applyBorder="1" applyAlignment="1">
      <alignment horizontal="left" vertical="center" wrapText="1"/>
    </xf>
    <xf numFmtId="0" fontId="40" fillId="0" borderId="67" xfId="0" applyFont="1" applyBorder="1" applyAlignment="1">
      <alignment horizontal="left" vertical="center" wrapText="1"/>
    </xf>
    <xf numFmtId="0" fontId="8" fillId="0" borderId="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2"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0" xfId="4" applyFont="1" applyAlignment="1">
      <alignment horizontal="center" vertical="center"/>
    </xf>
    <xf numFmtId="0" fontId="13" fillId="0" borderId="0" xfId="4" applyFont="1" applyAlignment="1">
      <alignment horizontal="center" vertical="center" wrapText="1"/>
    </xf>
    <xf numFmtId="0" fontId="141" fillId="0" borderId="11" xfId="4" applyFont="1" applyBorder="1" applyAlignment="1">
      <alignment horizontal="left" vertical="center" wrapText="1"/>
    </xf>
    <xf numFmtId="0" fontId="141" fillId="0" borderId="0" xfId="4" applyFont="1" applyAlignment="1">
      <alignment horizontal="left" vertical="center" wrapText="1"/>
    </xf>
    <xf numFmtId="0" fontId="141" fillId="0" borderId="3" xfId="4" applyFont="1" applyBorder="1" applyAlignment="1">
      <alignment horizontal="left" vertical="center" wrapText="1"/>
    </xf>
    <xf numFmtId="0" fontId="107" fillId="0" borderId="0" xfId="4" applyFont="1" applyAlignment="1">
      <alignment horizontal="left" vertical="center" wrapText="1"/>
    </xf>
    <xf numFmtId="0" fontId="107" fillId="0" borderId="3" xfId="4" applyFont="1" applyBorder="1" applyAlignment="1">
      <alignment horizontal="left" vertical="center" wrapText="1"/>
    </xf>
    <xf numFmtId="0" fontId="107" fillId="0" borderId="0" xfId="4" applyFont="1" applyAlignment="1">
      <alignment horizontal="center" vertical="center" wrapText="1"/>
    </xf>
    <xf numFmtId="0" fontId="107" fillId="0" borderId="3" xfId="4" applyFont="1" applyBorder="1" applyAlignment="1">
      <alignment horizontal="center" vertical="center" wrapText="1"/>
    </xf>
    <xf numFmtId="0" fontId="6" fillId="0" borderId="0" xfId="4" applyFont="1" applyAlignment="1">
      <alignment horizontal="center" vertical="center" wrapText="1"/>
    </xf>
    <xf numFmtId="0" fontId="136" fillId="0" borderId="0" xfId="4" applyFont="1" applyAlignment="1">
      <alignment horizontal="left" vertical="center" wrapText="1"/>
    </xf>
    <xf numFmtId="0" fontId="136" fillId="0" borderId="3" xfId="4" applyFont="1" applyBorder="1" applyAlignment="1">
      <alignment horizontal="left" vertical="center" wrapText="1"/>
    </xf>
    <xf numFmtId="0" fontId="132" fillId="0" borderId="0" xfId="4" applyFont="1" applyAlignment="1">
      <alignment horizontal="center" vertical="center"/>
    </xf>
    <xf numFmtId="0" fontId="10" fillId="0" borderId="61" xfId="4" applyFont="1" applyBorder="1" applyAlignment="1">
      <alignment horizontal="center" vertical="center" wrapText="1"/>
    </xf>
    <xf numFmtId="0" fontId="7" fillId="0" borderId="61" xfId="4" applyBorder="1" applyAlignment="1">
      <alignment horizontal="center" vertical="center" wrapText="1"/>
    </xf>
    <xf numFmtId="0" fontId="144" fillId="0" borderId="0" xfId="4" applyFont="1" applyAlignment="1">
      <alignment horizontal="left" vertical="center" wrapText="1"/>
    </xf>
    <xf numFmtId="0" fontId="144" fillId="0" borderId="3" xfId="4" applyFont="1" applyBorder="1" applyAlignment="1">
      <alignment horizontal="left" vertical="center" wrapText="1"/>
    </xf>
    <xf numFmtId="0" fontId="10" fillId="0" borderId="17" xfId="4" applyFont="1" applyBorder="1" applyAlignment="1">
      <alignment horizontal="center" vertical="center" wrapText="1"/>
    </xf>
    <xf numFmtId="0" fontId="7" fillId="0" borderId="17" xfId="4" applyBorder="1" applyAlignment="1">
      <alignment horizontal="center" vertical="center" wrapText="1"/>
    </xf>
    <xf numFmtId="0" fontId="150" fillId="0" borderId="0" xfId="4" applyFont="1" applyAlignment="1">
      <alignment horizontal="left" vertical="center" wrapText="1"/>
    </xf>
    <xf numFmtId="0" fontId="150" fillId="0" borderId="3" xfId="4" applyFont="1" applyBorder="1" applyAlignment="1">
      <alignment horizontal="left" vertical="center" wrapText="1"/>
    </xf>
    <xf numFmtId="0" fontId="14" fillId="0" borderId="0" xfId="4" applyFont="1" applyAlignment="1">
      <alignment horizontal="center" vertical="center" wrapText="1"/>
    </xf>
    <xf numFmtId="0" fontId="14" fillId="0" borderId="3" xfId="4" applyFont="1" applyBorder="1" applyAlignment="1">
      <alignment horizontal="center" vertical="center" wrapText="1"/>
    </xf>
    <xf numFmtId="0" fontId="161" fillId="0" borderId="51" xfId="4" applyFont="1" applyBorder="1" applyAlignment="1">
      <alignment horizontal="center" vertical="center" wrapText="1"/>
    </xf>
    <xf numFmtId="0" fontId="161" fillId="0" borderId="11" xfId="4" applyFont="1" applyBorder="1" applyAlignment="1">
      <alignment horizontal="center" vertical="center" wrapText="1"/>
    </xf>
    <xf numFmtId="0" fontId="161" fillId="0" borderId="12" xfId="4" applyFont="1" applyBorder="1" applyAlignment="1">
      <alignment horizontal="center" vertical="center" wrapText="1"/>
    </xf>
    <xf numFmtId="0" fontId="161" fillId="0" borderId="15" xfId="4" applyFont="1" applyBorder="1" applyAlignment="1">
      <alignment horizontal="center" vertical="center" wrapText="1"/>
    </xf>
    <xf numFmtId="0" fontId="161" fillId="0" borderId="0" xfId="4" applyFont="1" applyAlignment="1">
      <alignment horizontal="center" vertical="center" wrapText="1"/>
    </xf>
    <xf numFmtId="0" fontId="161" fillId="0" borderId="53" xfId="4" applyFont="1" applyBorder="1" applyAlignment="1">
      <alignment horizontal="center" vertical="center" wrapText="1"/>
    </xf>
    <xf numFmtId="0" fontId="11" fillId="0" borderId="15" xfId="4" applyFont="1" applyBorder="1" applyAlignment="1">
      <alignment horizontal="center" vertical="center" wrapText="1"/>
    </xf>
    <xf numFmtId="0" fontId="11" fillId="0" borderId="0" xfId="4" applyFont="1" applyAlignment="1">
      <alignment horizontal="center" vertical="center" wrapText="1"/>
    </xf>
    <xf numFmtId="0" fontId="11" fillId="0" borderId="53" xfId="4" applyFont="1" applyBorder="1" applyAlignment="1">
      <alignment horizontal="center" vertical="center" wrapText="1"/>
    </xf>
    <xf numFmtId="0" fontId="11" fillId="0" borderId="64" xfId="4" applyFont="1" applyBorder="1" applyAlignment="1">
      <alignment horizontal="center" vertical="center" wrapText="1"/>
    </xf>
    <xf numFmtId="0" fontId="11" fillId="0" borderId="62" xfId="4" applyFont="1" applyBorder="1" applyAlignment="1">
      <alignment horizontal="center" vertical="center" wrapText="1"/>
    </xf>
    <xf numFmtId="0" fontId="11" fillId="0" borderId="63" xfId="4" applyFont="1" applyBorder="1" applyAlignment="1">
      <alignment horizontal="center" vertical="center" wrapText="1"/>
    </xf>
    <xf numFmtId="0" fontId="28" fillId="0" borderId="54" xfId="5" applyFont="1" applyBorder="1" applyAlignment="1">
      <alignment horizontal="center" vertical="center"/>
    </xf>
    <xf numFmtId="0" fontId="27" fillId="0" borderId="100" xfId="4" applyFont="1" applyBorder="1" applyAlignment="1">
      <alignment horizontal="center" vertical="center" wrapText="1"/>
    </xf>
    <xf numFmtId="0" fontId="27" fillId="0" borderId="101" xfId="4" applyFont="1" applyBorder="1" applyAlignment="1">
      <alignment horizontal="center" vertical="center" wrapText="1"/>
    </xf>
    <xf numFmtId="0" fontId="27" fillId="0" borderId="102" xfId="4" applyFont="1" applyBorder="1" applyAlignment="1">
      <alignment horizontal="center" vertical="center" wrapText="1"/>
    </xf>
    <xf numFmtId="0" fontId="27" fillId="0" borderId="103" xfId="4" applyFont="1" applyBorder="1" applyAlignment="1">
      <alignment horizontal="center" vertical="center" wrapText="1"/>
    </xf>
    <xf numFmtId="0" fontId="27" fillId="0" borderId="0" xfId="4" applyFont="1" applyAlignment="1">
      <alignment horizontal="center" vertical="center" wrapText="1"/>
    </xf>
    <xf numFmtId="0" fontId="27" fillId="0" borderId="104" xfId="4" applyFont="1" applyBorder="1" applyAlignment="1">
      <alignment horizontal="center" vertical="center" wrapText="1"/>
    </xf>
    <xf numFmtId="0" fontId="27" fillId="0" borderId="105" xfId="4" applyFont="1" applyBorder="1" applyAlignment="1">
      <alignment horizontal="center" vertical="center" wrapText="1"/>
    </xf>
    <xf numFmtId="0" fontId="27" fillId="0" borderId="106" xfId="4" applyFont="1" applyBorder="1" applyAlignment="1">
      <alignment horizontal="center" vertical="center" wrapText="1"/>
    </xf>
    <xf numFmtId="0" fontId="27" fillId="0" borderId="107" xfId="4" applyFont="1" applyBorder="1" applyAlignment="1">
      <alignment horizontal="center" vertical="center" wrapText="1"/>
    </xf>
    <xf numFmtId="0" fontId="152" fillId="0" borderId="7" xfId="4" applyFont="1" applyBorder="1" applyAlignment="1">
      <alignment horizontal="center" vertical="center" wrapText="1"/>
    </xf>
    <xf numFmtId="0" fontId="152" fillId="0" borderId="72" xfId="4" applyFont="1" applyBorder="1" applyAlignment="1">
      <alignment horizontal="center" vertical="center" wrapText="1"/>
    </xf>
    <xf numFmtId="0" fontId="152" fillId="0" borderId="17" xfId="4" applyFont="1" applyBorder="1" applyAlignment="1">
      <alignment horizontal="center" vertical="center" wrapText="1"/>
    </xf>
    <xf numFmtId="0" fontId="152" fillId="0" borderId="30" xfId="4" applyFont="1" applyBorder="1" applyAlignment="1">
      <alignment horizontal="center" vertical="center" wrapText="1"/>
    </xf>
    <xf numFmtId="0" fontId="21" fillId="0" borderId="7" xfId="4" applyFont="1" applyBorder="1" applyAlignment="1">
      <alignment horizontal="center" vertical="center"/>
    </xf>
    <xf numFmtId="0" fontId="21" fillId="0" borderId="71" xfId="4" applyFont="1" applyBorder="1" applyAlignment="1">
      <alignment horizontal="center" vertical="center"/>
    </xf>
    <xf numFmtId="0" fontId="21" fillId="0" borderId="17" xfId="4" applyFont="1" applyBorder="1" applyAlignment="1">
      <alignment horizontal="center" vertical="center"/>
    </xf>
    <xf numFmtId="0" fontId="21" fillId="0" borderId="96" xfId="4" applyFont="1" applyBorder="1" applyAlignment="1">
      <alignment horizontal="center" vertical="center"/>
    </xf>
    <xf numFmtId="0" fontId="153" fillId="0" borderId="0" xfId="5" applyFont="1" applyAlignment="1">
      <alignment horizontal="center" vertical="center"/>
    </xf>
    <xf numFmtId="0" fontId="159" fillId="0" borderId="0" xfId="5" applyFont="1" applyAlignment="1">
      <alignment horizontal="center" vertical="center"/>
    </xf>
    <xf numFmtId="0" fontId="160" fillId="0" borderId="0" xfId="5" applyFont="1" applyAlignment="1">
      <alignment horizontal="center" vertical="center" wrapText="1"/>
    </xf>
    <xf numFmtId="0" fontId="15" fillId="0" borderId="74" xfId="4" applyFont="1" applyBorder="1" applyAlignment="1">
      <alignment horizontal="center" vertical="center" textRotation="90" wrapText="1"/>
    </xf>
    <xf numFmtId="0" fontId="15" fillId="0" borderId="75" xfId="4" applyFont="1" applyBorder="1" applyAlignment="1">
      <alignment horizontal="center" vertical="center" textRotation="90" wrapText="1"/>
    </xf>
    <xf numFmtId="0" fontId="15" fillId="0" borderId="76" xfId="4" applyFont="1" applyBorder="1" applyAlignment="1">
      <alignment horizontal="center" vertical="center" textRotation="90" wrapText="1"/>
    </xf>
    <xf numFmtId="0" fontId="11" fillId="0" borderId="6"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6" xfId="4" applyFont="1" applyBorder="1" applyAlignment="1">
      <alignment horizontal="right" vertical="center" wrapText="1"/>
    </xf>
    <xf numFmtId="0" fontId="11" fillId="0" borderId="41" xfId="4" applyFont="1" applyBorder="1" applyAlignment="1">
      <alignment horizontal="right" vertical="center" wrapText="1"/>
    </xf>
    <xf numFmtId="0" fontId="47" fillId="0" borderId="41" xfId="4" applyFont="1" applyBorder="1" applyAlignment="1">
      <alignment horizontal="center" vertical="center" wrapText="1"/>
    </xf>
    <xf numFmtId="0" fontId="47" fillId="0" borderId="83" xfId="4" applyFont="1" applyBorder="1" applyAlignment="1">
      <alignment horizontal="center" vertical="center" wrapText="1"/>
    </xf>
    <xf numFmtId="0" fontId="40" fillId="0" borderId="11" xfId="4" applyFont="1" applyBorder="1" applyAlignment="1">
      <alignment horizontal="left" vertical="center" wrapText="1"/>
    </xf>
    <xf numFmtId="0" fontId="40" fillId="0" borderId="67" xfId="4" applyFont="1" applyBorder="1" applyAlignment="1">
      <alignment horizontal="left" vertical="center" wrapText="1"/>
    </xf>
    <xf numFmtId="0" fontId="34" fillId="0" borderId="0" xfId="4" applyFont="1" applyAlignment="1">
      <alignment horizontal="left" vertical="center" wrapText="1"/>
    </xf>
    <xf numFmtId="0" fontId="34" fillId="0" borderId="3" xfId="4" applyFont="1" applyBorder="1" applyAlignment="1">
      <alignment horizontal="left" vertical="center" wrapText="1"/>
    </xf>
    <xf numFmtId="0" fontId="41" fillId="0" borderId="0" xfId="4" applyFont="1" applyAlignment="1">
      <alignment horizontal="left" vertical="center" wrapText="1"/>
    </xf>
    <xf numFmtId="0" fontId="41" fillId="0" borderId="3" xfId="4" applyFont="1" applyBorder="1" applyAlignment="1">
      <alignment horizontal="left" vertical="center" wrapText="1"/>
    </xf>
    <xf numFmtId="0" fontId="37" fillId="0" borderId="15" xfId="4" applyFont="1" applyBorder="1" applyAlignment="1">
      <alignment horizontal="center" vertical="center" wrapText="1"/>
    </xf>
    <xf numFmtId="0" fontId="37" fillId="0" borderId="0" xfId="4" applyFont="1" applyAlignment="1">
      <alignment horizontal="center" vertical="center" wrapText="1"/>
    </xf>
    <xf numFmtId="0" fontId="37" fillId="0" borderId="3" xfId="4" applyFont="1" applyBorder="1" applyAlignment="1">
      <alignment horizontal="center" vertical="center" wrapText="1"/>
    </xf>
    <xf numFmtId="0" fontId="15" fillId="0" borderId="77" xfId="4" applyFont="1" applyBorder="1" applyAlignment="1">
      <alignment horizontal="center" vertical="center" wrapText="1"/>
    </xf>
    <xf numFmtId="0" fontId="15" fillId="0" borderId="78" xfId="4" applyFont="1" applyBorder="1" applyAlignment="1">
      <alignment horizontal="center" vertical="center" wrapText="1"/>
    </xf>
    <xf numFmtId="0" fontId="15" fillId="0" borderId="79" xfId="4" applyFont="1" applyBorder="1" applyAlignment="1">
      <alignment horizontal="center" vertical="center" wrapText="1"/>
    </xf>
    <xf numFmtId="0" fontId="43" fillId="0" borderId="82" xfId="4" applyFont="1" applyBorder="1" applyAlignment="1">
      <alignment horizontal="center" vertical="center" wrapText="1"/>
    </xf>
    <xf numFmtId="0" fontId="43" fillId="0" borderId="80" xfId="4" applyFont="1" applyBorder="1" applyAlignment="1">
      <alignment horizontal="center" vertical="center" wrapText="1"/>
    </xf>
    <xf numFmtId="0" fontId="26" fillId="0" borderId="54" xfId="4" applyFont="1" applyBorder="1" applyAlignment="1">
      <alignment horizontal="center" vertical="center" wrapText="1"/>
    </xf>
    <xf numFmtId="0" fontId="26" fillId="0" borderId="65" xfId="4" applyFont="1" applyBorder="1" applyAlignment="1">
      <alignment horizontal="center" vertical="center" wrapText="1"/>
    </xf>
    <xf numFmtId="0" fontId="26" fillId="0" borderId="0" xfId="4" applyFont="1" applyAlignment="1">
      <alignment horizontal="center" vertical="center" wrapText="1"/>
    </xf>
    <xf numFmtId="0" fontId="26" fillId="0" borderId="3" xfId="4" applyFont="1" applyBorder="1" applyAlignment="1">
      <alignment horizontal="center" vertical="center" wrapText="1"/>
    </xf>
    <xf numFmtId="0" fontId="26" fillId="0" borderId="17" xfId="4" applyFont="1" applyBorder="1" applyAlignment="1">
      <alignment horizontal="center" vertical="center" wrapText="1"/>
    </xf>
    <xf numFmtId="0" fontId="26" fillId="0" borderId="68" xfId="4" applyFont="1" applyBorder="1" applyAlignment="1">
      <alignment horizontal="center" vertical="center" wrapText="1"/>
    </xf>
    <xf numFmtId="164" fontId="45" fillId="6" borderId="80" xfId="4" applyNumberFormat="1" applyFont="1" applyFill="1" applyBorder="1" applyAlignment="1">
      <alignment horizontal="center" vertical="center"/>
    </xf>
    <xf numFmtId="164" fontId="45" fillId="6" borderId="81" xfId="4" applyNumberFormat="1" applyFont="1" applyFill="1" applyBorder="1" applyAlignment="1">
      <alignment horizontal="center" vertical="center"/>
    </xf>
    <xf numFmtId="0" fontId="40" fillId="0" borderId="0" xfId="4" applyFont="1" applyAlignment="1">
      <alignment horizontal="left" vertical="center" wrapText="1"/>
    </xf>
    <xf numFmtId="0" fontId="40" fillId="0" borderId="3" xfId="4" applyFont="1" applyBorder="1" applyAlignment="1">
      <alignment horizontal="left" vertical="center" wrapText="1"/>
    </xf>
  </cellXfs>
  <cellStyles count="6">
    <cellStyle name="Non d‚fini" xfId="1" xr:uid="{00000000-0005-0000-0000-000001000000}"/>
    <cellStyle name="Normal" xfId="0" builtinId="0"/>
    <cellStyle name="Normal 2" xfId="4" xr:uid="{5208EDB6-7E8D-4BE3-B400-E397200395ED}"/>
    <cellStyle name="Normal_EFECTIF1" xfId="2" xr:uid="{00000000-0005-0000-0000-000003000000}"/>
    <cellStyle name="Normal_En têtes Classeurs" xfId="5" xr:uid="{697D58D3-8E14-430E-A216-967D6A038A49}"/>
    <cellStyle name="Normal_Forum Marais 15 09 2001"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85725</xdr:colOff>
          <xdr:row>7</xdr:row>
          <xdr:rowOff>66675</xdr:rowOff>
        </xdr:from>
        <xdr:to>
          <xdr:col>11</xdr:col>
          <xdr:colOff>552450</xdr:colOff>
          <xdr:row>13</xdr:row>
          <xdr:rowOff>28575</xdr:rowOff>
        </xdr:to>
        <xdr:sp macro="" textlink="">
          <xdr:nvSpPr>
            <xdr:cNvPr id="15361" name="Object 1" hidden="1">
              <a:extLst>
                <a:ext uri="{63B3BB69-23CF-44E3-9099-C40C66FF867C}">
                  <a14:compatExt spid="_x0000_s15361"/>
                </a:ext>
                <a:ext uri="{FF2B5EF4-FFF2-40B4-BE49-F238E27FC236}">
                  <a16:creationId xmlns:a16="http://schemas.microsoft.com/office/drawing/2014/main" id="{00000000-0008-0000-0E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66675</xdr:colOff>
          <xdr:row>7</xdr:row>
          <xdr:rowOff>0</xdr:rowOff>
        </xdr:from>
        <xdr:to>
          <xdr:col>3</xdr:col>
          <xdr:colOff>142875</xdr:colOff>
          <xdr:row>7</xdr:row>
          <xdr:rowOff>0</xdr:rowOff>
        </xdr:to>
        <xdr:sp macro="" textlink="">
          <xdr:nvSpPr>
            <xdr:cNvPr id="15362" name="Object 2" hidden="1">
              <a:extLst>
                <a:ext uri="{63B3BB69-23CF-44E3-9099-C40C66FF867C}">
                  <a14:compatExt spid="_x0000_s15362"/>
                </a:ext>
                <a:ext uri="{FF2B5EF4-FFF2-40B4-BE49-F238E27FC236}">
                  <a16:creationId xmlns:a16="http://schemas.microsoft.com/office/drawing/2014/main" id="{00000000-0008-0000-0E00-000002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66675</xdr:colOff>
          <xdr:row>7</xdr:row>
          <xdr:rowOff>0</xdr:rowOff>
        </xdr:from>
        <xdr:to>
          <xdr:col>4</xdr:col>
          <xdr:colOff>142875</xdr:colOff>
          <xdr:row>16</xdr:row>
          <xdr:rowOff>133350</xdr:rowOff>
        </xdr:to>
        <xdr:sp macro="" textlink="">
          <xdr:nvSpPr>
            <xdr:cNvPr id="15363" name="Object 3" hidden="1">
              <a:extLst>
                <a:ext uri="{63B3BB69-23CF-44E3-9099-C40C66FF867C}">
                  <a14:compatExt spid="_x0000_s15363"/>
                </a:ext>
                <a:ext uri="{FF2B5EF4-FFF2-40B4-BE49-F238E27FC236}">
                  <a16:creationId xmlns:a16="http://schemas.microsoft.com/office/drawing/2014/main" id="{00000000-0008-0000-0E00-000003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4</xdr:col>
      <xdr:colOff>533400</xdr:colOff>
      <xdr:row>7</xdr:row>
      <xdr:rowOff>47625</xdr:rowOff>
    </xdr:from>
    <xdr:to>
      <xdr:col>9</xdr:col>
      <xdr:colOff>628650</xdr:colOff>
      <xdr:row>16</xdr:row>
      <xdr:rowOff>66675</xdr:rowOff>
    </xdr:to>
    <xdr:sp macro="" textlink="">
      <xdr:nvSpPr>
        <xdr:cNvPr id="5" name="WordArt 4">
          <a:extLst>
            <a:ext uri="{FF2B5EF4-FFF2-40B4-BE49-F238E27FC236}">
              <a16:creationId xmlns:a16="http://schemas.microsoft.com/office/drawing/2014/main" id="{00000000-0008-0000-0E00-000005000000}"/>
            </a:ext>
          </a:extLst>
        </xdr:cNvPr>
        <xdr:cNvSpPr>
          <a:spLocks noChangeArrowheads="1" noChangeShapeType="1"/>
        </xdr:cNvSpPr>
      </xdr:nvSpPr>
      <xdr:spPr bwMode="auto">
        <a:xfrm>
          <a:off x="3724275" y="1123950"/>
          <a:ext cx="4200525" cy="1733550"/>
        </a:xfrm>
        <a:prstGeom prst="rect">
          <a:avLst/>
        </a:prstGeom>
      </xdr:spPr>
      <xdr:txBody>
        <a:bodyPr wrap="none" fromWordArt="1">
          <a:prstTxWarp prst="textSlantUp">
            <a:avLst>
              <a:gd name="adj" fmla="val 32056"/>
            </a:avLst>
          </a:prstTxWarp>
        </a:bodyPr>
        <a:lstStyle/>
        <a:p>
          <a:pPr algn="ctr" rtl="0">
            <a:buNone/>
          </a:pPr>
          <a:r>
            <a:rPr lang="fr-FR" sz="3600" kern="10" spc="0">
              <a:ln w="9525">
                <a:solidFill>
                  <a:srgbClr xmlns:mc="http://schemas.openxmlformats.org/markup-compatibility/2006" xmlns:a14="http://schemas.microsoft.com/office/drawing/2010/main" val="0000FF" mc:Ignorable="a14" a14:legacySpreadsheetColorIndex="12"/>
                </a:solidFill>
                <a:round/>
                <a:headEnd/>
                <a:tailEnd/>
              </a:ln>
              <a:gradFill rotWithShape="0">
                <a:gsLst>
                  <a:gs pos="0">
                    <a:srgbClr xmlns:mc="http://schemas.openxmlformats.org/markup-compatibility/2006" xmlns:a14="http://schemas.microsoft.com/office/drawing/2010/main" val="0000FF" mc:Ignorable="a14" a14:legacySpreadsheetColorIndex="12"/>
                  </a:gs>
                  <a:gs pos="100000">
                    <a:srgbClr xmlns:mc="http://schemas.openxmlformats.org/markup-compatibility/2006" xmlns:a14="http://schemas.microsoft.com/office/drawing/2010/main" val="FFFF00" mc:Ignorable="a14" a14:legacySpreadsheetColorIndex="13"/>
                  </a:gs>
                </a:gsLst>
                <a:lin ang="5400000" scaled="1"/>
              </a:gradFill>
              <a:effectLst>
                <a:outerShdw dist="53882" dir="2700000" algn="ctr" rotWithShape="0">
                  <a:srgbClr val="9999FF"/>
                </a:outerShdw>
              </a:effectLst>
              <a:latin typeface="Impact" panose="020B0806030902050204" pitchFamily="34" charset="0"/>
            </a:rPr>
            <a:t>Cuissons</a:t>
          </a:r>
        </a:p>
      </xdr:txBody>
    </xdr:sp>
    <xdr:clientData/>
  </xdr:twoCellAnchor>
  <mc:AlternateContent xmlns:mc="http://schemas.openxmlformats.org/markup-compatibility/2006">
    <mc:Choice xmlns:a14="http://schemas.microsoft.com/office/drawing/2010/main" Requires="a14">
      <xdr:twoCellAnchor>
        <xdr:from>
          <xdr:col>1</xdr:col>
          <xdr:colOff>66675</xdr:colOff>
          <xdr:row>72</xdr:row>
          <xdr:rowOff>0</xdr:rowOff>
        </xdr:from>
        <xdr:to>
          <xdr:col>3</xdr:col>
          <xdr:colOff>142875</xdr:colOff>
          <xdr:row>72</xdr:row>
          <xdr:rowOff>0</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0E00-000004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66675</xdr:colOff>
          <xdr:row>72</xdr:row>
          <xdr:rowOff>0</xdr:rowOff>
        </xdr:from>
        <xdr:to>
          <xdr:col>3</xdr:col>
          <xdr:colOff>142875</xdr:colOff>
          <xdr:row>72</xdr:row>
          <xdr:rowOff>0</xdr:rowOff>
        </xdr:to>
        <xdr:sp macro="" textlink="">
          <xdr:nvSpPr>
            <xdr:cNvPr id="15365" name="Object 5" hidden="1">
              <a:extLst>
                <a:ext uri="{63B3BB69-23CF-44E3-9099-C40C66FF867C}">
                  <a14:compatExt spid="_x0000_s15365"/>
                </a:ext>
                <a:ext uri="{FF2B5EF4-FFF2-40B4-BE49-F238E27FC236}">
                  <a16:creationId xmlns:a16="http://schemas.microsoft.com/office/drawing/2014/main" id="{00000000-0008-0000-0E00-000005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66675</xdr:colOff>
          <xdr:row>72</xdr:row>
          <xdr:rowOff>0</xdr:rowOff>
        </xdr:from>
        <xdr:to>
          <xdr:col>3</xdr:col>
          <xdr:colOff>142875</xdr:colOff>
          <xdr:row>72</xdr:row>
          <xdr:rowOff>0</xdr:rowOff>
        </xdr:to>
        <xdr:sp macro="" textlink="">
          <xdr:nvSpPr>
            <xdr:cNvPr id="15366" name="Object 6" hidden="1">
              <a:extLst>
                <a:ext uri="{63B3BB69-23CF-44E3-9099-C40C66FF867C}">
                  <a14:compatExt spid="_x0000_s15366"/>
                </a:ext>
                <a:ext uri="{FF2B5EF4-FFF2-40B4-BE49-F238E27FC236}">
                  <a16:creationId xmlns:a16="http://schemas.microsoft.com/office/drawing/2014/main" id="{00000000-0008-0000-0E00-0000063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5.bin"/><Relationship Id="rId6" Type="http://schemas.openxmlformats.org/officeDocument/2006/relationships/oleObject" Target="../embeddings/oleObject2.bin"/><Relationship Id="rId11" Type="http://schemas.openxmlformats.org/officeDocument/2006/relationships/oleObject" Target="../embeddings/oleObject6.bin"/><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Y41"/>
  <sheetViews>
    <sheetView tabSelected="1" zoomScaleNormal="100" workbookViewId="0">
      <selection activeCell="K9" sqref="K9"/>
    </sheetView>
  </sheetViews>
  <sheetFormatPr baseColWidth="10" defaultRowHeight="18.75" x14ac:dyDescent="0.3"/>
  <cols>
    <col min="1" max="1" width="2.5703125" style="484" customWidth="1"/>
    <col min="2" max="16384" width="11.42578125" style="484"/>
  </cols>
  <sheetData>
    <row r="1" spans="2:13" ht="23.25" x14ac:dyDescent="0.3">
      <c r="B1" s="482" t="s">
        <v>192</v>
      </c>
      <c r="C1" s="483"/>
      <c r="D1" s="483"/>
      <c r="E1" s="483"/>
      <c r="F1" s="483"/>
      <c r="G1" s="483"/>
      <c r="H1" s="483"/>
      <c r="I1" s="483"/>
      <c r="J1" s="483"/>
      <c r="K1" s="483"/>
      <c r="L1" s="483"/>
    </row>
    <row r="2" spans="2:13" x14ac:dyDescent="0.3">
      <c r="B2" s="485"/>
      <c r="C2" s="485"/>
      <c r="D2" s="485"/>
      <c r="E2" s="485"/>
      <c r="F2" s="485"/>
      <c r="G2" s="485"/>
      <c r="H2" s="485"/>
      <c r="I2" s="485"/>
      <c r="J2" s="485"/>
      <c r="K2" s="485"/>
      <c r="L2" s="485"/>
      <c r="M2" s="485"/>
    </row>
    <row r="3" spans="2:13" x14ac:dyDescent="0.3">
      <c r="B3" s="486" t="s">
        <v>57</v>
      </c>
      <c r="C3" s="485"/>
      <c r="D3" s="485"/>
      <c r="E3" s="485"/>
      <c r="F3" s="485"/>
      <c r="G3" s="485"/>
      <c r="H3" s="485"/>
      <c r="I3" s="485"/>
      <c r="J3" s="485"/>
      <c r="K3" s="485"/>
      <c r="L3" s="485"/>
      <c r="M3" s="485"/>
    </row>
    <row r="4" spans="2:13" x14ac:dyDescent="0.3">
      <c r="B4" s="486" t="s">
        <v>313</v>
      </c>
      <c r="C4" s="485"/>
      <c r="D4" s="485"/>
      <c r="E4" s="485"/>
      <c r="F4" s="485"/>
      <c r="G4" s="485"/>
      <c r="H4" s="485"/>
      <c r="I4" s="485"/>
      <c r="J4" s="485"/>
      <c r="K4" s="485"/>
      <c r="L4" s="485"/>
      <c r="M4" s="485"/>
    </row>
    <row r="5" spans="2:13" x14ac:dyDescent="0.3">
      <c r="B5" s="486" t="s">
        <v>60</v>
      </c>
      <c r="C5" s="485"/>
      <c r="D5" s="485"/>
      <c r="E5" s="485"/>
      <c r="F5" s="485"/>
      <c r="G5" s="485"/>
      <c r="H5" s="485"/>
      <c r="I5" s="485"/>
      <c r="J5" s="485"/>
      <c r="K5" s="485"/>
      <c r="L5" s="485"/>
      <c r="M5" s="485"/>
    </row>
    <row r="6" spans="2:13" x14ac:dyDescent="0.3">
      <c r="B6" s="486" t="s">
        <v>58</v>
      </c>
      <c r="C6" s="485"/>
      <c r="D6" s="485"/>
      <c r="E6" s="485"/>
      <c r="F6" s="485"/>
      <c r="G6" s="485"/>
      <c r="H6" s="485"/>
      <c r="I6" s="485"/>
      <c r="J6" s="485"/>
      <c r="K6" s="485"/>
      <c r="L6" s="485"/>
      <c r="M6" s="485"/>
    </row>
    <row r="7" spans="2:13" x14ac:dyDescent="0.3">
      <c r="B7" s="486" t="s">
        <v>59</v>
      </c>
      <c r="C7" s="485"/>
      <c r="D7" s="485"/>
      <c r="E7" s="485"/>
      <c r="F7" s="485"/>
      <c r="G7" s="485"/>
      <c r="H7" s="485"/>
      <c r="I7" s="485"/>
      <c r="J7" s="485"/>
      <c r="K7" s="485"/>
      <c r="L7" s="485"/>
      <c r="M7" s="485"/>
    </row>
    <row r="8" spans="2:13" x14ac:dyDescent="0.3">
      <c r="B8" s="486" t="s">
        <v>61</v>
      </c>
      <c r="C8" s="485"/>
      <c r="D8" s="485"/>
      <c r="E8" s="485"/>
      <c r="F8" s="485"/>
      <c r="G8" s="485"/>
      <c r="H8" s="485"/>
      <c r="I8" s="485"/>
      <c r="J8" s="485"/>
      <c r="K8" s="485"/>
      <c r="L8" s="485"/>
      <c r="M8" s="485"/>
    </row>
    <row r="9" spans="2:13" x14ac:dyDescent="0.3">
      <c r="B9" s="486" t="s">
        <v>62</v>
      </c>
      <c r="C9" s="485"/>
      <c r="D9" s="485"/>
      <c r="E9" s="485"/>
      <c r="F9" s="485"/>
      <c r="G9" s="485"/>
      <c r="H9" s="485"/>
      <c r="I9" s="485"/>
      <c r="J9" s="485"/>
      <c r="K9" s="485"/>
      <c r="L9" s="485"/>
      <c r="M9" s="485"/>
    </row>
    <row r="10" spans="2:13" x14ac:dyDescent="0.3">
      <c r="B10" s="486"/>
      <c r="C10" s="485"/>
      <c r="D10" s="485"/>
      <c r="E10" s="485"/>
      <c r="F10" s="485"/>
      <c r="G10" s="485"/>
      <c r="H10" s="485"/>
      <c r="I10" s="485"/>
      <c r="J10" s="485"/>
      <c r="K10" s="485"/>
      <c r="L10" s="485"/>
      <c r="M10" s="485"/>
    </row>
    <row r="11" spans="2:13" x14ac:dyDescent="0.3">
      <c r="B11" s="486" t="s">
        <v>63</v>
      </c>
      <c r="C11" s="485"/>
      <c r="D11" s="485"/>
      <c r="E11" s="485"/>
      <c r="F11" s="485"/>
      <c r="G11" s="485"/>
      <c r="H11" s="485"/>
      <c r="I11" s="485"/>
      <c r="J11" s="485"/>
      <c r="K11" s="485"/>
      <c r="L11" s="485"/>
      <c r="M11" s="485"/>
    </row>
    <row r="12" spans="2:13" x14ac:dyDescent="0.3">
      <c r="B12" s="485"/>
      <c r="C12" s="485"/>
      <c r="D12" s="485"/>
      <c r="E12" s="485"/>
      <c r="F12" s="485"/>
      <c r="G12" s="485"/>
      <c r="H12" s="485"/>
      <c r="I12" s="485"/>
      <c r="J12" s="485"/>
      <c r="K12" s="485"/>
      <c r="L12" s="485"/>
      <c r="M12" s="485"/>
    </row>
    <row r="13" spans="2:13" x14ac:dyDescent="0.3">
      <c r="B13" s="487" t="s">
        <v>64</v>
      </c>
      <c r="C13" s="485"/>
      <c r="D13" s="485"/>
      <c r="E13" s="485"/>
      <c r="F13" s="485"/>
      <c r="G13" s="485"/>
      <c r="H13" s="485"/>
      <c r="I13" s="485"/>
      <c r="J13" s="485"/>
      <c r="K13" s="485"/>
      <c r="L13" s="485"/>
      <c r="M13" s="485"/>
    </row>
    <row r="14" spans="2:13" x14ac:dyDescent="0.3">
      <c r="B14" s="487" t="s">
        <v>65</v>
      </c>
      <c r="C14" s="485"/>
      <c r="D14" s="485"/>
      <c r="E14" s="485"/>
      <c r="F14" s="485"/>
      <c r="G14" s="485"/>
      <c r="H14" s="485"/>
      <c r="I14" s="485"/>
      <c r="J14" s="485"/>
      <c r="K14" s="485"/>
      <c r="L14" s="485"/>
      <c r="M14" s="485"/>
    </row>
    <row r="15" spans="2:13" x14ac:dyDescent="0.3">
      <c r="B15" s="487" t="s">
        <v>68</v>
      </c>
      <c r="C15" s="485"/>
      <c r="D15" s="485"/>
      <c r="E15" s="485"/>
      <c r="F15" s="485"/>
      <c r="G15" s="485"/>
      <c r="H15" s="485"/>
      <c r="I15" s="485"/>
      <c r="J15" s="485"/>
      <c r="K15" s="485"/>
      <c r="L15" s="485"/>
      <c r="M15" s="485"/>
    </row>
    <row r="16" spans="2:13" x14ac:dyDescent="0.3">
      <c r="B16" s="487" t="s">
        <v>66</v>
      </c>
      <c r="C16" s="485"/>
      <c r="D16" s="485"/>
      <c r="E16" s="485"/>
      <c r="F16" s="485"/>
      <c r="G16" s="485"/>
      <c r="H16" s="485"/>
      <c r="I16" s="485"/>
      <c r="J16" s="485"/>
      <c r="K16" s="485"/>
      <c r="L16" s="485"/>
      <c r="M16" s="485"/>
    </row>
    <row r="17" spans="2:25" x14ac:dyDescent="0.3">
      <c r="B17" s="487" t="s">
        <v>69</v>
      </c>
      <c r="C17" s="485"/>
      <c r="D17" s="485"/>
      <c r="E17" s="485"/>
      <c r="F17" s="485"/>
      <c r="G17" s="485"/>
      <c r="H17" s="485"/>
      <c r="I17" s="485"/>
      <c r="J17" s="485"/>
      <c r="K17" s="485"/>
      <c r="L17" s="485"/>
      <c r="M17" s="485"/>
    </row>
    <row r="18" spans="2:25" ht="37.5" x14ac:dyDescent="0.3">
      <c r="B18" s="488" t="s">
        <v>67</v>
      </c>
      <c r="C18" s="489"/>
      <c r="D18" s="489"/>
      <c r="E18" s="489"/>
      <c r="F18" s="489"/>
      <c r="G18" s="489"/>
      <c r="H18" s="489"/>
      <c r="I18" s="489"/>
      <c r="J18" s="489"/>
      <c r="K18" s="489"/>
      <c r="L18" s="489"/>
      <c r="M18" s="489"/>
    </row>
    <row r="19" spans="2:25" x14ac:dyDescent="0.3">
      <c r="B19" s="490" t="s">
        <v>70</v>
      </c>
      <c r="C19" s="485"/>
      <c r="D19" s="485"/>
      <c r="E19" s="485"/>
      <c r="F19" s="485"/>
      <c r="G19" s="485"/>
      <c r="H19" s="485"/>
      <c r="I19" s="485"/>
      <c r="J19" s="485"/>
      <c r="K19" s="485"/>
      <c r="L19" s="485"/>
      <c r="M19" s="485"/>
    </row>
    <row r="20" spans="2:25" x14ac:dyDescent="0.3">
      <c r="B20" s="487" t="s">
        <v>677</v>
      </c>
      <c r="C20" s="485"/>
      <c r="D20" s="485"/>
      <c r="E20" s="485"/>
      <c r="F20" s="485"/>
      <c r="G20" s="485"/>
      <c r="H20" s="485"/>
      <c r="I20" s="485"/>
      <c r="J20" s="485"/>
      <c r="K20" s="485"/>
      <c r="L20" s="485"/>
      <c r="M20" s="485"/>
    </row>
    <row r="21" spans="2:25" x14ac:dyDescent="0.3">
      <c r="B21" s="485"/>
      <c r="C21" s="485"/>
      <c r="D21" s="485"/>
      <c r="E21" s="485"/>
      <c r="F21" s="485"/>
      <c r="G21" s="485"/>
      <c r="H21" s="485"/>
      <c r="I21" s="485"/>
      <c r="J21" s="485"/>
      <c r="K21" s="485"/>
      <c r="L21" s="485"/>
      <c r="M21" s="485"/>
    </row>
    <row r="22" spans="2:25" x14ac:dyDescent="0.3">
      <c r="B22" s="485" t="s">
        <v>678</v>
      </c>
      <c r="C22" s="485"/>
      <c r="D22" s="485"/>
      <c r="E22" s="485"/>
      <c r="F22" s="485"/>
      <c r="G22" s="485"/>
      <c r="H22" s="485"/>
      <c r="I22" s="485"/>
      <c r="J22" s="485"/>
      <c r="K22" s="485"/>
      <c r="L22" s="485"/>
      <c r="M22" s="485"/>
    </row>
    <row r="23" spans="2:25" x14ac:dyDescent="0.3">
      <c r="B23" s="485"/>
      <c r="C23" s="485"/>
      <c r="D23" s="485"/>
      <c r="E23" s="485"/>
      <c r="F23" s="485"/>
      <c r="G23" s="485"/>
      <c r="H23" s="485"/>
      <c r="I23" s="485"/>
      <c r="J23" s="485"/>
      <c r="K23" s="485"/>
      <c r="L23" s="485"/>
      <c r="M23" s="485"/>
    </row>
    <row r="24" spans="2:25" s="502" customFormat="1" ht="19.5" customHeight="1" x14ac:dyDescent="0.2">
      <c r="B24" s="497" t="s">
        <v>676</v>
      </c>
      <c r="C24" s="498"/>
      <c r="D24" s="499"/>
      <c r="E24" s="500"/>
      <c r="F24" s="500"/>
      <c r="G24" s="500"/>
      <c r="H24" s="500"/>
      <c r="I24" s="500"/>
      <c r="J24" s="500"/>
      <c r="K24" s="500"/>
      <c r="L24" s="500"/>
      <c r="M24" s="501"/>
      <c r="O24" s="503"/>
      <c r="P24" s="503"/>
      <c r="Q24" s="503"/>
      <c r="R24" s="503"/>
      <c r="S24" s="503"/>
      <c r="T24" s="503"/>
      <c r="U24" s="503"/>
      <c r="V24" s="503"/>
      <c r="W24" s="503"/>
      <c r="X24" s="503"/>
      <c r="Y24" s="503"/>
    </row>
    <row r="25" spans="2:25" s="505" customFormat="1" ht="8.1" customHeight="1" x14ac:dyDescent="0.2">
      <c r="B25" s="790" t="s">
        <v>221</v>
      </c>
      <c r="C25" s="792" t="str">
        <f ca="1">CELL("nomfichier")</f>
        <v>E:\0-UPRT\1-UPRT.FR-SITE-WEB\ff-fiches-fabrications\ff.div.documents-divers\[ff.div.tableaux.temperatures.xlsx]Nota</v>
      </c>
      <c r="D25" s="792"/>
      <c r="E25" s="792"/>
      <c r="F25" s="792"/>
      <c r="G25" s="792"/>
      <c r="H25" s="792"/>
      <c r="I25" s="793"/>
      <c r="J25" s="504" t="s">
        <v>172</v>
      </c>
      <c r="K25" s="796" t="s">
        <v>216</v>
      </c>
      <c r="L25" s="796"/>
      <c r="M25" s="797"/>
      <c r="O25" s="503"/>
      <c r="P25" s="503"/>
      <c r="Q25" s="503"/>
      <c r="R25" s="503"/>
      <c r="S25" s="503"/>
      <c r="T25" s="503"/>
      <c r="U25" s="503"/>
      <c r="V25" s="503"/>
      <c r="W25" s="503"/>
      <c r="X25" s="503"/>
      <c r="Y25" s="503"/>
    </row>
    <row r="26" spans="2:25" s="505" customFormat="1" ht="8.1" customHeight="1" x14ac:dyDescent="0.2">
      <c r="B26" s="791"/>
      <c r="C26" s="794"/>
      <c r="D26" s="794"/>
      <c r="E26" s="794"/>
      <c r="F26" s="794"/>
      <c r="G26" s="794"/>
      <c r="H26" s="794"/>
      <c r="I26" s="795"/>
      <c r="J26" s="506" t="s">
        <v>174</v>
      </c>
      <c r="K26" s="798"/>
      <c r="L26" s="798"/>
      <c r="M26" s="799"/>
      <c r="O26" s="503"/>
      <c r="P26" s="503"/>
      <c r="Q26" s="503"/>
      <c r="R26" s="503"/>
      <c r="S26" s="503"/>
      <c r="T26" s="503"/>
      <c r="U26" s="503"/>
      <c r="V26" s="503"/>
      <c r="W26" s="503"/>
      <c r="X26" s="503"/>
      <c r="Y26" s="503"/>
    </row>
    <row r="27" spans="2:25" s="505" customFormat="1" ht="8.1" customHeight="1" x14ac:dyDescent="0.2">
      <c r="B27" s="507" t="s">
        <v>175</v>
      </c>
      <c r="C27" s="798" t="s">
        <v>176</v>
      </c>
      <c r="D27" s="798"/>
      <c r="E27" s="798"/>
      <c r="F27" s="798"/>
      <c r="G27" s="798"/>
      <c r="H27" s="798"/>
      <c r="I27" s="508"/>
      <c r="J27" s="506" t="s">
        <v>177</v>
      </c>
      <c r="K27" s="798" t="s">
        <v>410</v>
      </c>
      <c r="L27" s="798"/>
      <c r="M27" s="799"/>
      <c r="O27" s="503"/>
      <c r="P27" s="503"/>
      <c r="Q27" s="503"/>
      <c r="R27" s="503"/>
      <c r="S27" s="503"/>
      <c r="T27" s="503"/>
      <c r="U27" s="503"/>
      <c r="V27" s="503"/>
      <c r="W27" s="503"/>
      <c r="X27" s="503"/>
      <c r="Y27" s="503"/>
    </row>
    <row r="28" spans="2:25" s="505" customFormat="1" ht="8.1" customHeight="1" x14ac:dyDescent="0.2">
      <c r="B28" s="507"/>
      <c r="C28" s="798"/>
      <c r="D28" s="798"/>
      <c r="E28" s="798"/>
      <c r="F28" s="798"/>
      <c r="G28" s="798"/>
      <c r="H28" s="798"/>
      <c r="I28" s="508"/>
      <c r="J28" s="506" t="s">
        <v>178</v>
      </c>
      <c r="K28" s="798"/>
      <c r="L28" s="798"/>
      <c r="M28" s="799"/>
      <c r="O28" s="503"/>
      <c r="P28" s="503"/>
      <c r="Q28" s="503"/>
      <c r="R28" s="503"/>
      <c r="S28" s="503"/>
      <c r="T28" s="503"/>
      <c r="U28" s="503"/>
      <c r="V28" s="503"/>
      <c r="W28" s="503"/>
      <c r="X28" s="503"/>
      <c r="Y28" s="503"/>
    </row>
    <row r="29" spans="2:25" s="505" customFormat="1" ht="8.1" customHeight="1" x14ac:dyDescent="0.2">
      <c r="B29" s="507" t="s">
        <v>184</v>
      </c>
      <c r="C29" s="798" t="s">
        <v>408</v>
      </c>
      <c r="D29" s="798"/>
      <c r="E29" s="798"/>
      <c r="F29" s="798"/>
      <c r="G29" s="798"/>
      <c r="H29" s="798"/>
      <c r="I29" s="508"/>
      <c r="J29" s="506" t="s">
        <v>179</v>
      </c>
      <c r="K29" s="798" t="s">
        <v>180</v>
      </c>
      <c r="L29" s="798"/>
      <c r="M29" s="799"/>
      <c r="O29" s="503"/>
      <c r="P29" s="503"/>
      <c r="Q29" s="503"/>
      <c r="R29" s="503"/>
      <c r="S29" s="503"/>
      <c r="T29" s="503"/>
      <c r="U29" s="503"/>
      <c r="V29" s="503"/>
      <c r="W29" s="503"/>
      <c r="X29" s="503"/>
      <c r="Y29" s="503"/>
    </row>
    <row r="30" spans="2:25" s="505" customFormat="1" ht="8.1" customHeight="1" x14ac:dyDescent="0.2">
      <c r="B30" s="507"/>
      <c r="C30" s="798"/>
      <c r="D30" s="798"/>
      <c r="E30" s="798"/>
      <c r="F30" s="798"/>
      <c r="G30" s="798"/>
      <c r="H30" s="798"/>
      <c r="I30" s="508"/>
      <c r="J30" s="506" t="s">
        <v>181</v>
      </c>
      <c r="K30" s="798"/>
      <c r="L30" s="798"/>
      <c r="M30" s="799"/>
      <c r="O30" s="503"/>
      <c r="P30" s="503"/>
      <c r="Q30" s="503"/>
      <c r="R30" s="503"/>
      <c r="S30" s="503"/>
      <c r="T30" s="503"/>
      <c r="U30" s="503"/>
      <c r="V30" s="503"/>
      <c r="W30" s="503"/>
      <c r="X30" s="503"/>
      <c r="Y30" s="503"/>
    </row>
    <row r="31" spans="2:25" s="514" customFormat="1" ht="23.25" customHeight="1" x14ac:dyDescent="0.25">
      <c r="B31" s="509" t="s">
        <v>376</v>
      </c>
      <c r="C31" s="510"/>
      <c r="D31" s="511"/>
      <c r="E31" s="511"/>
      <c r="F31" s="511"/>
      <c r="G31" s="511"/>
      <c r="H31" s="511"/>
      <c r="I31" s="511"/>
      <c r="J31" s="512"/>
      <c r="K31" s="512"/>
      <c r="L31" s="512"/>
      <c r="M31" s="513" t="s">
        <v>254</v>
      </c>
      <c r="O31" s="503"/>
      <c r="P31" s="503"/>
      <c r="Q31" s="503"/>
      <c r="R31" s="503"/>
      <c r="S31" s="503"/>
      <c r="T31" s="503"/>
      <c r="U31" s="503"/>
      <c r="V31" s="503"/>
      <c r="W31" s="503"/>
      <c r="X31" s="503"/>
      <c r="Y31" s="503"/>
    </row>
    <row r="32" spans="2:25" s="516" customFormat="1" ht="8.25" customHeight="1" x14ac:dyDescent="0.3">
      <c r="B32" s="515"/>
      <c r="D32" s="484"/>
      <c r="E32" s="484"/>
      <c r="F32" s="484"/>
      <c r="G32" s="484"/>
      <c r="H32" s="484"/>
      <c r="I32" s="484"/>
      <c r="J32" s="484"/>
      <c r="K32" s="484"/>
      <c r="L32" s="484"/>
    </row>
    <row r="33" spans="2:13" s="516" customFormat="1" ht="18.75" customHeight="1" x14ac:dyDescent="0.2">
      <c r="B33" s="786" t="s">
        <v>7</v>
      </c>
      <c r="C33" s="787"/>
      <c r="D33" s="517" t="s">
        <v>239</v>
      </c>
      <c r="E33" s="496" t="s">
        <v>271</v>
      </c>
      <c r="F33" s="491"/>
      <c r="G33" s="491"/>
      <c r="H33" s="491"/>
      <c r="I33" s="491"/>
      <c r="J33" s="492"/>
      <c r="K33" s="493"/>
      <c r="L33" s="494"/>
      <c r="M33" s="495" t="s">
        <v>407</v>
      </c>
    </row>
    <row r="34" spans="2:13" s="516" customFormat="1" ht="78.75" customHeight="1" x14ac:dyDescent="0.2">
      <c r="B34" s="788"/>
      <c r="C34" s="789"/>
      <c r="D34" s="518" t="s">
        <v>201</v>
      </c>
      <c r="E34" s="519" t="s">
        <v>276</v>
      </c>
      <c r="F34" s="520" t="s">
        <v>255</v>
      </c>
      <c r="G34" s="520" t="s">
        <v>268</v>
      </c>
      <c r="H34" s="520" t="s">
        <v>269</v>
      </c>
      <c r="I34" s="520" t="s">
        <v>288</v>
      </c>
      <c r="J34" s="521" t="s">
        <v>273</v>
      </c>
      <c r="K34" s="522" t="s">
        <v>406</v>
      </c>
      <c r="L34" s="520" t="s">
        <v>377</v>
      </c>
      <c r="M34" s="520" t="s">
        <v>194</v>
      </c>
    </row>
    <row r="35" spans="2:13" s="516" customFormat="1" ht="19.5" customHeight="1" x14ac:dyDescent="0.2">
      <c r="D35" s="523" t="s">
        <v>199</v>
      </c>
      <c r="M35" s="524"/>
    </row>
    <row r="36" spans="2:13" s="516" customFormat="1" ht="27" customHeight="1" x14ac:dyDescent="0.2">
      <c r="B36" s="525"/>
      <c r="C36" s="526" t="s">
        <v>679</v>
      </c>
      <c r="D36" s="527"/>
      <c r="E36" s="528"/>
      <c r="F36" s="528"/>
      <c r="G36" s="528"/>
      <c r="H36" s="528"/>
      <c r="I36" s="528"/>
      <c r="J36" s="528"/>
      <c r="K36" s="528"/>
      <c r="L36" s="529"/>
      <c r="M36" s="530"/>
    </row>
    <row r="37" spans="2:13" s="516" customFormat="1" ht="23.25" x14ac:dyDescent="0.2">
      <c r="B37" s="525" t="str">
        <f>M37</f>
        <v>Connaissance des températures de cuisson</v>
      </c>
      <c r="C37" s="531" t="s">
        <v>680</v>
      </c>
      <c r="D37" s="532"/>
      <c r="E37" s="532"/>
      <c r="F37" s="532"/>
      <c r="G37" s="532"/>
      <c r="H37" s="532"/>
      <c r="I37" s="533"/>
      <c r="J37" s="534"/>
      <c r="K37" s="533"/>
      <c r="L37" s="535"/>
      <c r="M37" s="536" t="s">
        <v>681</v>
      </c>
    </row>
    <row r="38" spans="2:13" s="516" customFormat="1" ht="23.25" x14ac:dyDescent="0.2">
      <c r="B38" s="525" t="str">
        <f>M38</f>
        <v xml:space="preserve">Action hygiénique des températures </v>
      </c>
      <c r="C38" s="531" t="s">
        <v>680</v>
      </c>
      <c r="D38" s="532"/>
      <c r="E38" s="532"/>
      <c r="F38" s="532"/>
      <c r="G38" s="532"/>
      <c r="H38" s="532"/>
      <c r="I38" s="533"/>
      <c r="J38" s="534"/>
      <c r="K38" s="533"/>
      <c r="L38" s="535"/>
      <c r="M38" s="536" t="s">
        <v>682</v>
      </c>
    </row>
    <row r="39" spans="2:13" s="516" customFormat="1" ht="23.25" x14ac:dyDescent="0.2">
      <c r="B39" s="525" t="str">
        <f>M39</f>
        <v>Réaction des aliments à la chaleur</v>
      </c>
      <c r="C39" s="531" t="s">
        <v>680</v>
      </c>
      <c r="D39" s="532"/>
      <c r="E39" s="532"/>
      <c r="F39" s="532"/>
      <c r="G39" s="532"/>
      <c r="H39" s="532"/>
      <c r="I39" s="533"/>
      <c r="J39" s="534"/>
      <c r="K39" s="533"/>
      <c r="L39" s="535"/>
      <c r="M39" s="536" t="s">
        <v>683</v>
      </c>
    </row>
    <row r="40" spans="2:13" s="516" customFormat="1" ht="23.25" x14ac:dyDescent="0.2">
      <c r="B40" s="525" t="str">
        <f>M40</f>
        <v>Estimation des contenants</v>
      </c>
      <c r="C40" s="537" t="s">
        <v>684</v>
      </c>
      <c r="D40" s="538"/>
      <c r="E40" s="538"/>
      <c r="F40" s="538"/>
      <c r="G40" s="538"/>
      <c r="H40" s="538"/>
      <c r="I40" s="539"/>
      <c r="J40" s="540"/>
      <c r="K40" s="539"/>
      <c r="L40" s="541"/>
      <c r="M40" s="542" t="s">
        <v>685</v>
      </c>
    </row>
    <row r="41" spans="2:13" x14ac:dyDescent="0.3">
      <c r="M41" s="524" t="s">
        <v>238</v>
      </c>
    </row>
  </sheetData>
  <mergeCells count="8">
    <mergeCell ref="B33:C34"/>
    <mergeCell ref="B25:B26"/>
    <mergeCell ref="C25:I26"/>
    <mergeCell ref="K25:M26"/>
    <mergeCell ref="C27:H28"/>
    <mergeCell ref="K27:M28"/>
    <mergeCell ref="C29:H30"/>
    <mergeCell ref="K29:M30"/>
  </mergeCells>
  <phoneticPr fontId="38" type="noConversion"/>
  <printOptions horizontalCentered="1"/>
  <pageMargins left="0.59055118110236227" right="0" top="0.59055118110236227" bottom="0" header="0" footer="0"/>
  <pageSetup paperSize="9"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B83"/>
  <sheetViews>
    <sheetView zoomScaleNormal="100" workbookViewId="0">
      <selection activeCell="B2" sqref="B2"/>
    </sheetView>
  </sheetViews>
  <sheetFormatPr baseColWidth="10" defaultRowHeight="12.75" x14ac:dyDescent="0.2"/>
  <cols>
    <col min="1" max="1" width="1" customWidth="1"/>
    <col min="3" max="3" width="13.42578125" customWidth="1"/>
    <col min="4" max="4" width="35.28515625" customWidth="1"/>
    <col min="5" max="5" width="16" customWidth="1"/>
    <col min="6" max="10" width="12.7109375" customWidth="1"/>
    <col min="11" max="11" width="16" customWidth="1"/>
    <col min="12" max="12" width="11.5703125" customWidth="1"/>
    <col min="13" max="13" width="12.42578125" customWidth="1"/>
    <col min="14" max="14" width="12.7109375" customWidth="1"/>
    <col min="15" max="15" width="14" customWidth="1"/>
    <col min="16" max="16" width="55.140625" customWidth="1"/>
    <col min="17" max="17" width="3.7109375" customWidth="1"/>
  </cols>
  <sheetData>
    <row r="1" spans="2:28" ht="5.25" customHeight="1" x14ac:dyDescent="0.2"/>
    <row r="2" spans="2:28" s="15" customFormat="1" ht="19.5" customHeight="1" x14ac:dyDescent="0.2">
      <c r="B2" s="481" t="s">
        <v>676</v>
      </c>
      <c r="C2" s="17"/>
      <c r="D2" s="17"/>
      <c r="E2" s="18"/>
      <c r="F2" s="18"/>
      <c r="G2" s="18"/>
      <c r="H2" s="18"/>
      <c r="I2" s="18"/>
      <c r="J2" s="18"/>
      <c r="K2" s="18"/>
      <c r="L2" s="18"/>
      <c r="M2" s="18"/>
      <c r="N2" s="18"/>
      <c r="O2" s="18"/>
      <c r="P2" s="19"/>
      <c r="R2" s="20"/>
      <c r="S2" s="20"/>
      <c r="T2" s="20"/>
      <c r="U2" s="20"/>
      <c r="V2" s="20"/>
      <c r="W2" s="20"/>
      <c r="X2" s="20"/>
      <c r="Y2" s="20"/>
      <c r="Z2" s="20"/>
      <c r="AA2" s="20"/>
      <c r="AB2" s="20"/>
    </row>
    <row r="3" spans="2:28" s="21" customFormat="1" ht="8.1" customHeight="1" x14ac:dyDescent="0.2">
      <c r="B3" s="808" t="s">
        <v>221</v>
      </c>
      <c r="C3" s="810" t="str">
        <f ca="1">CELL("nomfichier")</f>
        <v>E:\0-UPRT\1-UPRT.FR-SITE-WEB\ff-fiches-fabrications\ff.div.documents-divers\[ff.div.tableaux.temperatures.xlsx]Nota</v>
      </c>
      <c r="D3" s="810"/>
      <c r="E3" s="810"/>
      <c r="F3" s="810"/>
      <c r="G3" s="810"/>
      <c r="H3" s="810"/>
      <c r="I3" s="811"/>
      <c r="J3" s="24" t="s">
        <v>172</v>
      </c>
      <c r="K3" s="23"/>
      <c r="L3" s="804" t="s">
        <v>173</v>
      </c>
      <c r="M3" s="804"/>
      <c r="N3" s="804"/>
      <c r="O3" s="804"/>
      <c r="P3" s="805"/>
      <c r="R3" s="20"/>
      <c r="S3" s="20"/>
      <c r="T3" s="20"/>
      <c r="U3" s="20"/>
      <c r="V3" s="20"/>
      <c r="W3" s="20"/>
      <c r="X3" s="20"/>
      <c r="Y3" s="20"/>
      <c r="Z3" s="20"/>
      <c r="AA3" s="20"/>
      <c r="AB3" s="20"/>
    </row>
    <row r="4" spans="2:28" s="21" customFormat="1" ht="8.1" customHeight="1" x14ac:dyDescent="0.2">
      <c r="B4" s="809"/>
      <c r="C4" s="812"/>
      <c r="D4" s="812"/>
      <c r="E4" s="812"/>
      <c r="F4" s="812"/>
      <c r="G4" s="812"/>
      <c r="H4" s="812"/>
      <c r="I4" s="813"/>
      <c r="J4" s="27" t="s">
        <v>174</v>
      </c>
      <c r="K4" s="26"/>
      <c r="L4" s="806"/>
      <c r="M4" s="806"/>
      <c r="N4" s="806"/>
      <c r="O4" s="806"/>
      <c r="P4" s="807"/>
      <c r="R4" s="20"/>
      <c r="S4" s="20"/>
      <c r="T4" s="20"/>
      <c r="U4" s="20"/>
      <c r="V4" s="20"/>
      <c r="W4" s="20"/>
      <c r="X4" s="20"/>
      <c r="Y4" s="20"/>
      <c r="Z4" s="20"/>
      <c r="AA4" s="20"/>
      <c r="AB4" s="20"/>
    </row>
    <row r="5" spans="2:28" s="21" customFormat="1" ht="8.1" customHeight="1" x14ac:dyDescent="0.2">
      <c r="B5" s="25" t="s">
        <v>175</v>
      </c>
      <c r="C5" s="806" t="s">
        <v>176</v>
      </c>
      <c r="D5" s="806"/>
      <c r="E5" s="806"/>
      <c r="F5" s="806"/>
      <c r="G5" s="806"/>
      <c r="H5" s="806"/>
      <c r="I5" s="26"/>
      <c r="J5" s="27" t="s">
        <v>177</v>
      </c>
      <c r="K5" s="26"/>
      <c r="L5" s="806" t="s">
        <v>182</v>
      </c>
      <c r="M5" s="806"/>
      <c r="N5" s="806"/>
      <c r="O5" s="806"/>
      <c r="P5" s="807"/>
      <c r="R5" s="20"/>
      <c r="S5" s="20"/>
      <c r="T5" s="20"/>
      <c r="U5" s="20"/>
      <c r="V5" s="20"/>
      <c r="W5" s="20"/>
      <c r="X5" s="20"/>
      <c r="Y5" s="20"/>
      <c r="Z5" s="20"/>
      <c r="AA5" s="20"/>
      <c r="AB5" s="20"/>
    </row>
    <row r="6" spans="2:28" s="21" customFormat="1" ht="8.1" customHeight="1" x14ac:dyDescent="0.2">
      <c r="B6" s="25"/>
      <c r="C6" s="806"/>
      <c r="D6" s="806"/>
      <c r="E6" s="806"/>
      <c r="F6" s="806"/>
      <c r="G6" s="806"/>
      <c r="H6" s="806"/>
      <c r="I6" s="26"/>
      <c r="J6" s="27" t="s">
        <v>178</v>
      </c>
      <c r="K6" s="26"/>
      <c r="L6" s="806"/>
      <c r="M6" s="806"/>
      <c r="N6" s="806"/>
      <c r="O6" s="806"/>
      <c r="P6" s="807"/>
      <c r="R6" s="20"/>
      <c r="S6" s="20"/>
      <c r="T6" s="20"/>
      <c r="U6" s="20"/>
      <c r="V6" s="20"/>
      <c r="W6" s="20"/>
      <c r="X6" s="20"/>
      <c r="Y6" s="20"/>
      <c r="Z6" s="20"/>
      <c r="AA6" s="20"/>
      <c r="AB6" s="20"/>
    </row>
    <row r="7" spans="2:28" s="21" customFormat="1" ht="8.1" customHeight="1" x14ac:dyDescent="0.2">
      <c r="B7" s="25" t="s">
        <v>184</v>
      </c>
      <c r="C7" s="806" t="s">
        <v>246</v>
      </c>
      <c r="D7" s="806"/>
      <c r="E7" s="806"/>
      <c r="F7" s="806"/>
      <c r="G7" s="806"/>
      <c r="H7" s="806"/>
      <c r="I7" s="26"/>
      <c r="J7" s="27" t="s">
        <v>179</v>
      </c>
      <c r="K7" s="26"/>
      <c r="L7" s="806" t="s">
        <v>180</v>
      </c>
      <c r="M7" s="806"/>
      <c r="N7" s="806"/>
      <c r="O7" s="806"/>
      <c r="P7" s="807"/>
      <c r="R7" s="20"/>
      <c r="S7" s="20"/>
      <c r="T7" s="20"/>
      <c r="U7" s="20"/>
      <c r="V7" s="20"/>
      <c r="W7" s="20"/>
      <c r="X7" s="20"/>
      <c r="Y7" s="20"/>
      <c r="Z7" s="20"/>
      <c r="AA7" s="20"/>
      <c r="AB7" s="20"/>
    </row>
    <row r="8" spans="2:28" s="21" customFormat="1" ht="8.1" customHeight="1" x14ac:dyDescent="0.2">
      <c r="B8" s="25"/>
      <c r="C8" s="882"/>
      <c r="D8" s="882"/>
      <c r="E8" s="882"/>
      <c r="F8" s="882"/>
      <c r="G8" s="882"/>
      <c r="H8" s="882"/>
      <c r="I8" s="26"/>
      <c r="J8" s="27" t="s">
        <v>181</v>
      </c>
      <c r="K8" s="28"/>
      <c r="L8" s="806"/>
      <c r="M8" s="806"/>
      <c r="N8" s="806"/>
      <c r="O8" s="806"/>
      <c r="P8" s="807"/>
      <c r="R8" s="20"/>
      <c r="S8" s="20"/>
      <c r="T8" s="20"/>
      <c r="U8" s="20"/>
      <c r="V8" s="20"/>
      <c r="W8" s="20"/>
      <c r="X8" s="20"/>
      <c r="Y8" s="20"/>
      <c r="Z8" s="20"/>
      <c r="AA8" s="20"/>
      <c r="AB8" s="20"/>
    </row>
    <row r="9" spans="2:28" s="29" customFormat="1" ht="23.25" customHeight="1" x14ac:dyDescent="0.2">
      <c r="B9" s="40" t="s">
        <v>376</v>
      </c>
      <c r="C9" s="30"/>
      <c r="D9" s="30"/>
      <c r="E9" s="31"/>
      <c r="F9" s="31"/>
      <c r="G9" s="31"/>
      <c r="H9" s="32"/>
      <c r="I9" s="32"/>
      <c r="J9" s="33"/>
      <c r="K9" s="33"/>
      <c r="L9" s="33"/>
      <c r="M9" s="33"/>
      <c r="N9" s="33"/>
      <c r="O9" s="33"/>
      <c r="P9" s="39" t="s">
        <v>189</v>
      </c>
      <c r="R9" s="20"/>
      <c r="S9" s="20"/>
      <c r="T9" s="20"/>
      <c r="U9" s="20"/>
      <c r="V9" s="20"/>
      <c r="W9" s="20"/>
      <c r="X9" s="20"/>
      <c r="Y9" s="20"/>
      <c r="Z9" s="20"/>
      <c r="AA9" s="20"/>
      <c r="AB9" s="20"/>
    </row>
    <row r="10" spans="2:28" ht="8.25" customHeight="1" x14ac:dyDescent="0.25">
      <c r="B10" s="1"/>
    </row>
    <row r="11" spans="2:28" ht="18.75" customHeight="1" x14ac:dyDescent="0.2">
      <c r="B11" s="800" t="s">
        <v>237</v>
      </c>
      <c r="C11" s="801"/>
      <c r="D11" s="34"/>
      <c r="E11" s="41" t="s">
        <v>271</v>
      </c>
      <c r="F11" s="37"/>
      <c r="G11" s="37"/>
      <c r="H11" s="37"/>
      <c r="I11" s="37"/>
      <c r="J11" s="38"/>
      <c r="K11" s="37"/>
      <c r="L11" s="49" t="s">
        <v>272</v>
      </c>
      <c r="M11" s="47"/>
      <c r="N11" s="48"/>
      <c r="O11" s="48"/>
      <c r="P11" s="42" t="s">
        <v>315</v>
      </c>
    </row>
    <row r="12" spans="2:28" ht="101.25" customHeight="1" x14ac:dyDescent="0.2">
      <c r="B12" s="802"/>
      <c r="C12" s="803"/>
      <c r="D12" s="111" t="s">
        <v>201</v>
      </c>
      <c r="E12" s="110" t="s">
        <v>276</v>
      </c>
      <c r="F12" s="112" t="s">
        <v>255</v>
      </c>
      <c r="G12" s="112" t="s">
        <v>268</v>
      </c>
      <c r="H12" s="112" t="s">
        <v>269</v>
      </c>
      <c r="I12" s="112" t="s">
        <v>288</v>
      </c>
      <c r="J12" s="113" t="s">
        <v>273</v>
      </c>
      <c r="K12" s="114" t="s">
        <v>256</v>
      </c>
      <c r="L12" s="115" t="s">
        <v>270</v>
      </c>
      <c r="M12" s="115" t="s">
        <v>274</v>
      </c>
      <c r="N12" s="116" t="s">
        <v>273</v>
      </c>
      <c r="O12" s="117" t="s">
        <v>314</v>
      </c>
      <c r="P12" s="151" t="s">
        <v>372</v>
      </c>
    </row>
    <row r="13" spans="2:28" ht="18" customHeight="1" thickBot="1" x14ac:dyDescent="0.25">
      <c r="C13" s="46"/>
      <c r="D13" s="61" t="s">
        <v>199</v>
      </c>
      <c r="E13" s="46"/>
      <c r="F13" s="46"/>
      <c r="G13" s="46"/>
      <c r="H13" s="46"/>
      <c r="I13" s="46"/>
      <c r="J13" s="46"/>
      <c r="K13" s="46"/>
      <c r="L13" s="46"/>
      <c r="M13" s="46"/>
      <c r="N13" s="46"/>
      <c r="O13" s="46"/>
      <c r="P13" s="62" t="s">
        <v>238</v>
      </c>
    </row>
    <row r="14" spans="2:28" ht="26.25" customHeight="1" x14ac:dyDescent="0.4">
      <c r="B14" s="869" t="s">
        <v>150</v>
      </c>
      <c r="C14" s="874" t="s">
        <v>152</v>
      </c>
      <c r="D14" s="133" t="s">
        <v>151</v>
      </c>
      <c r="E14" s="94" t="s">
        <v>282</v>
      </c>
      <c r="F14" s="94" t="s">
        <v>283</v>
      </c>
      <c r="G14" s="94" t="s">
        <v>284</v>
      </c>
      <c r="H14" s="94" t="s">
        <v>285</v>
      </c>
      <c r="I14" s="95" t="s">
        <v>286</v>
      </c>
      <c r="J14" s="95" t="s">
        <v>291</v>
      </c>
      <c r="K14" s="119" t="s">
        <v>290</v>
      </c>
      <c r="L14" s="863" t="s">
        <v>200</v>
      </c>
      <c r="M14" s="863"/>
      <c r="N14" s="863"/>
      <c r="O14" s="863"/>
      <c r="P14" s="864"/>
    </row>
    <row r="15" spans="2:28" ht="19.5" customHeight="1" x14ac:dyDescent="0.2">
      <c r="B15" s="870"/>
      <c r="C15" s="875"/>
      <c r="D15" s="92" t="s">
        <v>281</v>
      </c>
      <c r="E15" s="96">
        <v>1</v>
      </c>
      <c r="F15" s="96">
        <v>1.5</v>
      </c>
      <c r="G15" s="96">
        <v>2</v>
      </c>
      <c r="H15" s="97">
        <v>3</v>
      </c>
      <c r="I15" s="96">
        <v>2</v>
      </c>
      <c r="J15" s="99">
        <f>(E15*E17)+(F15*F17)+(G15*G17)+(H15*H17)+(I15*I17)</f>
        <v>5086</v>
      </c>
      <c r="K15" s="120">
        <f>((J15*C16)/100)+J15</f>
        <v>6103.2</v>
      </c>
      <c r="L15" s="865"/>
      <c r="M15" s="865"/>
      <c r="N15" s="865"/>
      <c r="O15" s="865"/>
      <c r="P15" s="866"/>
    </row>
    <row r="16" spans="2:28" ht="20.100000000000001" customHeight="1" x14ac:dyDescent="0.2">
      <c r="B16" s="870"/>
      <c r="C16" s="872">
        <v>20</v>
      </c>
      <c r="D16" s="93" t="s">
        <v>280</v>
      </c>
      <c r="E16" s="98">
        <v>0.05</v>
      </c>
      <c r="F16" s="98">
        <v>7.4999999999999997E-2</v>
      </c>
      <c r="G16" s="98">
        <v>0.1</v>
      </c>
      <c r="H16" s="98">
        <v>0.15</v>
      </c>
      <c r="I16" s="98">
        <v>0.1</v>
      </c>
      <c r="J16" s="100">
        <f>(E16*E17)+(F16*F17)+(G16*G17)+(H16*H17)+(I16*I17)</f>
        <v>254.3</v>
      </c>
      <c r="K16" s="121">
        <f>((J16*C16)/100)+J16</f>
        <v>305.16000000000003</v>
      </c>
      <c r="L16" s="867"/>
      <c r="M16" s="867"/>
      <c r="N16" s="867"/>
      <c r="O16" s="867"/>
      <c r="P16" s="868"/>
    </row>
    <row r="17" spans="2:16" ht="20.100000000000001" customHeight="1" thickBot="1" x14ac:dyDescent="0.25">
      <c r="B17" s="871"/>
      <c r="C17" s="873"/>
      <c r="D17" s="122" t="s">
        <v>289</v>
      </c>
      <c r="E17" s="123">
        <v>620</v>
      </c>
      <c r="F17" s="123">
        <v>1340</v>
      </c>
      <c r="G17" s="123">
        <v>560</v>
      </c>
      <c r="H17" s="124">
        <v>212</v>
      </c>
      <c r="I17" s="125">
        <v>350</v>
      </c>
      <c r="J17" s="126">
        <f>SUM(E17:I17)</f>
        <v>3082</v>
      </c>
      <c r="K17" s="127">
        <f>((J17*C16)/100)+J17</f>
        <v>3698.4</v>
      </c>
      <c r="L17" s="118" t="s">
        <v>292</v>
      </c>
      <c r="M17" s="3"/>
      <c r="N17" s="3"/>
      <c r="O17" s="3"/>
      <c r="P17" s="13"/>
    </row>
    <row r="18" spans="2:16" ht="20.100000000000001" customHeight="1" x14ac:dyDescent="0.2">
      <c r="B18" s="883" t="str">
        <f>L14</f>
        <v>ROTI DE BŒUF  -  Roast Beef</v>
      </c>
      <c r="C18" s="156" t="s">
        <v>257</v>
      </c>
      <c r="D18" s="157" t="s">
        <v>287</v>
      </c>
      <c r="E18" s="155"/>
      <c r="F18" s="158">
        <v>230</v>
      </c>
      <c r="G18" s="159"/>
      <c r="H18" s="160"/>
      <c r="I18" s="161">
        <v>6.9444444444444441E-3</v>
      </c>
      <c r="J18" s="161"/>
      <c r="K18" s="77"/>
      <c r="L18" s="162"/>
      <c r="M18" s="162"/>
      <c r="N18" s="163"/>
      <c r="O18" s="164"/>
      <c r="P18" s="165"/>
    </row>
    <row r="19" spans="2:16" ht="20.100000000000001" customHeight="1" x14ac:dyDescent="0.2">
      <c r="B19" s="884"/>
      <c r="C19" s="156" t="s">
        <v>258</v>
      </c>
      <c r="D19" s="157" t="s">
        <v>196</v>
      </c>
      <c r="E19" s="155" t="s">
        <v>275</v>
      </c>
      <c r="F19" s="158">
        <v>200</v>
      </c>
      <c r="G19" s="159"/>
      <c r="H19" s="160"/>
      <c r="I19" s="161">
        <v>1.0416666666666666E-2</v>
      </c>
      <c r="J19" s="161"/>
      <c r="K19" s="77"/>
      <c r="L19" s="158"/>
      <c r="M19" s="158"/>
      <c r="N19" s="161"/>
      <c r="O19" s="160"/>
      <c r="P19" s="166" t="s">
        <v>198</v>
      </c>
    </row>
    <row r="20" spans="2:16" ht="19.5" customHeight="1" x14ac:dyDescent="0.2">
      <c r="B20" s="884"/>
      <c r="C20" s="156" t="s">
        <v>259</v>
      </c>
      <c r="D20" s="157" t="s">
        <v>197</v>
      </c>
      <c r="E20" s="155" t="s">
        <v>275</v>
      </c>
      <c r="F20" s="158">
        <v>70</v>
      </c>
      <c r="G20" s="159"/>
      <c r="H20" s="160"/>
      <c r="I20" s="161" t="s">
        <v>191</v>
      </c>
      <c r="J20" s="161"/>
      <c r="K20" s="77"/>
      <c r="L20" s="158" t="s">
        <v>310</v>
      </c>
      <c r="M20" s="158" t="s">
        <v>311</v>
      </c>
      <c r="N20" s="161"/>
      <c r="O20" s="160"/>
      <c r="P20" s="166" t="s">
        <v>300</v>
      </c>
    </row>
    <row r="21" spans="2:16" ht="20.100000000000001" customHeight="1" x14ac:dyDescent="0.2">
      <c r="B21" s="884"/>
      <c r="C21" s="156" t="s">
        <v>260</v>
      </c>
      <c r="D21" s="157"/>
      <c r="E21" s="155"/>
      <c r="F21" s="158"/>
      <c r="G21" s="159"/>
      <c r="H21" s="160"/>
      <c r="I21" s="161"/>
      <c r="J21" s="161"/>
      <c r="K21" s="77"/>
      <c r="L21" s="158" t="s">
        <v>301</v>
      </c>
      <c r="M21" s="158" t="s">
        <v>302</v>
      </c>
      <c r="N21" s="161"/>
      <c r="O21" s="160"/>
      <c r="P21" s="166" t="s">
        <v>294</v>
      </c>
    </row>
    <row r="22" spans="2:16" ht="20.100000000000001" customHeight="1" x14ac:dyDescent="0.2">
      <c r="B22" s="884"/>
      <c r="C22" s="156" t="s">
        <v>293</v>
      </c>
      <c r="D22" s="157"/>
      <c r="E22" s="155"/>
      <c r="F22" s="158"/>
      <c r="G22" s="159"/>
      <c r="H22" s="160"/>
      <c r="I22" s="161"/>
      <c r="J22" s="161"/>
      <c r="K22" s="77"/>
      <c r="L22" s="158" t="s">
        <v>303</v>
      </c>
      <c r="M22" s="158" t="s">
        <v>304</v>
      </c>
      <c r="N22" s="161"/>
      <c r="O22" s="160"/>
      <c r="P22" s="166" t="s">
        <v>312</v>
      </c>
    </row>
    <row r="23" spans="2:16" ht="20.100000000000001" customHeight="1" x14ac:dyDescent="0.2">
      <c r="B23" s="884"/>
      <c r="C23" s="156" t="s">
        <v>185</v>
      </c>
      <c r="D23" s="157"/>
      <c r="E23" s="155"/>
      <c r="F23" s="158"/>
      <c r="G23" s="159"/>
      <c r="H23" s="160"/>
      <c r="I23" s="161"/>
      <c r="J23" s="161"/>
      <c r="K23" s="77"/>
      <c r="L23" s="158" t="s">
        <v>305</v>
      </c>
      <c r="M23" s="158" t="s">
        <v>306</v>
      </c>
      <c r="N23" s="161"/>
      <c r="O23" s="160"/>
      <c r="P23" s="166" t="s">
        <v>295</v>
      </c>
    </row>
    <row r="24" spans="2:16" ht="20.100000000000001" customHeight="1" x14ac:dyDescent="0.2">
      <c r="B24" s="884"/>
      <c r="C24" s="156" t="s">
        <v>186</v>
      </c>
      <c r="D24" s="157"/>
      <c r="E24" s="155"/>
      <c r="F24" s="158"/>
      <c r="G24" s="159"/>
      <c r="H24" s="160"/>
      <c r="I24" s="161"/>
      <c r="J24" s="161"/>
      <c r="K24" s="77"/>
      <c r="L24" s="158" t="s">
        <v>307</v>
      </c>
      <c r="M24" s="158" t="s">
        <v>298</v>
      </c>
      <c r="N24" s="161"/>
      <c r="O24" s="160"/>
      <c r="P24" s="166" t="s">
        <v>296</v>
      </c>
    </row>
    <row r="25" spans="2:16" ht="20.100000000000001" customHeight="1" x14ac:dyDescent="0.2">
      <c r="B25" s="884"/>
      <c r="C25" s="156" t="s">
        <v>187</v>
      </c>
      <c r="D25" s="157"/>
      <c r="E25" s="155"/>
      <c r="F25" s="158"/>
      <c r="G25" s="159"/>
      <c r="H25" s="160"/>
      <c r="I25" s="161"/>
      <c r="J25" s="161"/>
      <c r="K25" s="77"/>
      <c r="L25" s="158" t="s">
        <v>308</v>
      </c>
      <c r="M25" s="158" t="s">
        <v>309</v>
      </c>
      <c r="N25" s="161"/>
      <c r="O25" s="160"/>
      <c r="P25" s="166" t="s">
        <v>297</v>
      </c>
    </row>
    <row r="26" spans="2:16" ht="19.5" customHeight="1" x14ac:dyDescent="0.2">
      <c r="B26" s="884"/>
      <c r="C26" s="167" t="s">
        <v>188</v>
      </c>
      <c r="D26" s="168"/>
      <c r="E26" s="169"/>
      <c r="F26" s="170"/>
      <c r="G26" s="171"/>
      <c r="H26" s="172"/>
      <c r="I26" s="173"/>
      <c r="J26" s="173"/>
      <c r="K26" s="174"/>
      <c r="L26" s="170"/>
      <c r="M26" s="170"/>
      <c r="N26" s="173"/>
      <c r="O26" s="172"/>
      <c r="P26" s="107"/>
    </row>
    <row r="27" spans="2:16" ht="38.25" customHeight="1" x14ac:dyDescent="0.2">
      <c r="B27" s="884"/>
      <c r="C27" s="101" t="s">
        <v>261</v>
      </c>
      <c r="D27" s="105" t="s">
        <v>195</v>
      </c>
      <c r="E27" s="102" t="s">
        <v>262</v>
      </c>
      <c r="F27" s="104">
        <v>2</v>
      </c>
      <c r="G27" s="886" t="s">
        <v>277</v>
      </c>
      <c r="H27" s="887"/>
      <c r="I27" s="103" t="s">
        <v>278</v>
      </c>
      <c r="J27" s="104"/>
      <c r="K27" s="876" t="s">
        <v>279</v>
      </c>
      <c r="L27" s="877"/>
      <c r="M27" s="878"/>
      <c r="N27" s="879"/>
      <c r="O27" s="11" t="s">
        <v>317</v>
      </c>
      <c r="P27" s="106"/>
    </row>
    <row r="28" spans="2:16" ht="54.95" customHeight="1" x14ac:dyDescent="0.2">
      <c r="B28" s="884"/>
      <c r="C28" s="128" t="s">
        <v>197</v>
      </c>
      <c r="D28" s="861" t="s">
        <v>244</v>
      </c>
      <c r="E28" s="861"/>
      <c r="F28" s="861"/>
      <c r="G28" s="861"/>
      <c r="H28" s="861"/>
      <c r="I28" s="861"/>
      <c r="J28" s="861"/>
      <c r="K28" s="861"/>
      <c r="L28" s="861"/>
      <c r="M28" s="861"/>
      <c r="N28" s="861"/>
      <c r="O28" s="861"/>
      <c r="P28" s="862"/>
    </row>
    <row r="29" spans="2:16" ht="54.95" customHeight="1" x14ac:dyDescent="0.2">
      <c r="B29" s="884"/>
      <c r="C29" s="108" t="s">
        <v>241</v>
      </c>
      <c r="D29" s="857" t="s">
        <v>245</v>
      </c>
      <c r="E29" s="857"/>
      <c r="F29" s="857"/>
      <c r="G29" s="857"/>
      <c r="H29" s="857"/>
      <c r="I29" s="857"/>
      <c r="J29" s="857"/>
      <c r="K29" s="857"/>
      <c r="L29" s="857"/>
      <c r="M29" s="857"/>
      <c r="N29" s="857"/>
      <c r="O29" s="857"/>
      <c r="P29" s="858"/>
    </row>
    <row r="30" spans="2:16" ht="54.95" customHeight="1" x14ac:dyDescent="0.2">
      <c r="B30" s="884"/>
      <c r="C30" s="108" t="s">
        <v>242</v>
      </c>
      <c r="D30" s="859" t="s">
        <v>243</v>
      </c>
      <c r="E30" s="859"/>
      <c r="F30" s="859"/>
      <c r="G30" s="859"/>
      <c r="H30" s="859"/>
      <c r="I30" s="859"/>
      <c r="J30" s="859"/>
      <c r="K30" s="859"/>
      <c r="L30" s="859"/>
      <c r="M30" s="859"/>
      <c r="N30" s="859"/>
      <c r="O30" s="859"/>
      <c r="P30" s="860"/>
    </row>
    <row r="31" spans="2:16" ht="14.25" x14ac:dyDescent="0.2">
      <c r="B31" s="884"/>
      <c r="C31" s="4"/>
      <c r="D31" s="6"/>
      <c r="E31" s="5"/>
      <c r="F31" s="5"/>
      <c r="G31" s="5"/>
      <c r="H31" s="5"/>
      <c r="I31" s="5"/>
      <c r="J31" s="5"/>
      <c r="K31" s="5"/>
      <c r="L31" s="5"/>
      <c r="M31" s="5"/>
      <c r="N31" s="5"/>
      <c r="O31" s="5"/>
      <c r="P31" s="7"/>
    </row>
    <row r="32" spans="2:16" ht="18" x14ac:dyDescent="0.2">
      <c r="B32" s="884"/>
      <c r="C32" s="109" t="s">
        <v>318</v>
      </c>
      <c r="D32" s="35"/>
      <c r="E32" s="12"/>
      <c r="F32" s="12"/>
      <c r="G32" s="12"/>
      <c r="H32" s="12"/>
      <c r="I32" s="12"/>
      <c r="J32" s="12"/>
      <c r="K32" s="12"/>
      <c r="L32" s="12"/>
      <c r="M32" s="12"/>
      <c r="N32" s="12"/>
      <c r="O32" s="12"/>
      <c r="P32" s="14"/>
    </row>
    <row r="33" spans="2:28" ht="20.100000000000001" customHeight="1" x14ac:dyDescent="0.2">
      <c r="B33" s="884"/>
      <c r="C33" s="854" t="s">
        <v>193</v>
      </c>
      <c r="D33" s="855"/>
      <c r="E33" s="855"/>
      <c r="F33" s="855"/>
      <c r="G33" s="855"/>
      <c r="H33" s="855"/>
      <c r="I33" s="855"/>
      <c r="J33" s="855"/>
      <c r="K33" s="855"/>
      <c r="L33" s="855"/>
      <c r="M33" s="855"/>
      <c r="N33" s="855"/>
      <c r="O33" s="855"/>
      <c r="P33" s="856"/>
    </row>
    <row r="34" spans="2:28" ht="20.100000000000001" customHeight="1" x14ac:dyDescent="0.2">
      <c r="B34" s="884"/>
      <c r="C34" s="854"/>
      <c r="D34" s="855"/>
      <c r="E34" s="855"/>
      <c r="F34" s="855"/>
      <c r="G34" s="855"/>
      <c r="H34" s="855"/>
      <c r="I34" s="855"/>
      <c r="J34" s="855"/>
      <c r="K34" s="855"/>
      <c r="L34" s="855"/>
      <c r="M34" s="855"/>
      <c r="N34" s="855"/>
      <c r="O34" s="855"/>
      <c r="P34" s="856"/>
    </row>
    <row r="35" spans="2:28" ht="20.100000000000001" customHeight="1" x14ac:dyDescent="0.2">
      <c r="B35" s="884"/>
      <c r="C35" s="854"/>
      <c r="D35" s="855"/>
      <c r="E35" s="855"/>
      <c r="F35" s="855"/>
      <c r="G35" s="855"/>
      <c r="H35" s="855"/>
      <c r="I35" s="855"/>
      <c r="J35" s="855"/>
      <c r="K35" s="855"/>
      <c r="L35" s="855"/>
      <c r="M35" s="855"/>
      <c r="N35" s="855"/>
      <c r="O35" s="855"/>
      <c r="P35" s="856"/>
    </row>
    <row r="36" spans="2:28" ht="20.100000000000001" customHeight="1" x14ac:dyDescent="0.2">
      <c r="B36" s="884"/>
      <c r="C36" s="854"/>
      <c r="D36" s="855"/>
      <c r="E36" s="855"/>
      <c r="F36" s="855"/>
      <c r="G36" s="855"/>
      <c r="H36" s="855"/>
      <c r="I36" s="855"/>
      <c r="J36" s="855"/>
      <c r="K36" s="855"/>
      <c r="L36" s="855"/>
      <c r="M36" s="855"/>
      <c r="N36" s="855"/>
      <c r="O36" s="855"/>
      <c r="P36" s="856"/>
    </row>
    <row r="37" spans="2:28" ht="20.100000000000001" customHeight="1" x14ac:dyDescent="0.2">
      <c r="B37" s="884"/>
      <c r="C37" s="854"/>
      <c r="D37" s="855"/>
      <c r="E37" s="855"/>
      <c r="F37" s="855"/>
      <c r="G37" s="855"/>
      <c r="H37" s="855"/>
      <c r="I37" s="855"/>
      <c r="J37" s="855"/>
      <c r="K37" s="855"/>
      <c r="L37" s="855"/>
      <c r="M37" s="855"/>
      <c r="N37" s="855"/>
      <c r="O37" s="855"/>
      <c r="P37" s="856"/>
    </row>
    <row r="38" spans="2:28" ht="15" thickBot="1" x14ac:dyDescent="0.25">
      <c r="B38" s="885"/>
      <c r="C38" s="129" t="s">
        <v>247</v>
      </c>
      <c r="D38" s="8"/>
      <c r="E38" s="9"/>
      <c r="F38" s="9"/>
      <c r="G38" s="9"/>
      <c r="H38" s="9"/>
      <c r="I38" s="9"/>
      <c r="J38" s="9"/>
      <c r="K38" s="9"/>
      <c r="L38" s="9"/>
      <c r="M38" s="9"/>
      <c r="N38" s="9"/>
      <c r="O38" s="9"/>
      <c r="P38" s="10"/>
    </row>
    <row r="39" spans="2:28" ht="14.25" x14ac:dyDescent="0.2">
      <c r="B39" s="154"/>
      <c r="C39" s="152"/>
      <c r="D39" s="6"/>
      <c r="E39" s="5"/>
      <c r="F39" s="5"/>
      <c r="G39" s="5"/>
      <c r="H39" s="5"/>
      <c r="I39" s="5"/>
      <c r="J39" s="5"/>
      <c r="K39" s="5"/>
      <c r="L39" s="5"/>
      <c r="M39" s="5"/>
      <c r="N39" s="5"/>
      <c r="O39" s="5"/>
      <c r="P39" s="5"/>
    </row>
    <row r="40" spans="2:28" ht="15" x14ac:dyDescent="0.25">
      <c r="B40" s="2" t="s">
        <v>190</v>
      </c>
      <c r="J40" s="1" t="s">
        <v>265</v>
      </c>
    </row>
    <row r="41" spans="2:28" ht="15" x14ac:dyDescent="0.25">
      <c r="B41" s="2" t="s">
        <v>263</v>
      </c>
      <c r="J41" s="1" t="s">
        <v>266</v>
      </c>
    </row>
    <row r="42" spans="2:28" ht="15" x14ac:dyDescent="0.25">
      <c r="B42" s="2" t="s">
        <v>264</v>
      </c>
      <c r="J42" s="1" t="s">
        <v>267</v>
      </c>
    </row>
    <row r="43" spans="2:28" s="15" customFormat="1" ht="19.5" customHeight="1" x14ac:dyDescent="0.2">
      <c r="B43" s="16" t="s">
        <v>170</v>
      </c>
      <c r="C43" s="17"/>
      <c r="D43" s="17"/>
      <c r="E43" s="18"/>
      <c r="F43" s="18"/>
      <c r="G43" s="18"/>
      <c r="H43" s="18"/>
      <c r="I43" s="18"/>
      <c r="J43" s="18"/>
      <c r="K43" s="18"/>
      <c r="L43" s="18"/>
      <c r="M43" s="18"/>
      <c r="N43" s="18"/>
      <c r="O43" s="18"/>
      <c r="P43" s="19"/>
      <c r="R43" s="20"/>
      <c r="S43" s="20"/>
      <c r="T43" s="20"/>
      <c r="U43" s="20"/>
      <c r="V43" s="20"/>
      <c r="W43" s="20"/>
      <c r="X43" s="20"/>
      <c r="Y43" s="20"/>
      <c r="Z43" s="20"/>
      <c r="AA43" s="20"/>
      <c r="AB43" s="20"/>
    </row>
    <row r="44" spans="2:28" s="21" customFormat="1" ht="8.1" customHeight="1" x14ac:dyDescent="0.2">
      <c r="B44" s="22" t="s">
        <v>171</v>
      </c>
      <c r="C44" s="804" t="s">
        <v>183</v>
      </c>
      <c r="D44" s="804"/>
      <c r="E44" s="804"/>
      <c r="F44" s="804"/>
      <c r="G44" s="804"/>
      <c r="H44" s="804"/>
      <c r="I44" s="880"/>
      <c r="J44" s="24" t="s">
        <v>172</v>
      </c>
      <c r="K44" s="23"/>
      <c r="L44" s="804" t="s">
        <v>173</v>
      </c>
      <c r="M44" s="804"/>
      <c r="N44" s="804"/>
      <c r="O44" s="804"/>
      <c r="P44" s="805"/>
      <c r="R44" s="20"/>
      <c r="S44" s="20"/>
      <c r="T44" s="20"/>
      <c r="U44" s="20"/>
      <c r="V44" s="20"/>
      <c r="W44" s="20"/>
      <c r="X44" s="20"/>
      <c r="Y44" s="20"/>
      <c r="Z44" s="20"/>
      <c r="AA44" s="20"/>
      <c r="AB44" s="20"/>
    </row>
    <row r="45" spans="2:28" s="21" customFormat="1" ht="8.1" customHeight="1" x14ac:dyDescent="0.2">
      <c r="B45" s="25"/>
      <c r="C45" s="806"/>
      <c r="D45" s="806"/>
      <c r="E45" s="806"/>
      <c r="F45" s="806"/>
      <c r="G45" s="806"/>
      <c r="H45" s="806"/>
      <c r="I45" s="881"/>
      <c r="J45" s="27" t="s">
        <v>174</v>
      </c>
      <c r="K45" s="26"/>
      <c r="L45" s="806"/>
      <c r="M45" s="806"/>
      <c r="N45" s="806"/>
      <c r="O45" s="806"/>
      <c r="P45" s="807"/>
      <c r="R45" s="20"/>
      <c r="S45" s="20"/>
      <c r="T45" s="20"/>
      <c r="U45" s="20"/>
      <c r="V45" s="20"/>
      <c r="W45" s="20"/>
      <c r="X45" s="20"/>
      <c r="Y45" s="20"/>
      <c r="Z45" s="20"/>
      <c r="AA45" s="20"/>
      <c r="AB45" s="20"/>
    </row>
    <row r="46" spans="2:28" s="21" customFormat="1" ht="8.1" customHeight="1" x14ac:dyDescent="0.2">
      <c r="B46" s="25" t="s">
        <v>175</v>
      </c>
      <c r="C46" s="806" t="s">
        <v>176</v>
      </c>
      <c r="D46" s="806"/>
      <c r="E46" s="806"/>
      <c r="F46" s="806"/>
      <c r="G46" s="806"/>
      <c r="H46" s="806"/>
      <c r="I46" s="26"/>
      <c r="J46" s="27" t="s">
        <v>177</v>
      </c>
      <c r="K46" s="26"/>
      <c r="L46" s="806" t="s">
        <v>182</v>
      </c>
      <c r="M46" s="806"/>
      <c r="N46" s="806"/>
      <c r="O46" s="806"/>
      <c r="P46" s="807"/>
      <c r="R46" s="20"/>
      <c r="S46" s="20"/>
      <c r="T46" s="20"/>
      <c r="U46" s="20"/>
      <c r="V46" s="20"/>
      <c r="W46" s="20"/>
      <c r="X46" s="20"/>
      <c r="Y46" s="20"/>
      <c r="Z46" s="20"/>
      <c r="AA46" s="20"/>
      <c r="AB46" s="20"/>
    </row>
    <row r="47" spans="2:28" s="21" customFormat="1" ht="8.1" customHeight="1" x14ac:dyDescent="0.2">
      <c r="B47" s="25"/>
      <c r="C47" s="806"/>
      <c r="D47" s="806"/>
      <c r="E47" s="806"/>
      <c r="F47" s="806"/>
      <c r="G47" s="806"/>
      <c r="H47" s="806"/>
      <c r="I47" s="26"/>
      <c r="J47" s="27" t="s">
        <v>178</v>
      </c>
      <c r="K47" s="26"/>
      <c r="L47" s="806"/>
      <c r="M47" s="806"/>
      <c r="N47" s="806"/>
      <c r="O47" s="806"/>
      <c r="P47" s="807"/>
      <c r="R47" s="20"/>
      <c r="S47" s="20"/>
      <c r="T47" s="20"/>
      <c r="U47" s="20"/>
      <c r="V47" s="20"/>
      <c r="W47" s="20"/>
      <c r="X47" s="20"/>
      <c r="Y47" s="20"/>
      <c r="Z47" s="20"/>
      <c r="AA47" s="20"/>
      <c r="AB47" s="20"/>
    </row>
    <row r="48" spans="2:28" s="21" customFormat="1" ht="8.1" customHeight="1" x14ac:dyDescent="0.2">
      <c r="B48" s="25" t="s">
        <v>184</v>
      </c>
      <c r="C48" s="806" t="s">
        <v>246</v>
      </c>
      <c r="D48" s="806"/>
      <c r="E48" s="806"/>
      <c r="F48" s="806"/>
      <c r="G48" s="806"/>
      <c r="H48" s="806"/>
      <c r="I48" s="26"/>
      <c r="J48" s="27" t="s">
        <v>179</v>
      </c>
      <c r="K48" s="26"/>
      <c r="L48" s="806" t="s">
        <v>180</v>
      </c>
      <c r="M48" s="806"/>
      <c r="N48" s="806"/>
      <c r="O48" s="806"/>
      <c r="P48" s="807"/>
      <c r="R48" s="20"/>
      <c r="S48" s="20"/>
      <c r="T48" s="20"/>
      <c r="U48" s="20"/>
      <c r="V48" s="20"/>
      <c r="W48" s="20"/>
      <c r="X48" s="20"/>
      <c r="Y48" s="20"/>
      <c r="Z48" s="20"/>
      <c r="AA48" s="20"/>
      <c r="AB48" s="20"/>
    </row>
    <row r="49" spans="2:28" s="21" customFormat="1" ht="8.1" customHeight="1" x14ac:dyDescent="0.2">
      <c r="B49" s="25"/>
      <c r="C49" s="806"/>
      <c r="D49" s="806"/>
      <c r="E49" s="806"/>
      <c r="F49" s="806"/>
      <c r="G49" s="806"/>
      <c r="H49" s="806"/>
      <c r="I49" s="26"/>
      <c r="J49" s="27" t="s">
        <v>181</v>
      </c>
      <c r="K49" s="28"/>
      <c r="L49" s="806"/>
      <c r="M49" s="806"/>
      <c r="N49" s="806"/>
      <c r="O49" s="806"/>
      <c r="P49" s="807"/>
      <c r="R49" s="20"/>
      <c r="S49" s="20"/>
      <c r="T49" s="20"/>
      <c r="U49" s="20"/>
      <c r="V49" s="20"/>
      <c r="W49" s="20"/>
      <c r="X49" s="20"/>
      <c r="Y49" s="20"/>
      <c r="Z49" s="20"/>
      <c r="AA49" s="20"/>
      <c r="AB49" s="20"/>
    </row>
    <row r="50" spans="2:28" s="29" customFormat="1" ht="23.25" customHeight="1" x14ac:dyDescent="0.2">
      <c r="B50" s="40" t="s">
        <v>376</v>
      </c>
      <c r="C50" s="30"/>
      <c r="D50" s="30"/>
      <c r="E50" s="31"/>
      <c r="F50" s="31"/>
      <c r="G50" s="31"/>
      <c r="H50" s="32"/>
      <c r="I50" s="32"/>
      <c r="J50" s="33"/>
      <c r="K50" s="33"/>
      <c r="L50" s="33"/>
      <c r="M50" s="33"/>
      <c r="N50" s="33"/>
      <c r="O50" s="33"/>
      <c r="P50" s="39" t="s">
        <v>373</v>
      </c>
      <c r="R50" s="20"/>
      <c r="S50" s="20"/>
      <c r="T50" s="20"/>
      <c r="U50" s="20"/>
      <c r="V50" s="20"/>
      <c r="W50" s="20"/>
      <c r="X50" s="20"/>
      <c r="Y50" s="20"/>
      <c r="Z50" s="20"/>
      <c r="AA50" s="20"/>
      <c r="AB50" s="20"/>
    </row>
    <row r="51" spans="2:28" ht="8.25" customHeight="1" x14ac:dyDescent="0.25">
      <c r="B51" s="1"/>
    </row>
    <row r="52" spans="2:28" ht="18.75" customHeight="1" x14ac:dyDescent="0.2">
      <c r="B52" s="800" t="s">
        <v>237</v>
      </c>
      <c r="C52" s="801"/>
      <c r="D52" s="34"/>
      <c r="E52" s="41" t="s">
        <v>271</v>
      </c>
      <c r="F52" s="37"/>
      <c r="G52" s="37"/>
      <c r="H52" s="37"/>
      <c r="I52" s="37"/>
      <c r="J52" s="38"/>
      <c r="K52" s="37"/>
      <c r="L52" s="49" t="s">
        <v>272</v>
      </c>
      <c r="M52" s="47"/>
      <c r="N52" s="48"/>
      <c r="O52" s="48"/>
      <c r="P52" s="42" t="s">
        <v>315</v>
      </c>
    </row>
    <row r="53" spans="2:28" ht="101.25" customHeight="1" x14ac:dyDescent="0.2">
      <c r="B53" s="802"/>
      <c r="C53" s="803"/>
      <c r="D53" s="111" t="s">
        <v>201</v>
      </c>
      <c r="E53" s="110" t="s">
        <v>276</v>
      </c>
      <c r="F53" s="112" t="s">
        <v>255</v>
      </c>
      <c r="G53" s="112" t="s">
        <v>268</v>
      </c>
      <c r="H53" s="112" t="s">
        <v>269</v>
      </c>
      <c r="I53" s="112" t="s">
        <v>288</v>
      </c>
      <c r="J53" s="113" t="s">
        <v>273</v>
      </c>
      <c r="K53" s="114" t="s">
        <v>256</v>
      </c>
      <c r="L53" s="115" t="s">
        <v>270</v>
      </c>
      <c r="M53" s="115" t="s">
        <v>274</v>
      </c>
      <c r="N53" s="116" t="s">
        <v>273</v>
      </c>
      <c r="O53" s="117" t="s">
        <v>314</v>
      </c>
      <c r="P53" s="151" t="s">
        <v>372</v>
      </c>
    </row>
    <row r="54" spans="2:28" ht="18" customHeight="1" thickBot="1" x14ac:dyDescent="0.25">
      <c r="C54" s="46"/>
      <c r="D54" s="61" t="s">
        <v>199</v>
      </c>
      <c r="E54" s="46"/>
      <c r="F54" s="46"/>
      <c r="G54" s="46"/>
      <c r="H54" s="46"/>
      <c r="I54" s="46"/>
      <c r="J54" s="46"/>
      <c r="K54" s="46"/>
      <c r="L54" s="46"/>
      <c r="M54" s="46"/>
      <c r="N54" s="46"/>
      <c r="O54" s="46"/>
      <c r="P54" s="62" t="s">
        <v>238</v>
      </c>
    </row>
    <row r="55" spans="2:28" ht="27" customHeight="1" x14ac:dyDescent="0.4">
      <c r="B55" s="869" t="s">
        <v>150</v>
      </c>
      <c r="C55" s="874" t="s">
        <v>152</v>
      </c>
      <c r="D55" s="133" t="s">
        <v>151</v>
      </c>
      <c r="E55" s="94" t="s">
        <v>282</v>
      </c>
      <c r="F55" s="94" t="s">
        <v>283</v>
      </c>
      <c r="G55" s="94" t="s">
        <v>284</v>
      </c>
      <c r="H55" s="94" t="s">
        <v>285</v>
      </c>
      <c r="I55" s="95" t="s">
        <v>286</v>
      </c>
      <c r="J55" s="95" t="s">
        <v>291</v>
      </c>
      <c r="K55" s="119" t="s">
        <v>290</v>
      </c>
      <c r="L55" s="863" t="s">
        <v>148</v>
      </c>
      <c r="M55" s="863"/>
      <c r="N55" s="863"/>
      <c r="O55" s="863"/>
      <c r="P55" s="864"/>
    </row>
    <row r="56" spans="2:28" ht="19.5" customHeight="1" x14ac:dyDescent="0.2">
      <c r="B56" s="870"/>
      <c r="C56" s="875"/>
      <c r="D56" s="92" t="s">
        <v>281</v>
      </c>
      <c r="E56" s="96">
        <v>1</v>
      </c>
      <c r="F56" s="96">
        <v>1.5</v>
      </c>
      <c r="G56" s="96">
        <v>2</v>
      </c>
      <c r="H56" s="97">
        <v>3</v>
      </c>
      <c r="I56" s="96">
        <v>2</v>
      </c>
      <c r="J56" s="99">
        <f>(E56*E58)+(F56*F58)+(G56*G58)+(H56*H58)+(I56*I58)</f>
        <v>614</v>
      </c>
      <c r="K56" s="120">
        <f>((J56*C57)/100)+J56</f>
        <v>828.9</v>
      </c>
      <c r="L56" s="865"/>
      <c r="M56" s="865"/>
      <c r="N56" s="865"/>
      <c r="O56" s="865"/>
      <c r="P56" s="866"/>
    </row>
    <row r="57" spans="2:28" ht="20.100000000000001" customHeight="1" x14ac:dyDescent="0.2">
      <c r="B57" s="870"/>
      <c r="C57" s="872">
        <v>35</v>
      </c>
      <c r="D57" s="93" t="s">
        <v>280</v>
      </c>
      <c r="E57" s="98">
        <v>0.05</v>
      </c>
      <c r="F57" s="98">
        <v>7.4999999999999997E-2</v>
      </c>
      <c r="G57" s="98">
        <v>0.1</v>
      </c>
      <c r="H57" s="98">
        <v>0.15</v>
      </c>
      <c r="I57" s="98">
        <v>0.1</v>
      </c>
      <c r="J57" s="100">
        <f>(E57*E58)+(F57*F58)+(G57*G58)+(H57*H58)+(I57*I58)</f>
        <v>30.7</v>
      </c>
      <c r="K57" s="121">
        <f>((J57*C57)/100)+J57</f>
        <v>41.445</v>
      </c>
      <c r="L57" s="867"/>
      <c r="M57" s="867"/>
      <c r="N57" s="867"/>
      <c r="O57" s="867"/>
      <c r="P57" s="868"/>
    </row>
    <row r="58" spans="2:28" ht="20.100000000000001" customHeight="1" thickBot="1" x14ac:dyDescent="0.25">
      <c r="B58" s="871"/>
      <c r="C58" s="873"/>
      <c r="D58" s="122" t="s">
        <v>289</v>
      </c>
      <c r="E58" s="123">
        <v>50</v>
      </c>
      <c r="F58" s="123">
        <v>250</v>
      </c>
      <c r="G58" s="123">
        <v>40</v>
      </c>
      <c r="H58" s="124">
        <v>21</v>
      </c>
      <c r="I58" s="125">
        <v>23</v>
      </c>
      <c r="J58" s="126">
        <f>SUM(E58:I58)</f>
        <v>384</v>
      </c>
      <c r="K58" s="127">
        <f>((J58*C57)/100)+J58</f>
        <v>518.4</v>
      </c>
      <c r="L58" s="118" t="s">
        <v>292</v>
      </c>
      <c r="M58" s="3"/>
      <c r="N58" s="3"/>
      <c r="O58" s="3"/>
      <c r="P58" s="13"/>
    </row>
    <row r="59" spans="2:28" ht="20.100000000000001" customHeight="1" x14ac:dyDescent="0.2">
      <c r="B59" s="883" t="str">
        <f>L55</f>
        <v>PRODUIT</v>
      </c>
      <c r="C59" s="156" t="s">
        <v>257</v>
      </c>
      <c r="D59" s="157" t="s">
        <v>287</v>
      </c>
      <c r="E59" s="155"/>
      <c r="F59" s="158"/>
      <c r="G59" s="159"/>
      <c r="H59" s="160"/>
      <c r="I59" s="161"/>
      <c r="J59" s="161"/>
      <c r="K59" s="77"/>
      <c r="L59" s="162"/>
      <c r="M59" s="162"/>
      <c r="N59" s="163"/>
      <c r="O59" s="164"/>
      <c r="P59" s="165"/>
    </row>
    <row r="60" spans="2:28" ht="20.100000000000001" customHeight="1" x14ac:dyDescent="0.2">
      <c r="B60" s="884"/>
      <c r="C60" s="156" t="s">
        <v>258</v>
      </c>
      <c r="D60" s="157" t="s">
        <v>196</v>
      </c>
      <c r="E60" s="155"/>
      <c r="F60" s="158"/>
      <c r="G60" s="159"/>
      <c r="H60" s="160"/>
      <c r="I60" s="161"/>
      <c r="J60" s="161"/>
      <c r="K60" s="77"/>
      <c r="L60" s="158"/>
      <c r="M60" s="158"/>
      <c r="N60" s="161"/>
      <c r="O60" s="160"/>
      <c r="P60" s="166" t="s">
        <v>198</v>
      </c>
    </row>
    <row r="61" spans="2:28" ht="19.5" customHeight="1" x14ac:dyDescent="0.2">
      <c r="B61" s="884"/>
      <c r="C61" s="156" t="s">
        <v>259</v>
      </c>
      <c r="D61" s="157" t="s">
        <v>197</v>
      </c>
      <c r="E61" s="155"/>
      <c r="F61" s="158"/>
      <c r="G61" s="159"/>
      <c r="H61" s="160"/>
      <c r="I61" s="161"/>
      <c r="J61" s="161"/>
      <c r="K61" s="77"/>
      <c r="L61" s="158"/>
      <c r="M61" s="158"/>
      <c r="N61" s="161"/>
      <c r="O61" s="160"/>
      <c r="P61" s="166"/>
    </row>
    <row r="62" spans="2:28" ht="20.100000000000001" customHeight="1" x14ac:dyDescent="0.2">
      <c r="B62" s="884"/>
      <c r="C62" s="156" t="s">
        <v>260</v>
      </c>
      <c r="D62" s="157"/>
      <c r="E62" s="155"/>
      <c r="F62" s="158"/>
      <c r="G62" s="159"/>
      <c r="H62" s="160"/>
      <c r="I62" s="161"/>
      <c r="J62" s="161"/>
      <c r="K62" s="77"/>
      <c r="L62" s="158"/>
      <c r="M62" s="158"/>
      <c r="N62" s="161"/>
      <c r="O62" s="160"/>
      <c r="P62" s="166"/>
    </row>
    <row r="63" spans="2:28" ht="20.100000000000001" customHeight="1" x14ac:dyDescent="0.2">
      <c r="B63" s="884"/>
      <c r="C63" s="156" t="s">
        <v>293</v>
      </c>
      <c r="D63" s="157"/>
      <c r="E63" s="155"/>
      <c r="F63" s="158"/>
      <c r="G63" s="159"/>
      <c r="H63" s="160"/>
      <c r="I63" s="161"/>
      <c r="J63" s="161"/>
      <c r="K63" s="77"/>
      <c r="L63" s="158"/>
      <c r="M63" s="158"/>
      <c r="N63" s="161"/>
      <c r="O63" s="160"/>
      <c r="P63" s="166"/>
    </row>
    <row r="64" spans="2:28" ht="20.100000000000001" customHeight="1" x14ac:dyDescent="0.2">
      <c r="B64" s="884"/>
      <c r="C64" s="156" t="s">
        <v>185</v>
      </c>
      <c r="D64" s="157"/>
      <c r="E64" s="155"/>
      <c r="F64" s="158"/>
      <c r="G64" s="159"/>
      <c r="H64" s="160"/>
      <c r="I64" s="161"/>
      <c r="J64" s="161"/>
      <c r="K64" s="77"/>
      <c r="L64" s="158"/>
      <c r="M64" s="158"/>
      <c r="N64" s="161"/>
      <c r="O64" s="160"/>
      <c r="P64" s="166"/>
    </row>
    <row r="65" spans="2:16" ht="20.100000000000001" customHeight="1" x14ac:dyDescent="0.2">
      <c r="B65" s="884"/>
      <c r="C65" s="156" t="s">
        <v>186</v>
      </c>
      <c r="D65" s="157"/>
      <c r="E65" s="155"/>
      <c r="F65" s="158"/>
      <c r="G65" s="159"/>
      <c r="H65" s="160"/>
      <c r="I65" s="161"/>
      <c r="J65" s="161"/>
      <c r="K65" s="77"/>
      <c r="L65" s="158"/>
      <c r="M65" s="158"/>
      <c r="N65" s="161"/>
      <c r="O65" s="160"/>
      <c r="P65" s="166"/>
    </row>
    <row r="66" spans="2:16" ht="20.100000000000001" customHeight="1" x14ac:dyDescent="0.2">
      <c r="B66" s="884"/>
      <c r="C66" s="156" t="s">
        <v>187</v>
      </c>
      <c r="D66" s="157"/>
      <c r="E66" s="155"/>
      <c r="F66" s="158"/>
      <c r="G66" s="159"/>
      <c r="H66" s="160"/>
      <c r="I66" s="161"/>
      <c r="J66" s="161"/>
      <c r="K66" s="77"/>
      <c r="L66" s="158"/>
      <c r="M66" s="158"/>
      <c r="N66" s="161"/>
      <c r="O66" s="160"/>
      <c r="P66" s="166"/>
    </row>
    <row r="67" spans="2:16" ht="19.5" customHeight="1" x14ac:dyDescent="0.2">
      <c r="B67" s="884"/>
      <c r="C67" s="167" t="s">
        <v>188</v>
      </c>
      <c r="D67" s="168"/>
      <c r="E67" s="169"/>
      <c r="F67" s="170"/>
      <c r="G67" s="171"/>
      <c r="H67" s="172"/>
      <c r="I67" s="173"/>
      <c r="J67" s="173"/>
      <c r="K67" s="174"/>
      <c r="L67" s="170"/>
      <c r="M67" s="170"/>
      <c r="N67" s="173"/>
      <c r="O67" s="172"/>
      <c r="P67" s="107"/>
    </row>
    <row r="68" spans="2:16" ht="38.25" customHeight="1" x14ac:dyDescent="0.2">
      <c r="B68" s="884"/>
      <c r="C68" s="101" t="s">
        <v>261</v>
      </c>
      <c r="D68" s="105" t="s">
        <v>195</v>
      </c>
      <c r="E68" s="102" t="s">
        <v>262</v>
      </c>
      <c r="F68" s="104" t="s">
        <v>321</v>
      </c>
      <c r="G68" s="886" t="s">
        <v>149</v>
      </c>
      <c r="H68" s="887"/>
      <c r="I68" s="103" t="s">
        <v>278</v>
      </c>
      <c r="J68" s="104" t="s">
        <v>321</v>
      </c>
      <c r="K68" s="876" t="s">
        <v>279</v>
      </c>
      <c r="L68" s="877"/>
      <c r="M68" s="878" t="s">
        <v>321</v>
      </c>
      <c r="N68" s="879"/>
      <c r="O68" s="11" t="s">
        <v>317</v>
      </c>
      <c r="P68" s="106" t="s">
        <v>321</v>
      </c>
    </row>
    <row r="69" spans="2:16" ht="54.95" customHeight="1" x14ac:dyDescent="0.2">
      <c r="B69" s="884"/>
      <c r="C69" s="128" t="s">
        <v>197</v>
      </c>
      <c r="D69" s="888" t="s">
        <v>158</v>
      </c>
      <c r="E69" s="888"/>
      <c r="F69" s="888"/>
      <c r="G69" s="888"/>
      <c r="H69" s="888"/>
      <c r="I69" s="888"/>
      <c r="J69" s="888"/>
      <c r="K69" s="888"/>
      <c r="L69" s="888"/>
      <c r="M69" s="888"/>
      <c r="N69" s="888"/>
      <c r="O69" s="888"/>
      <c r="P69" s="889"/>
    </row>
    <row r="70" spans="2:16" ht="54.95" customHeight="1" x14ac:dyDescent="0.2">
      <c r="B70" s="884"/>
      <c r="C70" s="108" t="s">
        <v>241</v>
      </c>
      <c r="D70" s="857" t="s">
        <v>157</v>
      </c>
      <c r="E70" s="857"/>
      <c r="F70" s="857"/>
      <c r="G70" s="857"/>
      <c r="H70" s="857"/>
      <c r="I70" s="857"/>
      <c r="J70" s="857"/>
      <c r="K70" s="857"/>
      <c r="L70" s="857"/>
      <c r="M70" s="857"/>
      <c r="N70" s="857"/>
      <c r="O70" s="857"/>
      <c r="P70" s="858"/>
    </row>
    <row r="71" spans="2:16" ht="54.95" customHeight="1" x14ac:dyDescent="0.2">
      <c r="B71" s="884"/>
      <c r="C71" s="108" t="s">
        <v>242</v>
      </c>
      <c r="D71" s="859" t="s">
        <v>156</v>
      </c>
      <c r="E71" s="859"/>
      <c r="F71" s="859"/>
      <c r="G71" s="859"/>
      <c r="H71" s="859"/>
      <c r="I71" s="859"/>
      <c r="J71" s="859"/>
      <c r="K71" s="859"/>
      <c r="L71" s="859"/>
      <c r="M71" s="859"/>
      <c r="N71" s="859"/>
      <c r="O71" s="859"/>
      <c r="P71" s="860"/>
    </row>
    <row r="72" spans="2:16" ht="14.25" x14ac:dyDescent="0.2">
      <c r="B72" s="884"/>
      <c r="C72" s="4"/>
      <c r="D72" s="6"/>
      <c r="E72" s="5"/>
      <c r="F72" s="5"/>
      <c r="G72" s="5"/>
      <c r="H72" s="5"/>
      <c r="I72" s="5"/>
      <c r="J72" s="5"/>
      <c r="K72" s="5"/>
      <c r="L72" s="5"/>
      <c r="M72" s="5"/>
      <c r="N72" s="5"/>
      <c r="O72" s="5"/>
      <c r="P72" s="7"/>
    </row>
    <row r="73" spans="2:16" ht="18" x14ac:dyDescent="0.2">
      <c r="B73" s="884"/>
      <c r="C73" s="109" t="s">
        <v>318</v>
      </c>
      <c r="D73" s="35"/>
      <c r="E73" s="12"/>
      <c r="F73" s="12"/>
      <c r="G73" s="12"/>
      <c r="H73" s="12"/>
      <c r="I73" s="12"/>
      <c r="J73" s="12"/>
      <c r="K73" s="12"/>
      <c r="L73" s="12"/>
      <c r="M73" s="12"/>
      <c r="N73" s="12"/>
      <c r="O73" s="12"/>
      <c r="P73" s="14"/>
    </row>
    <row r="74" spans="2:16" ht="20.100000000000001" customHeight="1" x14ac:dyDescent="0.2">
      <c r="B74" s="884"/>
      <c r="C74" s="854" t="s">
        <v>321</v>
      </c>
      <c r="D74" s="855"/>
      <c r="E74" s="855"/>
      <c r="F74" s="855"/>
      <c r="G74" s="855"/>
      <c r="H74" s="855"/>
      <c r="I74" s="855"/>
      <c r="J74" s="855"/>
      <c r="K74" s="855"/>
      <c r="L74" s="855"/>
      <c r="M74" s="855"/>
      <c r="N74" s="855"/>
      <c r="O74" s="855"/>
      <c r="P74" s="856"/>
    </row>
    <row r="75" spans="2:16" ht="20.100000000000001" customHeight="1" x14ac:dyDescent="0.2">
      <c r="B75" s="884"/>
      <c r="C75" s="854"/>
      <c r="D75" s="855"/>
      <c r="E75" s="855"/>
      <c r="F75" s="855"/>
      <c r="G75" s="855"/>
      <c r="H75" s="855"/>
      <c r="I75" s="855"/>
      <c r="J75" s="855"/>
      <c r="K75" s="855"/>
      <c r="L75" s="855"/>
      <c r="M75" s="855"/>
      <c r="N75" s="855"/>
      <c r="O75" s="855"/>
      <c r="P75" s="856"/>
    </row>
    <row r="76" spans="2:16" ht="20.100000000000001" customHeight="1" x14ac:dyDescent="0.2">
      <c r="B76" s="884"/>
      <c r="C76" s="854"/>
      <c r="D76" s="855"/>
      <c r="E76" s="855"/>
      <c r="F76" s="855"/>
      <c r="G76" s="855"/>
      <c r="H76" s="855"/>
      <c r="I76" s="855"/>
      <c r="J76" s="855"/>
      <c r="K76" s="855"/>
      <c r="L76" s="855"/>
      <c r="M76" s="855"/>
      <c r="N76" s="855"/>
      <c r="O76" s="855"/>
      <c r="P76" s="856"/>
    </row>
    <row r="77" spans="2:16" ht="20.100000000000001" customHeight="1" x14ac:dyDescent="0.2">
      <c r="B77" s="884"/>
      <c r="C77" s="854"/>
      <c r="D77" s="855"/>
      <c r="E77" s="855"/>
      <c r="F77" s="855"/>
      <c r="G77" s="855"/>
      <c r="H77" s="855"/>
      <c r="I77" s="855"/>
      <c r="J77" s="855"/>
      <c r="K77" s="855"/>
      <c r="L77" s="855"/>
      <c r="M77" s="855"/>
      <c r="N77" s="855"/>
      <c r="O77" s="855"/>
      <c r="P77" s="856"/>
    </row>
    <row r="78" spans="2:16" ht="20.100000000000001" customHeight="1" x14ac:dyDescent="0.2">
      <c r="B78" s="884"/>
      <c r="C78" s="854"/>
      <c r="D78" s="855"/>
      <c r="E78" s="855"/>
      <c r="F78" s="855"/>
      <c r="G78" s="855"/>
      <c r="H78" s="855"/>
      <c r="I78" s="855"/>
      <c r="J78" s="855"/>
      <c r="K78" s="855"/>
      <c r="L78" s="855"/>
      <c r="M78" s="855"/>
      <c r="N78" s="855"/>
      <c r="O78" s="855"/>
      <c r="P78" s="856"/>
    </row>
    <row r="79" spans="2:16" ht="15" thickBot="1" x14ac:dyDescent="0.25">
      <c r="B79" s="885"/>
      <c r="C79" s="129" t="s">
        <v>247</v>
      </c>
      <c r="D79" s="8"/>
      <c r="E79" s="9"/>
      <c r="F79" s="9"/>
      <c r="G79" s="9"/>
      <c r="H79" s="9"/>
      <c r="I79" s="9"/>
      <c r="J79" s="9"/>
      <c r="K79" s="9"/>
      <c r="L79" s="9"/>
      <c r="M79" s="9"/>
      <c r="N79" s="9"/>
      <c r="O79" s="9"/>
      <c r="P79" s="10"/>
    </row>
    <row r="80" spans="2:16" x14ac:dyDescent="0.2">
      <c r="B80" s="153"/>
    </row>
    <row r="81" spans="2:10" ht="15" x14ac:dyDescent="0.25">
      <c r="B81" s="2" t="s">
        <v>190</v>
      </c>
      <c r="J81" s="1" t="s">
        <v>265</v>
      </c>
    </row>
    <row r="82" spans="2:10" ht="15" x14ac:dyDescent="0.25">
      <c r="B82" s="2" t="s">
        <v>263</v>
      </c>
      <c r="J82" s="1" t="s">
        <v>266</v>
      </c>
    </row>
    <row r="83" spans="2:10" ht="15" x14ac:dyDescent="0.25">
      <c r="B83" s="2" t="s">
        <v>264</v>
      </c>
      <c r="J83" s="1" t="s">
        <v>267</v>
      </c>
    </row>
  </sheetData>
  <mergeCells count="39">
    <mergeCell ref="B18:B38"/>
    <mergeCell ref="G27:H27"/>
    <mergeCell ref="B55:B58"/>
    <mergeCell ref="B59:B79"/>
    <mergeCell ref="C55:C56"/>
    <mergeCell ref="C57:C58"/>
    <mergeCell ref="D69:P69"/>
    <mergeCell ref="G68:H68"/>
    <mergeCell ref="K68:L68"/>
    <mergeCell ref="M68:N68"/>
    <mergeCell ref="D70:P70"/>
    <mergeCell ref="D71:P71"/>
    <mergeCell ref="C74:P78"/>
    <mergeCell ref="B52:C53"/>
    <mergeCell ref="C44:I45"/>
    <mergeCell ref="L44:P45"/>
    <mergeCell ref="C46:H47"/>
    <mergeCell ref="L46:P47"/>
    <mergeCell ref="C48:H49"/>
    <mergeCell ref="L48:P49"/>
    <mergeCell ref="L55:P57"/>
    <mergeCell ref="B3:B4"/>
    <mergeCell ref="C3:I4"/>
    <mergeCell ref="B14:B17"/>
    <mergeCell ref="C16:C17"/>
    <mergeCell ref="C14:C15"/>
    <mergeCell ref="C5:H6"/>
    <mergeCell ref="C7:H8"/>
    <mergeCell ref="B11:C12"/>
    <mergeCell ref="L3:P4"/>
    <mergeCell ref="C33:P37"/>
    <mergeCell ref="D29:P29"/>
    <mergeCell ref="D30:P30"/>
    <mergeCell ref="D28:P28"/>
    <mergeCell ref="L14:P16"/>
    <mergeCell ref="L5:P6"/>
    <mergeCell ref="L7:P8"/>
    <mergeCell ref="K27:L27"/>
    <mergeCell ref="M27:N27"/>
  </mergeCells>
  <phoneticPr fontId="0" type="noConversion"/>
  <printOptions horizontalCentered="1"/>
  <pageMargins left="0.59055118110236227" right="0" top="0.15748031496062992" bottom="0" header="0.11811023622047245" footer="0"/>
  <pageSetup paperSize="9" scale="52" orientation="landscape" horizontalDpi="4294967293" verticalDpi="300" r:id="rId1"/>
  <headerFooter alignWithMargins="0">
    <oddFooter>&amp;R&amp;8&amp;F-&amp;A-&amp;Z&amp;F</oddFooter>
  </headerFooter>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88"/>
  <sheetViews>
    <sheetView zoomScale="75" zoomScaleNormal="75" workbookViewId="0">
      <selection activeCell="Q15" sqref="Q15"/>
    </sheetView>
  </sheetViews>
  <sheetFormatPr baseColWidth="10" defaultRowHeight="18" x14ac:dyDescent="0.25"/>
  <cols>
    <col min="1" max="1" width="1" customWidth="1"/>
    <col min="2" max="2" width="12.7109375" customWidth="1"/>
    <col min="3" max="3" width="13.42578125" customWidth="1"/>
    <col min="4" max="4" width="35.28515625" style="70" customWidth="1"/>
    <col min="5" max="5" width="16" style="70" customWidth="1"/>
    <col min="6" max="10" width="12.7109375" style="70" customWidth="1"/>
    <col min="11" max="11" width="11.5703125" style="70" customWidth="1"/>
    <col min="12" max="12" width="12.42578125" style="70" customWidth="1"/>
    <col min="13" max="13" width="55.140625" customWidth="1"/>
    <col min="14" max="14" width="4.5703125" customWidth="1"/>
  </cols>
  <sheetData>
    <row r="1" spans="2:25" ht="5.25" customHeight="1" x14ac:dyDescent="0.25"/>
    <row r="2" spans="2:25" s="15" customFormat="1" ht="19.5" customHeight="1" x14ac:dyDescent="0.2">
      <c r="B2" s="481" t="s">
        <v>676</v>
      </c>
      <c r="C2" s="17"/>
      <c r="D2" s="71"/>
      <c r="E2" s="72"/>
      <c r="F2" s="72"/>
      <c r="G2" s="72"/>
      <c r="H2" s="72"/>
      <c r="I2" s="72"/>
      <c r="J2" s="72"/>
      <c r="K2" s="72"/>
      <c r="L2" s="72"/>
      <c r="M2" s="19"/>
      <c r="O2" s="20"/>
      <c r="P2" s="20"/>
      <c r="Q2" s="20"/>
      <c r="R2" s="20"/>
      <c r="S2" s="20"/>
      <c r="T2" s="20"/>
      <c r="U2" s="20"/>
      <c r="V2" s="20"/>
      <c r="W2" s="20"/>
      <c r="X2" s="20"/>
      <c r="Y2" s="20"/>
    </row>
    <row r="3" spans="2:25" s="21" customFormat="1" ht="8.1" customHeight="1" x14ac:dyDescent="0.2">
      <c r="B3" s="808" t="s">
        <v>221</v>
      </c>
      <c r="C3" s="810" t="str">
        <f ca="1">CELL("nomfichier")</f>
        <v>E:\0-UPRT\1-UPRT.FR-SITE-WEB\ff-fiches-fabrications\ff.div.documents-divers\[ff.div.tableaux.temperatures.xlsx]Nota</v>
      </c>
      <c r="D3" s="810"/>
      <c r="E3" s="810"/>
      <c r="F3" s="810"/>
      <c r="G3" s="810"/>
      <c r="H3" s="810"/>
      <c r="I3" s="811"/>
      <c r="J3" s="24" t="s">
        <v>172</v>
      </c>
      <c r="K3" s="804" t="s">
        <v>409</v>
      </c>
      <c r="L3" s="804"/>
      <c r="M3" s="805"/>
      <c r="O3" s="20"/>
      <c r="P3" s="20"/>
      <c r="Q3" s="20"/>
      <c r="R3" s="20"/>
      <c r="S3" s="20"/>
      <c r="T3" s="20"/>
      <c r="U3" s="20"/>
      <c r="V3" s="20"/>
      <c r="W3" s="20"/>
      <c r="X3" s="20"/>
      <c r="Y3" s="20"/>
    </row>
    <row r="4" spans="2:25" s="21" customFormat="1" ht="8.1" customHeight="1" x14ac:dyDescent="0.2">
      <c r="B4" s="809"/>
      <c r="C4" s="812"/>
      <c r="D4" s="812"/>
      <c r="E4" s="812"/>
      <c r="F4" s="812"/>
      <c r="G4" s="812"/>
      <c r="H4" s="812"/>
      <c r="I4" s="813"/>
      <c r="J4" s="27" t="s">
        <v>174</v>
      </c>
      <c r="K4" s="806"/>
      <c r="L4" s="806"/>
      <c r="M4" s="807"/>
      <c r="O4" s="20"/>
      <c r="P4" s="20"/>
      <c r="Q4" s="20"/>
      <c r="R4" s="20"/>
      <c r="S4" s="20"/>
      <c r="T4" s="20"/>
      <c r="U4" s="20"/>
      <c r="V4" s="20"/>
      <c r="W4" s="20"/>
      <c r="X4" s="20"/>
      <c r="Y4" s="20"/>
    </row>
    <row r="5" spans="2:25" s="21" customFormat="1" ht="8.1" customHeight="1" x14ac:dyDescent="0.2">
      <c r="B5" s="25" t="s">
        <v>175</v>
      </c>
      <c r="C5" s="806" t="s">
        <v>176</v>
      </c>
      <c r="D5" s="806"/>
      <c r="E5" s="806"/>
      <c r="F5" s="806"/>
      <c r="G5" s="806"/>
      <c r="H5" s="806"/>
      <c r="I5" s="73"/>
      <c r="J5" s="27" t="s">
        <v>177</v>
      </c>
      <c r="K5" s="806" t="s">
        <v>410</v>
      </c>
      <c r="L5" s="806"/>
      <c r="M5" s="807"/>
      <c r="O5" s="20"/>
      <c r="P5" s="20"/>
      <c r="Q5" s="20"/>
      <c r="R5" s="20"/>
      <c r="S5" s="20"/>
      <c r="T5" s="20"/>
      <c r="U5" s="20"/>
      <c r="V5" s="20"/>
      <c r="W5" s="20"/>
      <c r="X5" s="20"/>
      <c r="Y5" s="20"/>
    </row>
    <row r="6" spans="2:25" s="21" customFormat="1" ht="8.1" customHeight="1" x14ac:dyDescent="0.2">
      <c r="B6" s="25"/>
      <c r="C6" s="806"/>
      <c r="D6" s="806"/>
      <c r="E6" s="806"/>
      <c r="F6" s="806"/>
      <c r="G6" s="806"/>
      <c r="H6" s="806"/>
      <c r="I6" s="73"/>
      <c r="J6" s="27" t="s">
        <v>178</v>
      </c>
      <c r="K6" s="806"/>
      <c r="L6" s="806"/>
      <c r="M6" s="807"/>
      <c r="O6" s="20"/>
      <c r="P6" s="20"/>
      <c r="Q6" s="20"/>
      <c r="R6" s="20"/>
      <c r="S6" s="20"/>
      <c r="T6" s="20"/>
      <c r="U6" s="20"/>
      <c r="V6" s="20"/>
      <c r="W6" s="20"/>
      <c r="X6" s="20"/>
      <c r="Y6" s="20"/>
    </row>
    <row r="7" spans="2:25" s="21" customFormat="1" ht="8.1" customHeight="1" x14ac:dyDescent="0.2">
      <c r="B7" s="25" t="s">
        <v>184</v>
      </c>
      <c r="C7" s="806" t="s">
        <v>408</v>
      </c>
      <c r="D7" s="806"/>
      <c r="E7" s="806"/>
      <c r="F7" s="806"/>
      <c r="G7" s="806"/>
      <c r="H7" s="806"/>
      <c r="I7" s="73"/>
      <c r="J7" s="27" t="s">
        <v>179</v>
      </c>
      <c r="K7" s="806" t="s">
        <v>180</v>
      </c>
      <c r="L7" s="806"/>
      <c r="M7" s="807"/>
      <c r="O7" s="20"/>
      <c r="P7" s="20"/>
      <c r="Q7" s="20"/>
      <c r="R7" s="20"/>
      <c r="S7" s="20"/>
      <c r="T7" s="20"/>
      <c r="U7" s="20"/>
      <c r="V7" s="20"/>
      <c r="W7" s="20"/>
      <c r="X7" s="20"/>
      <c r="Y7" s="20"/>
    </row>
    <row r="8" spans="2:25" s="21" customFormat="1" ht="8.1" customHeight="1" x14ac:dyDescent="0.2">
      <c r="B8" s="25"/>
      <c r="C8" s="806"/>
      <c r="D8" s="806"/>
      <c r="E8" s="806"/>
      <c r="F8" s="806"/>
      <c r="G8" s="806"/>
      <c r="H8" s="806"/>
      <c r="I8" s="73"/>
      <c r="J8" s="27" t="s">
        <v>181</v>
      </c>
      <c r="K8" s="806"/>
      <c r="L8" s="806"/>
      <c r="M8" s="807"/>
      <c r="O8" s="20"/>
      <c r="P8" s="20"/>
      <c r="Q8" s="20"/>
      <c r="R8" s="20"/>
      <c r="S8" s="20"/>
      <c r="T8" s="20"/>
      <c r="U8" s="20"/>
      <c r="V8" s="20"/>
      <c r="W8" s="20"/>
      <c r="X8" s="20"/>
      <c r="Y8" s="20"/>
    </row>
    <row r="9" spans="2:25" s="29" customFormat="1" ht="23.25" customHeight="1" x14ac:dyDescent="0.2">
      <c r="B9" s="52" t="s">
        <v>376</v>
      </c>
      <c r="C9" s="53"/>
      <c r="D9" s="74"/>
      <c r="E9" s="74"/>
      <c r="F9" s="74"/>
      <c r="G9" s="74"/>
      <c r="H9" s="74"/>
      <c r="I9" s="74"/>
      <c r="J9" s="75"/>
      <c r="K9" s="75"/>
      <c r="L9" s="75"/>
      <c r="M9" s="54" t="s">
        <v>189</v>
      </c>
      <c r="O9" s="20"/>
      <c r="P9" s="20"/>
      <c r="Q9" s="20"/>
      <c r="R9" s="20"/>
      <c r="S9" s="20"/>
      <c r="T9" s="20"/>
      <c r="U9" s="20"/>
      <c r="V9" s="20"/>
      <c r="W9" s="20"/>
      <c r="X9" s="20"/>
      <c r="Y9" s="20"/>
    </row>
    <row r="10" spans="2:25" ht="8.25" customHeight="1" x14ac:dyDescent="0.25">
      <c r="B10" s="1"/>
    </row>
    <row r="11" spans="2:25" ht="18.75" customHeight="1" x14ac:dyDescent="0.2">
      <c r="B11" s="800" t="s">
        <v>7</v>
      </c>
      <c r="C11" s="801"/>
      <c r="D11" s="91" t="s">
        <v>239</v>
      </c>
      <c r="E11" s="41" t="s">
        <v>271</v>
      </c>
      <c r="F11" s="37"/>
      <c r="G11" s="37"/>
      <c r="H11" s="37"/>
      <c r="I11" s="37"/>
      <c r="J11" s="56"/>
      <c r="K11" s="57"/>
      <c r="L11" s="59"/>
      <c r="M11" s="81" t="s">
        <v>407</v>
      </c>
    </row>
    <row r="12" spans="2:25" ht="78.75" customHeight="1" x14ac:dyDescent="0.2">
      <c r="B12" s="802"/>
      <c r="C12" s="803"/>
      <c r="D12" s="50" t="s">
        <v>201</v>
      </c>
      <c r="E12" s="43" t="s">
        <v>276</v>
      </c>
      <c r="F12" s="44" t="s">
        <v>255</v>
      </c>
      <c r="G12" s="44" t="s">
        <v>268</v>
      </c>
      <c r="H12" s="44" t="s">
        <v>269</v>
      </c>
      <c r="I12" s="44" t="s">
        <v>288</v>
      </c>
      <c r="J12" s="45" t="s">
        <v>273</v>
      </c>
      <c r="K12" s="132" t="s">
        <v>406</v>
      </c>
      <c r="L12" s="58" t="s">
        <v>377</v>
      </c>
      <c r="M12" s="36" t="s">
        <v>194</v>
      </c>
    </row>
    <row r="13" spans="2:25" ht="18" customHeight="1" thickBot="1" x14ac:dyDescent="0.25">
      <c r="C13" s="60"/>
      <c r="D13" s="61" t="s">
        <v>199</v>
      </c>
      <c r="E13" s="60"/>
      <c r="F13" s="60"/>
      <c r="G13" s="60"/>
      <c r="H13" s="60"/>
      <c r="I13" s="60"/>
      <c r="J13" s="60"/>
      <c r="K13" s="60"/>
      <c r="L13" s="60"/>
      <c r="M13" s="62" t="s">
        <v>316</v>
      </c>
    </row>
    <row r="14" spans="2:25" ht="21.95" customHeight="1" x14ac:dyDescent="0.2">
      <c r="B14" s="130" t="str">
        <f>M14</f>
        <v>?</v>
      </c>
      <c r="C14" s="80" t="s">
        <v>321</v>
      </c>
      <c r="D14" s="78"/>
      <c r="E14" s="76"/>
      <c r="F14" s="76"/>
      <c r="G14" s="76"/>
      <c r="H14" s="76"/>
      <c r="I14" s="76"/>
      <c r="J14" s="79"/>
      <c r="K14" s="76"/>
      <c r="L14" s="76"/>
      <c r="M14" s="55" t="s">
        <v>321</v>
      </c>
    </row>
    <row r="15" spans="2:25" ht="20.100000000000001" customHeight="1" x14ac:dyDescent="0.2">
      <c r="B15" s="131" t="str">
        <f>B14</f>
        <v>?</v>
      </c>
      <c r="C15" s="51" t="s">
        <v>257</v>
      </c>
      <c r="D15" s="63"/>
      <c r="E15" s="64"/>
      <c r="F15" s="65"/>
      <c r="G15" s="66"/>
      <c r="H15" s="67"/>
      <c r="I15" s="68"/>
      <c r="J15" s="68"/>
      <c r="K15" s="65"/>
      <c r="L15" s="69"/>
      <c r="M15" s="144" t="s">
        <v>394</v>
      </c>
    </row>
    <row r="16" spans="2:25" ht="20.100000000000001" customHeight="1" x14ac:dyDescent="0.2">
      <c r="B16" s="131" t="str">
        <f t="shared" ref="B16:B22" si="0">B15</f>
        <v>?</v>
      </c>
      <c r="C16" s="51" t="s">
        <v>258</v>
      </c>
      <c r="D16" s="63"/>
      <c r="E16" s="64"/>
      <c r="F16" s="65"/>
      <c r="G16" s="66"/>
      <c r="H16" s="67"/>
      <c r="I16" s="68"/>
      <c r="J16" s="68"/>
      <c r="K16" s="65"/>
      <c r="L16" s="69"/>
      <c r="M16" s="144"/>
    </row>
    <row r="17" spans="2:13" ht="20.100000000000001" customHeight="1" x14ac:dyDescent="0.2">
      <c r="B17" s="131" t="str">
        <f t="shared" si="0"/>
        <v>?</v>
      </c>
      <c r="C17" s="51" t="s">
        <v>259</v>
      </c>
      <c r="D17" s="63"/>
      <c r="E17" s="64"/>
      <c r="F17" s="65"/>
      <c r="G17" s="66"/>
      <c r="H17" s="67"/>
      <c r="I17" s="68"/>
      <c r="J17" s="68"/>
      <c r="K17" s="65"/>
      <c r="L17" s="69"/>
      <c r="M17" s="144"/>
    </row>
    <row r="18" spans="2:13" ht="20.100000000000001" customHeight="1" x14ac:dyDescent="0.2">
      <c r="B18" s="131" t="str">
        <f t="shared" si="0"/>
        <v>?</v>
      </c>
      <c r="C18" s="51" t="s">
        <v>260</v>
      </c>
      <c r="D18" s="63"/>
      <c r="E18" s="64"/>
      <c r="F18" s="65"/>
      <c r="G18" s="66"/>
      <c r="H18" s="67"/>
      <c r="I18" s="68"/>
      <c r="J18" s="68"/>
      <c r="K18" s="65"/>
      <c r="L18" s="69"/>
      <c r="M18" s="144"/>
    </row>
    <row r="19" spans="2:13" ht="20.100000000000001" customHeight="1" x14ac:dyDescent="0.2">
      <c r="B19" s="131" t="str">
        <f t="shared" si="0"/>
        <v>?</v>
      </c>
      <c r="C19" s="51" t="s">
        <v>187</v>
      </c>
      <c r="D19" s="63" t="s">
        <v>541</v>
      </c>
      <c r="E19" s="64"/>
      <c r="F19" s="65"/>
      <c r="G19" s="66"/>
      <c r="H19" s="67"/>
      <c r="I19" s="68"/>
      <c r="J19" s="68"/>
      <c r="K19" s="65"/>
      <c r="L19" s="69"/>
      <c r="M19" s="144"/>
    </row>
    <row r="20" spans="2:13" ht="20.100000000000001" customHeight="1" x14ac:dyDescent="0.2">
      <c r="B20" s="131" t="str">
        <f t="shared" si="0"/>
        <v>?</v>
      </c>
      <c r="C20" s="82" t="s">
        <v>318</v>
      </c>
      <c r="D20" s="83"/>
      <c r="E20" s="84" t="s">
        <v>321</v>
      </c>
      <c r="F20" s="85"/>
      <c r="G20" s="86"/>
      <c r="H20" s="87"/>
      <c r="I20" s="88"/>
      <c r="J20" s="88"/>
      <c r="K20" s="85"/>
      <c r="L20" s="89"/>
      <c r="M20" s="90"/>
    </row>
    <row r="21" spans="2:13" ht="20.100000000000001" customHeight="1" x14ac:dyDescent="0.2">
      <c r="B21" s="131" t="str">
        <f t="shared" si="0"/>
        <v>?</v>
      </c>
      <c r="C21" s="890" t="s">
        <v>321</v>
      </c>
      <c r="D21" s="890"/>
      <c r="E21" s="890"/>
      <c r="F21" s="890"/>
      <c r="G21" s="890"/>
      <c r="H21" s="890"/>
      <c r="I21" s="890"/>
      <c r="J21" s="890"/>
      <c r="K21" s="890"/>
      <c r="L21" s="890"/>
      <c r="M21" s="891"/>
    </row>
    <row r="22" spans="2:13" ht="20.100000000000001" customHeight="1" thickBot="1" x14ac:dyDescent="0.25">
      <c r="B22" s="131" t="str">
        <f t="shared" si="0"/>
        <v>?</v>
      </c>
      <c r="C22" s="892"/>
      <c r="D22" s="892"/>
      <c r="E22" s="892"/>
      <c r="F22" s="892"/>
      <c r="G22" s="892"/>
      <c r="H22" s="892"/>
      <c r="I22" s="892"/>
      <c r="J22" s="892"/>
      <c r="K22" s="892"/>
      <c r="L22" s="892"/>
      <c r="M22" s="893"/>
    </row>
    <row r="23" spans="2:13" ht="21.95" customHeight="1" x14ac:dyDescent="0.2">
      <c r="B23" s="130" t="str">
        <f>M23</f>
        <v>?</v>
      </c>
      <c r="C23" s="80" t="s">
        <v>321</v>
      </c>
      <c r="D23" s="78"/>
      <c r="E23" s="76"/>
      <c r="F23" s="76"/>
      <c r="G23" s="76"/>
      <c r="H23" s="76"/>
      <c r="I23" s="76"/>
      <c r="J23" s="79"/>
      <c r="K23" s="76"/>
      <c r="L23" s="76"/>
      <c r="M23" s="55" t="s">
        <v>321</v>
      </c>
    </row>
    <row r="24" spans="2:13" ht="20.100000000000001" customHeight="1" x14ac:dyDescent="0.2">
      <c r="B24" s="131" t="str">
        <f>B23</f>
        <v>?</v>
      </c>
      <c r="C24" s="51" t="s">
        <v>257</v>
      </c>
      <c r="D24" s="63"/>
      <c r="E24" s="64"/>
      <c r="F24" s="65"/>
      <c r="G24" s="66"/>
      <c r="H24" s="67"/>
      <c r="I24" s="68"/>
      <c r="J24" s="68"/>
      <c r="K24" s="65"/>
      <c r="L24" s="69"/>
      <c r="M24" s="144"/>
    </row>
    <row r="25" spans="2:13" ht="20.100000000000001" customHeight="1" x14ac:dyDescent="0.2">
      <c r="B25" s="131" t="str">
        <f t="shared" ref="B25:B34" si="1">B24</f>
        <v>?</v>
      </c>
      <c r="C25" s="51" t="s">
        <v>258</v>
      </c>
      <c r="D25" s="63"/>
      <c r="E25" s="64"/>
      <c r="F25" s="65"/>
      <c r="G25" s="66"/>
      <c r="H25" s="67"/>
      <c r="I25" s="68"/>
      <c r="J25" s="68"/>
      <c r="K25" s="65"/>
      <c r="L25" s="69"/>
      <c r="M25" s="144"/>
    </row>
    <row r="26" spans="2:13" ht="20.100000000000001" customHeight="1" x14ac:dyDescent="0.2">
      <c r="B26" s="131" t="str">
        <f t="shared" si="1"/>
        <v>?</v>
      </c>
      <c r="C26" s="51" t="s">
        <v>259</v>
      </c>
      <c r="D26" s="63"/>
      <c r="E26" s="64"/>
      <c r="F26" s="65"/>
      <c r="G26" s="66"/>
      <c r="H26" s="67"/>
      <c r="I26" s="68"/>
      <c r="J26" s="68"/>
      <c r="K26" s="65"/>
      <c r="L26" s="69"/>
      <c r="M26" s="144"/>
    </row>
    <row r="27" spans="2:13" ht="20.100000000000001" customHeight="1" x14ac:dyDescent="0.2">
      <c r="B27" s="131" t="str">
        <f t="shared" si="1"/>
        <v>?</v>
      </c>
      <c r="C27" s="51" t="s">
        <v>260</v>
      </c>
      <c r="D27" s="63"/>
      <c r="E27" s="64"/>
      <c r="F27" s="65"/>
      <c r="G27" s="66"/>
      <c r="H27" s="67"/>
      <c r="I27" s="68"/>
      <c r="J27" s="68"/>
      <c r="K27" s="65"/>
      <c r="L27" s="69"/>
      <c r="M27" s="144"/>
    </row>
    <row r="28" spans="2:13" ht="20.100000000000001" customHeight="1" x14ac:dyDescent="0.2">
      <c r="B28" s="131" t="str">
        <f t="shared" si="1"/>
        <v>?</v>
      </c>
      <c r="C28" s="51" t="s">
        <v>293</v>
      </c>
      <c r="D28" s="63"/>
      <c r="E28" s="64"/>
      <c r="F28" s="65"/>
      <c r="G28" s="66"/>
      <c r="H28" s="67"/>
      <c r="I28" s="68"/>
      <c r="J28" s="68"/>
      <c r="K28" s="65"/>
      <c r="L28" s="69"/>
      <c r="M28" s="144"/>
    </row>
    <row r="29" spans="2:13" ht="20.100000000000001" customHeight="1" x14ac:dyDescent="0.2">
      <c r="B29" s="131" t="str">
        <f t="shared" si="1"/>
        <v>?</v>
      </c>
      <c r="C29" s="51" t="s">
        <v>185</v>
      </c>
      <c r="D29" s="63"/>
      <c r="E29" s="64"/>
      <c r="F29" s="65"/>
      <c r="G29" s="66"/>
      <c r="H29" s="67"/>
      <c r="I29" s="68"/>
      <c r="J29" s="68"/>
      <c r="K29" s="65"/>
      <c r="L29" s="69"/>
      <c r="M29" s="144"/>
    </row>
    <row r="30" spans="2:13" ht="20.100000000000001" customHeight="1" x14ac:dyDescent="0.2">
      <c r="B30" s="131" t="str">
        <f t="shared" si="1"/>
        <v>?</v>
      </c>
      <c r="C30" s="51" t="s">
        <v>186</v>
      </c>
      <c r="D30" s="63"/>
      <c r="E30" s="64"/>
      <c r="F30" s="65"/>
      <c r="G30" s="66"/>
      <c r="H30" s="67"/>
      <c r="I30" s="68"/>
      <c r="J30" s="68"/>
      <c r="K30" s="65"/>
      <c r="L30" s="69"/>
      <c r="M30" s="144"/>
    </row>
    <row r="31" spans="2:13" ht="20.100000000000001" customHeight="1" x14ac:dyDescent="0.2">
      <c r="B31" s="131" t="str">
        <f t="shared" si="1"/>
        <v>?</v>
      </c>
      <c r="C31" s="51" t="s">
        <v>187</v>
      </c>
      <c r="D31" s="63" t="s">
        <v>541</v>
      </c>
      <c r="E31" s="64"/>
      <c r="F31" s="65"/>
      <c r="G31" s="66"/>
      <c r="H31" s="67"/>
      <c r="I31" s="68"/>
      <c r="J31" s="68"/>
      <c r="K31" s="65"/>
      <c r="L31" s="69"/>
      <c r="M31" s="144"/>
    </row>
    <row r="32" spans="2:13" ht="20.100000000000001" customHeight="1" x14ac:dyDescent="0.2">
      <c r="B32" s="131" t="str">
        <f t="shared" si="1"/>
        <v>?</v>
      </c>
      <c r="C32" s="82" t="s">
        <v>318</v>
      </c>
      <c r="D32" s="83"/>
      <c r="E32" s="84" t="s">
        <v>321</v>
      </c>
      <c r="F32" s="85"/>
      <c r="G32" s="86"/>
      <c r="H32" s="87"/>
      <c r="I32" s="88"/>
      <c r="J32" s="88"/>
      <c r="K32" s="85"/>
      <c r="L32" s="89"/>
      <c r="M32" s="90"/>
    </row>
    <row r="33" spans="2:13" ht="20.100000000000001" customHeight="1" x14ac:dyDescent="0.2">
      <c r="B33" s="131" t="str">
        <f t="shared" si="1"/>
        <v>?</v>
      </c>
      <c r="C33" s="890"/>
      <c r="D33" s="890"/>
      <c r="E33" s="890"/>
      <c r="F33" s="890"/>
      <c r="G33" s="890"/>
      <c r="H33" s="890"/>
      <c r="I33" s="890"/>
      <c r="J33" s="890"/>
      <c r="K33" s="890"/>
      <c r="L33" s="890"/>
      <c r="M33" s="891"/>
    </row>
    <row r="34" spans="2:13" ht="20.100000000000001" customHeight="1" thickBot="1" x14ac:dyDescent="0.25">
      <c r="B34" s="131" t="str">
        <f t="shared" si="1"/>
        <v>?</v>
      </c>
      <c r="C34" s="892"/>
      <c r="D34" s="892"/>
      <c r="E34" s="892"/>
      <c r="F34" s="892"/>
      <c r="G34" s="892"/>
      <c r="H34" s="892"/>
      <c r="I34" s="892"/>
      <c r="J34" s="892"/>
      <c r="K34" s="892"/>
      <c r="L34" s="892"/>
      <c r="M34" s="893"/>
    </row>
    <row r="35" spans="2:13" ht="21.95" customHeight="1" x14ac:dyDescent="0.2">
      <c r="B35" s="130" t="str">
        <f>M35</f>
        <v>?</v>
      </c>
      <c r="C35" s="80" t="s">
        <v>321</v>
      </c>
      <c r="D35" s="78"/>
      <c r="E35" s="76"/>
      <c r="F35" s="76"/>
      <c r="G35" s="76"/>
      <c r="H35" s="76"/>
      <c r="I35" s="76"/>
      <c r="J35" s="79"/>
      <c r="K35" s="76"/>
      <c r="L35" s="76"/>
      <c r="M35" s="55" t="s">
        <v>321</v>
      </c>
    </row>
    <row r="36" spans="2:13" ht="20.100000000000001" customHeight="1" x14ac:dyDescent="0.2">
      <c r="B36" s="131" t="str">
        <f>B35</f>
        <v>?</v>
      </c>
      <c r="C36" s="51" t="s">
        <v>257</v>
      </c>
      <c r="D36" s="63"/>
      <c r="E36" s="64"/>
      <c r="F36" s="65"/>
      <c r="G36" s="66"/>
      <c r="H36" s="67"/>
      <c r="I36" s="68"/>
      <c r="J36" s="68"/>
      <c r="K36" s="65"/>
      <c r="L36" s="69"/>
      <c r="M36" s="144" t="s">
        <v>198</v>
      </c>
    </row>
    <row r="37" spans="2:13" ht="20.100000000000001" customHeight="1" x14ac:dyDescent="0.2">
      <c r="B37" s="131" t="str">
        <f t="shared" ref="B37:B46" si="2">B36</f>
        <v>?</v>
      </c>
      <c r="C37" s="51" t="s">
        <v>258</v>
      </c>
      <c r="D37" s="63"/>
      <c r="E37" s="64"/>
      <c r="F37" s="65"/>
      <c r="G37" s="66"/>
      <c r="H37" s="67"/>
      <c r="I37" s="68"/>
      <c r="J37" s="68"/>
      <c r="K37" s="65"/>
      <c r="L37" s="69"/>
      <c r="M37" s="144"/>
    </row>
    <row r="38" spans="2:13" ht="20.100000000000001" customHeight="1" x14ac:dyDescent="0.2">
      <c r="B38" s="131" t="str">
        <f t="shared" si="2"/>
        <v>?</v>
      </c>
      <c r="C38" s="51" t="s">
        <v>259</v>
      </c>
      <c r="D38" s="63"/>
      <c r="E38" s="64"/>
      <c r="F38" s="65"/>
      <c r="G38" s="66"/>
      <c r="H38" s="67"/>
      <c r="I38" s="68"/>
      <c r="J38" s="68"/>
      <c r="K38" s="65"/>
      <c r="L38" s="69"/>
      <c r="M38" s="144"/>
    </row>
    <row r="39" spans="2:13" ht="20.100000000000001" customHeight="1" x14ac:dyDescent="0.2">
      <c r="B39" s="131" t="str">
        <f t="shared" si="2"/>
        <v>?</v>
      </c>
      <c r="C39" s="51" t="s">
        <v>260</v>
      </c>
      <c r="D39" s="63"/>
      <c r="E39" s="64"/>
      <c r="F39" s="65"/>
      <c r="G39" s="66"/>
      <c r="H39" s="67"/>
      <c r="I39" s="68"/>
      <c r="J39" s="68"/>
      <c r="K39" s="65"/>
      <c r="L39" s="69"/>
      <c r="M39" s="144"/>
    </row>
    <row r="40" spans="2:13" ht="20.100000000000001" customHeight="1" x14ac:dyDescent="0.2">
      <c r="B40" s="131" t="str">
        <f t="shared" si="2"/>
        <v>?</v>
      </c>
      <c r="C40" s="51" t="s">
        <v>293</v>
      </c>
      <c r="D40" s="63"/>
      <c r="E40" s="64"/>
      <c r="F40" s="65"/>
      <c r="G40" s="66"/>
      <c r="H40" s="67"/>
      <c r="I40" s="68"/>
      <c r="J40" s="68"/>
      <c r="K40" s="65"/>
      <c r="L40" s="69"/>
      <c r="M40" s="144"/>
    </row>
    <row r="41" spans="2:13" ht="20.100000000000001" customHeight="1" x14ac:dyDescent="0.2">
      <c r="B41" s="131" t="str">
        <f t="shared" si="2"/>
        <v>?</v>
      </c>
      <c r="C41" s="51" t="s">
        <v>185</v>
      </c>
      <c r="D41" s="63"/>
      <c r="E41" s="64"/>
      <c r="F41" s="65"/>
      <c r="G41" s="66"/>
      <c r="H41" s="67"/>
      <c r="I41" s="68"/>
      <c r="J41" s="68"/>
      <c r="K41" s="65"/>
      <c r="L41" s="69"/>
      <c r="M41" s="144"/>
    </row>
    <row r="42" spans="2:13" ht="20.100000000000001" customHeight="1" x14ac:dyDescent="0.2">
      <c r="B42" s="131" t="str">
        <f t="shared" si="2"/>
        <v>?</v>
      </c>
      <c r="C42" s="51" t="s">
        <v>186</v>
      </c>
      <c r="D42" s="63"/>
      <c r="E42" s="64"/>
      <c r="F42" s="65"/>
      <c r="G42" s="66"/>
      <c r="H42" s="67"/>
      <c r="I42" s="68"/>
      <c r="J42" s="68"/>
      <c r="K42" s="65"/>
      <c r="L42" s="69"/>
      <c r="M42" s="144"/>
    </row>
    <row r="43" spans="2:13" ht="20.100000000000001" customHeight="1" x14ac:dyDescent="0.2">
      <c r="B43" s="131" t="str">
        <f t="shared" si="2"/>
        <v>?</v>
      </c>
      <c r="C43" s="51" t="s">
        <v>187</v>
      </c>
      <c r="D43" s="63" t="s">
        <v>541</v>
      </c>
      <c r="E43" s="64"/>
      <c r="F43" s="65"/>
      <c r="G43" s="66"/>
      <c r="H43" s="67"/>
      <c r="I43" s="68"/>
      <c r="J43" s="68"/>
      <c r="K43" s="65"/>
      <c r="L43" s="69"/>
      <c r="M43" s="144"/>
    </row>
    <row r="44" spans="2:13" ht="20.100000000000001" customHeight="1" x14ac:dyDescent="0.2">
      <c r="B44" s="131" t="str">
        <f t="shared" si="2"/>
        <v>?</v>
      </c>
      <c r="C44" s="82" t="s">
        <v>318</v>
      </c>
      <c r="D44" s="83"/>
      <c r="E44" s="84" t="s">
        <v>321</v>
      </c>
      <c r="F44" s="85"/>
      <c r="G44" s="86"/>
      <c r="H44" s="87"/>
      <c r="I44" s="88"/>
      <c r="J44" s="88"/>
      <c r="K44" s="85"/>
      <c r="L44" s="89"/>
      <c r="M44" s="90"/>
    </row>
    <row r="45" spans="2:13" ht="20.100000000000001" customHeight="1" x14ac:dyDescent="0.2">
      <c r="B45" s="131" t="str">
        <f t="shared" si="2"/>
        <v>?</v>
      </c>
      <c r="C45" s="890" t="s">
        <v>321</v>
      </c>
      <c r="D45" s="890"/>
      <c r="E45" s="890"/>
      <c r="F45" s="890"/>
      <c r="G45" s="890"/>
      <c r="H45" s="890"/>
      <c r="I45" s="890"/>
      <c r="J45" s="890"/>
      <c r="K45" s="890"/>
      <c r="L45" s="890"/>
      <c r="M45" s="891"/>
    </row>
    <row r="46" spans="2:13" ht="20.100000000000001" customHeight="1" thickBot="1" x14ac:dyDescent="0.25">
      <c r="B46" s="131" t="str">
        <f t="shared" si="2"/>
        <v>?</v>
      </c>
      <c r="C46" s="892"/>
      <c r="D46" s="892"/>
      <c r="E46" s="892"/>
      <c r="F46" s="892"/>
      <c r="G46" s="892"/>
      <c r="H46" s="892"/>
      <c r="I46" s="892"/>
      <c r="J46" s="892"/>
      <c r="K46" s="892"/>
      <c r="L46" s="892"/>
      <c r="M46" s="893"/>
    </row>
    <row r="47" spans="2:13" ht="21.95" customHeight="1" x14ac:dyDescent="0.2">
      <c r="B47" s="130" t="str">
        <f>M47</f>
        <v>?</v>
      </c>
      <c r="C47" s="80" t="s">
        <v>321</v>
      </c>
      <c r="D47" s="78"/>
      <c r="E47" s="76"/>
      <c r="F47" s="76"/>
      <c r="G47" s="76"/>
      <c r="H47" s="76"/>
      <c r="I47" s="76"/>
      <c r="J47" s="79"/>
      <c r="K47" s="76"/>
      <c r="L47" s="76"/>
      <c r="M47" s="55" t="s">
        <v>321</v>
      </c>
    </row>
    <row r="48" spans="2:13" ht="20.100000000000001" customHeight="1" x14ac:dyDescent="0.2">
      <c r="B48" s="131" t="str">
        <f>B47</f>
        <v>?</v>
      </c>
      <c r="C48" s="51" t="s">
        <v>257</v>
      </c>
      <c r="D48" s="63"/>
      <c r="E48" s="64"/>
      <c r="F48" s="65"/>
      <c r="G48" s="66"/>
      <c r="H48" s="67"/>
      <c r="I48" s="68"/>
      <c r="J48" s="68"/>
      <c r="K48" s="65"/>
      <c r="L48" s="69"/>
      <c r="M48" s="144"/>
    </row>
    <row r="49" spans="2:13" ht="20.100000000000001" customHeight="1" x14ac:dyDescent="0.2">
      <c r="B49" s="131" t="str">
        <f t="shared" ref="B49:B55" si="3">B48</f>
        <v>?</v>
      </c>
      <c r="C49" s="51" t="s">
        <v>258</v>
      </c>
      <c r="D49" s="63"/>
      <c r="E49" s="64"/>
      <c r="F49" s="65"/>
      <c r="G49" s="66"/>
      <c r="H49" s="67"/>
      <c r="I49" s="68"/>
      <c r="J49" s="68"/>
      <c r="K49" s="65"/>
      <c r="L49" s="69"/>
      <c r="M49" s="144"/>
    </row>
    <row r="50" spans="2:13" ht="20.100000000000001" customHeight="1" x14ac:dyDescent="0.2">
      <c r="B50" s="131" t="str">
        <f t="shared" si="3"/>
        <v>?</v>
      </c>
      <c r="C50" s="51" t="s">
        <v>259</v>
      </c>
      <c r="D50" s="63"/>
      <c r="E50" s="64"/>
      <c r="F50" s="65"/>
      <c r="G50" s="66"/>
      <c r="H50" s="67"/>
      <c r="I50" s="68"/>
      <c r="J50" s="68"/>
      <c r="K50" s="65"/>
      <c r="L50" s="69"/>
      <c r="M50" s="144"/>
    </row>
    <row r="51" spans="2:13" ht="20.100000000000001" customHeight="1" x14ac:dyDescent="0.2">
      <c r="B51" s="131" t="str">
        <f t="shared" si="3"/>
        <v>?</v>
      </c>
      <c r="C51" s="51" t="s">
        <v>260</v>
      </c>
      <c r="D51" s="63"/>
      <c r="E51" s="64"/>
      <c r="F51" s="65"/>
      <c r="G51" s="66"/>
      <c r="H51" s="67"/>
      <c r="I51" s="68"/>
      <c r="J51" s="68"/>
      <c r="K51" s="65"/>
      <c r="L51" s="69"/>
      <c r="M51" s="144"/>
    </row>
    <row r="52" spans="2:13" ht="20.100000000000001" customHeight="1" x14ac:dyDescent="0.2">
      <c r="B52" s="131" t="str">
        <f t="shared" si="3"/>
        <v>?</v>
      </c>
      <c r="C52" s="51" t="s">
        <v>293</v>
      </c>
      <c r="D52" s="63" t="s">
        <v>541</v>
      </c>
      <c r="E52" s="64"/>
      <c r="F52" s="65"/>
      <c r="G52" s="66"/>
      <c r="H52" s="67"/>
      <c r="I52" s="68"/>
      <c r="J52" s="68"/>
      <c r="K52" s="65"/>
      <c r="L52" s="69"/>
      <c r="M52" s="144"/>
    </row>
    <row r="53" spans="2:13" ht="20.100000000000001" customHeight="1" x14ac:dyDescent="0.2">
      <c r="B53" s="131" t="str">
        <f t="shared" si="3"/>
        <v>?</v>
      </c>
      <c r="C53" s="82" t="s">
        <v>318</v>
      </c>
      <c r="D53" s="83"/>
      <c r="E53" s="84" t="s">
        <v>321</v>
      </c>
      <c r="F53" s="85"/>
      <c r="G53" s="86"/>
      <c r="H53" s="87"/>
      <c r="I53" s="88"/>
      <c r="J53" s="88"/>
      <c r="K53" s="85"/>
      <c r="L53" s="89"/>
      <c r="M53" s="90"/>
    </row>
    <row r="54" spans="2:13" ht="20.100000000000001" customHeight="1" x14ac:dyDescent="0.2">
      <c r="B54" s="131" t="str">
        <f t="shared" si="3"/>
        <v>?</v>
      </c>
      <c r="C54" s="890" t="s">
        <v>321</v>
      </c>
      <c r="D54" s="890"/>
      <c r="E54" s="890"/>
      <c r="F54" s="890"/>
      <c r="G54" s="890"/>
      <c r="H54" s="890"/>
      <c r="I54" s="890"/>
      <c r="J54" s="890"/>
      <c r="K54" s="890"/>
      <c r="L54" s="890"/>
      <c r="M54" s="891"/>
    </row>
    <row r="55" spans="2:13" ht="20.100000000000001" customHeight="1" thickBot="1" x14ac:dyDescent="0.25">
      <c r="B55" s="131" t="str">
        <f t="shared" si="3"/>
        <v>?</v>
      </c>
      <c r="C55" s="892"/>
      <c r="D55" s="892"/>
      <c r="E55" s="892"/>
      <c r="F55" s="892"/>
      <c r="G55" s="892"/>
      <c r="H55" s="892"/>
      <c r="I55" s="892"/>
      <c r="J55" s="892"/>
      <c r="K55" s="892"/>
      <c r="L55" s="892"/>
      <c r="M55" s="893"/>
    </row>
    <row r="56" spans="2:13" ht="21.95" customHeight="1" x14ac:dyDescent="0.2">
      <c r="B56" s="130" t="str">
        <f>M56</f>
        <v>?</v>
      </c>
      <c r="C56" s="80" t="s">
        <v>321</v>
      </c>
      <c r="D56" s="78"/>
      <c r="E56" s="76"/>
      <c r="F56" s="76"/>
      <c r="G56" s="76"/>
      <c r="H56" s="76"/>
      <c r="I56" s="76"/>
      <c r="J56" s="79"/>
      <c r="K56" s="76"/>
      <c r="L56" s="76"/>
      <c r="M56" s="55" t="s">
        <v>321</v>
      </c>
    </row>
    <row r="57" spans="2:13" ht="20.100000000000001" customHeight="1" x14ac:dyDescent="0.2">
      <c r="B57" s="131" t="str">
        <f>B56</f>
        <v>?</v>
      </c>
      <c r="C57" s="51" t="s">
        <v>257</v>
      </c>
      <c r="D57" s="63"/>
      <c r="E57" s="64"/>
      <c r="F57" s="65"/>
      <c r="G57" s="66"/>
      <c r="H57" s="67"/>
      <c r="I57" s="68"/>
      <c r="J57" s="68"/>
      <c r="K57" s="65"/>
      <c r="L57" s="69"/>
      <c r="M57" s="144"/>
    </row>
    <row r="58" spans="2:13" ht="20.100000000000001" customHeight="1" x14ac:dyDescent="0.2">
      <c r="B58" s="131" t="str">
        <f t="shared" ref="B58:B67" si="4">B57</f>
        <v>?</v>
      </c>
      <c r="C58" s="51" t="s">
        <v>258</v>
      </c>
      <c r="D58" s="63"/>
      <c r="E58" s="64"/>
      <c r="F58" s="65"/>
      <c r="G58" s="66"/>
      <c r="H58" s="67"/>
      <c r="I58" s="68"/>
      <c r="J58" s="68"/>
      <c r="K58" s="65"/>
      <c r="L58" s="69"/>
      <c r="M58" s="144"/>
    </row>
    <row r="59" spans="2:13" ht="20.100000000000001" customHeight="1" x14ac:dyDescent="0.2">
      <c r="B59" s="131" t="str">
        <f t="shared" si="4"/>
        <v>?</v>
      </c>
      <c r="C59" s="51" t="s">
        <v>259</v>
      </c>
      <c r="D59" s="63"/>
      <c r="E59" s="64"/>
      <c r="F59" s="65"/>
      <c r="G59" s="66"/>
      <c r="H59" s="67"/>
      <c r="I59" s="68"/>
      <c r="J59" s="68"/>
      <c r="K59" s="65"/>
      <c r="L59" s="69"/>
      <c r="M59" s="144"/>
    </row>
    <row r="60" spans="2:13" ht="20.100000000000001" customHeight="1" x14ac:dyDescent="0.2">
      <c r="B60" s="131" t="str">
        <f t="shared" si="4"/>
        <v>?</v>
      </c>
      <c r="C60" s="51" t="s">
        <v>260</v>
      </c>
      <c r="D60" s="63"/>
      <c r="E60" s="64"/>
      <c r="F60" s="65"/>
      <c r="G60" s="66"/>
      <c r="H60" s="67"/>
      <c r="I60" s="68"/>
      <c r="J60" s="68"/>
      <c r="K60" s="65"/>
      <c r="L60" s="69"/>
      <c r="M60" s="144"/>
    </row>
    <row r="61" spans="2:13" ht="20.100000000000001" customHeight="1" x14ac:dyDescent="0.2">
      <c r="B61" s="131" t="str">
        <f t="shared" si="4"/>
        <v>?</v>
      </c>
      <c r="C61" s="51" t="s">
        <v>293</v>
      </c>
      <c r="D61" s="63"/>
      <c r="E61" s="64"/>
      <c r="F61" s="65"/>
      <c r="G61" s="66"/>
      <c r="H61" s="67"/>
      <c r="I61" s="68"/>
      <c r="J61" s="68"/>
      <c r="K61" s="65"/>
      <c r="L61" s="69"/>
      <c r="M61" s="144"/>
    </row>
    <row r="62" spans="2:13" ht="20.100000000000001" customHeight="1" x14ac:dyDescent="0.2">
      <c r="B62" s="131" t="str">
        <f t="shared" si="4"/>
        <v>?</v>
      </c>
      <c r="C62" s="51" t="s">
        <v>185</v>
      </c>
      <c r="D62" s="63"/>
      <c r="E62" s="64"/>
      <c r="F62" s="65"/>
      <c r="G62" s="66"/>
      <c r="H62" s="67"/>
      <c r="I62" s="68"/>
      <c r="J62" s="68"/>
      <c r="K62" s="65"/>
      <c r="L62" s="69"/>
      <c r="M62" s="144"/>
    </row>
    <row r="63" spans="2:13" ht="20.100000000000001" customHeight="1" x14ac:dyDescent="0.2">
      <c r="B63" s="131" t="str">
        <f t="shared" si="4"/>
        <v>?</v>
      </c>
      <c r="C63" s="51" t="s">
        <v>186</v>
      </c>
      <c r="D63" s="63"/>
      <c r="E63" s="64"/>
      <c r="F63" s="65"/>
      <c r="G63" s="66"/>
      <c r="H63" s="67"/>
      <c r="I63" s="68"/>
      <c r="J63" s="68"/>
      <c r="K63" s="65"/>
      <c r="L63" s="69"/>
      <c r="M63" s="144"/>
    </row>
    <row r="64" spans="2:13" ht="20.100000000000001" customHeight="1" x14ac:dyDescent="0.2">
      <c r="B64" s="131" t="str">
        <f t="shared" si="4"/>
        <v>?</v>
      </c>
      <c r="C64" s="51" t="s">
        <v>187</v>
      </c>
      <c r="D64" s="63" t="s">
        <v>541</v>
      </c>
      <c r="E64" s="64"/>
      <c r="F64" s="65"/>
      <c r="G64" s="66"/>
      <c r="H64" s="67"/>
      <c r="I64" s="68"/>
      <c r="J64" s="68"/>
      <c r="K64" s="65"/>
      <c r="L64" s="69"/>
      <c r="M64" s="144"/>
    </row>
    <row r="65" spans="2:13" ht="20.100000000000001" customHeight="1" x14ac:dyDescent="0.2">
      <c r="B65" s="131" t="str">
        <f t="shared" si="4"/>
        <v>?</v>
      </c>
      <c r="C65" s="82" t="s">
        <v>318</v>
      </c>
      <c r="D65" s="83"/>
      <c r="E65" s="84" t="s">
        <v>321</v>
      </c>
      <c r="F65" s="85"/>
      <c r="G65" s="86"/>
      <c r="H65" s="87"/>
      <c r="I65" s="88"/>
      <c r="J65" s="88"/>
      <c r="K65" s="85"/>
      <c r="L65" s="89"/>
      <c r="M65" s="90"/>
    </row>
    <row r="66" spans="2:13" ht="20.100000000000001" customHeight="1" x14ac:dyDescent="0.2">
      <c r="B66" s="131" t="str">
        <f t="shared" si="4"/>
        <v>?</v>
      </c>
      <c r="C66" s="890"/>
      <c r="D66" s="890"/>
      <c r="E66" s="890"/>
      <c r="F66" s="890"/>
      <c r="G66" s="890"/>
      <c r="H66" s="890"/>
      <c r="I66" s="890"/>
      <c r="J66" s="890"/>
      <c r="K66" s="890"/>
      <c r="L66" s="890"/>
      <c r="M66" s="891"/>
    </row>
    <row r="67" spans="2:13" ht="20.100000000000001" customHeight="1" thickBot="1" x14ac:dyDescent="0.25">
      <c r="B67" s="131" t="str">
        <f t="shared" si="4"/>
        <v>?</v>
      </c>
      <c r="C67" s="892"/>
      <c r="D67" s="892"/>
      <c r="E67" s="892"/>
      <c r="F67" s="892"/>
      <c r="G67" s="892"/>
      <c r="H67" s="892"/>
      <c r="I67" s="892"/>
      <c r="J67" s="892"/>
      <c r="K67" s="892"/>
      <c r="L67" s="892"/>
      <c r="M67" s="893"/>
    </row>
    <row r="68" spans="2:13" ht="21.95" customHeight="1" x14ac:dyDescent="0.2">
      <c r="B68" s="130" t="str">
        <f>M68</f>
        <v>?</v>
      </c>
      <c r="C68" s="80" t="s">
        <v>321</v>
      </c>
      <c r="D68" s="78"/>
      <c r="E68" s="76"/>
      <c r="F68" s="76"/>
      <c r="G68" s="76"/>
      <c r="H68" s="76"/>
      <c r="I68" s="76"/>
      <c r="J68" s="79"/>
      <c r="K68" s="76"/>
      <c r="L68" s="76"/>
      <c r="M68" s="55" t="s">
        <v>321</v>
      </c>
    </row>
    <row r="69" spans="2:13" ht="20.100000000000001" customHeight="1" x14ac:dyDescent="0.2">
      <c r="B69" s="131" t="str">
        <f>B68</f>
        <v>?</v>
      </c>
      <c r="C69" s="51" t="s">
        <v>257</v>
      </c>
      <c r="D69" s="63"/>
      <c r="E69" s="64"/>
      <c r="F69" s="65"/>
      <c r="G69" s="66"/>
      <c r="H69" s="67"/>
      <c r="I69" s="68"/>
      <c r="J69" s="68"/>
      <c r="K69" s="65"/>
      <c r="L69" s="69"/>
      <c r="M69" s="144" t="s">
        <v>198</v>
      </c>
    </row>
    <row r="70" spans="2:13" ht="20.100000000000001" customHeight="1" x14ac:dyDescent="0.2">
      <c r="B70" s="131" t="str">
        <f t="shared" ref="B70:B79" si="5">B69</f>
        <v>?</v>
      </c>
      <c r="C70" s="51" t="s">
        <v>258</v>
      </c>
      <c r="D70" s="63"/>
      <c r="E70" s="64"/>
      <c r="F70" s="65"/>
      <c r="G70" s="66"/>
      <c r="H70" s="67"/>
      <c r="I70" s="68"/>
      <c r="J70" s="68"/>
      <c r="K70" s="65"/>
      <c r="L70" s="69"/>
      <c r="M70" s="144"/>
    </row>
    <row r="71" spans="2:13" ht="20.100000000000001" customHeight="1" x14ac:dyDescent="0.2">
      <c r="B71" s="131" t="str">
        <f t="shared" si="5"/>
        <v>?</v>
      </c>
      <c r="C71" s="51" t="s">
        <v>259</v>
      </c>
      <c r="D71" s="63"/>
      <c r="E71" s="64"/>
      <c r="F71" s="65"/>
      <c r="G71" s="66"/>
      <c r="H71" s="67"/>
      <c r="I71" s="68"/>
      <c r="J71" s="68"/>
      <c r="K71" s="65"/>
      <c r="L71" s="69"/>
      <c r="M71" s="144"/>
    </row>
    <row r="72" spans="2:13" ht="20.100000000000001" customHeight="1" x14ac:dyDescent="0.2">
      <c r="B72" s="131" t="str">
        <f t="shared" si="5"/>
        <v>?</v>
      </c>
      <c r="C72" s="51" t="s">
        <v>260</v>
      </c>
      <c r="D72" s="63"/>
      <c r="E72" s="64"/>
      <c r="F72" s="65"/>
      <c r="G72" s="66"/>
      <c r="H72" s="67"/>
      <c r="I72" s="68"/>
      <c r="J72" s="68"/>
      <c r="K72" s="65"/>
      <c r="L72" s="69"/>
      <c r="M72" s="144"/>
    </row>
    <row r="73" spans="2:13" ht="20.100000000000001" customHeight="1" x14ac:dyDescent="0.2">
      <c r="B73" s="131" t="str">
        <f t="shared" si="5"/>
        <v>?</v>
      </c>
      <c r="C73" s="51" t="s">
        <v>293</v>
      </c>
      <c r="D73" s="63"/>
      <c r="E73" s="64"/>
      <c r="F73" s="65"/>
      <c r="G73" s="66"/>
      <c r="H73" s="67"/>
      <c r="I73" s="68"/>
      <c r="J73" s="68"/>
      <c r="K73" s="65"/>
      <c r="L73" s="69"/>
      <c r="M73" s="144"/>
    </row>
    <row r="74" spans="2:13" ht="20.100000000000001" customHeight="1" x14ac:dyDescent="0.2">
      <c r="B74" s="131" t="str">
        <f t="shared" si="5"/>
        <v>?</v>
      </c>
      <c r="C74" s="51" t="s">
        <v>185</v>
      </c>
      <c r="D74" s="63"/>
      <c r="E74" s="64"/>
      <c r="F74" s="65"/>
      <c r="G74" s="66"/>
      <c r="H74" s="67"/>
      <c r="I74" s="68"/>
      <c r="J74" s="68"/>
      <c r="K74" s="65"/>
      <c r="L74" s="69"/>
      <c r="M74" s="144"/>
    </row>
    <row r="75" spans="2:13" ht="20.100000000000001" customHeight="1" x14ac:dyDescent="0.2">
      <c r="B75" s="131" t="str">
        <f t="shared" si="5"/>
        <v>?</v>
      </c>
      <c r="C75" s="51" t="s">
        <v>186</v>
      </c>
      <c r="D75" s="63"/>
      <c r="E75" s="64"/>
      <c r="F75" s="65"/>
      <c r="G75" s="66"/>
      <c r="H75" s="67"/>
      <c r="I75" s="68"/>
      <c r="J75" s="68"/>
      <c r="K75" s="65"/>
      <c r="L75" s="69"/>
      <c r="M75" s="144"/>
    </row>
    <row r="76" spans="2:13" ht="20.100000000000001" customHeight="1" x14ac:dyDescent="0.2">
      <c r="B76" s="131" t="str">
        <f t="shared" si="5"/>
        <v>?</v>
      </c>
      <c r="C76" s="51" t="s">
        <v>187</v>
      </c>
      <c r="D76" s="63" t="s">
        <v>541</v>
      </c>
      <c r="E76" s="64"/>
      <c r="F76" s="65"/>
      <c r="G76" s="66"/>
      <c r="H76" s="67"/>
      <c r="I76" s="68"/>
      <c r="J76" s="68"/>
      <c r="K76" s="65"/>
      <c r="L76" s="69"/>
      <c r="M76" s="144"/>
    </row>
    <row r="77" spans="2:13" ht="20.100000000000001" customHeight="1" x14ac:dyDescent="0.2">
      <c r="B77" s="131" t="str">
        <f t="shared" si="5"/>
        <v>?</v>
      </c>
      <c r="C77" s="82" t="s">
        <v>318</v>
      </c>
      <c r="D77" s="83"/>
      <c r="E77" s="84" t="s">
        <v>321</v>
      </c>
      <c r="F77" s="85"/>
      <c r="G77" s="86"/>
      <c r="H77" s="87"/>
      <c r="I77" s="88"/>
      <c r="J77" s="88"/>
      <c r="K77" s="85"/>
      <c r="L77" s="89"/>
      <c r="M77" s="90"/>
    </row>
    <row r="78" spans="2:13" ht="20.100000000000001" customHeight="1" x14ac:dyDescent="0.2">
      <c r="B78" s="131" t="str">
        <f t="shared" si="5"/>
        <v>?</v>
      </c>
      <c r="C78" s="890" t="s">
        <v>321</v>
      </c>
      <c r="D78" s="890"/>
      <c r="E78" s="890"/>
      <c r="F78" s="890"/>
      <c r="G78" s="890"/>
      <c r="H78" s="890"/>
      <c r="I78" s="890"/>
      <c r="J78" s="890"/>
      <c r="K78" s="890"/>
      <c r="L78" s="890"/>
      <c r="M78" s="891"/>
    </row>
    <row r="79" spans="2:13" ht="20.100000000000001" customHeight="1" thickBot="1" x14ac:dyDescent="0.25">
      <c r="B79" s="131" t="str">
        <f t="shared" si="5"/>
        <v>?</v>
      </c>
      <c r="C79" s="892"/>
      <c r="D79" s="892"/>
      <c r="E79" s="892"/>
      <c r="F79" s="892"/>
      <c r="G79" s="892"/>
      <c r="H79" s="892"/>
      <c r="I79" s="892"/>
      <c r="J79" s="892"/>
      <c r="K79" s="892"/>
      <c r="L79" s="892"/>
      <c r="M79" s="893"/>
    </row>
    <row r="80" spans="2:13" ht="21.95" customHeight="1" x14ac:dyDescent="0.2">
      <c r="B80" s="130" t="str">
        <f>M80</f>
        <v>?</v>
      </c>
      <c r="C80" s="80" t="s">
        <v>321</v>
      </c>
      <c r="D80" s="78"/>
      <c r="E80" s="76"/>
      <c r="F80" s="76"/>
      <c r="G80" s="76"/>
      <c r="H80" s="76"/>
      <c r="I80" s="76"/>
      <c r="J80" s="79"/>
      <c r="K80" s="76"/>
      <c r="L80" s="76"/>
      <c r="M80" s="55" t="s">
        <v>321</v>
      </c>
    </row>
    <row r="81" spans="2:13" ht="20.100000000000001" customHeight="1" x14ac:dyDescent="0.2">
      <c r="B81" s="131" t="str">
        <f>B80</f>
        <v>?</v>
      </c>
      <c r="C81" s="51" t="s">
        <v>257</v>
      </c>
      <c r="D81" s="63"/>
      <c r="E81" s="64"/>
      <c r="F81" s="65"/>
      <c r="G81" s="66"/>
      <c r="H81" s="67"/>
      <c r="I81" s="68"/>
      <c r="J81" s="68"/>
      <c r="K81" s="65"/>
      <c r="L81" s="69"/>
      <c r="M81" s="144"/>
    </row>
    <row r="82" spans="2:13" ht="20.100000000000001" customHeight="1" x14ac:dyDescent="0.2">
      <c r="B82" s="131" t="str">
        <f t="shared" ref="B82:B88" si="6">B81</f>
        <v>?</v>
      </c>
      <c r="C82" s="51" t="s">
        <v>258</v>
      </c>
      <c r="D82" s="63"/>
      <c r="E82" s="64"/>
      <c r="F82" s="65"/>
      <c r="G82" s="66"/>
      <c r="H82" s="67"/>
      <c r="I82" s="68"/>
      <c r="J82" s="68"/>
      <c r="K82" s="65"/>
      <c r="L82" s="69"/>
      <c r="M82" s="144"/>
    </row>
    <row r="83" spans="2:13" ht="20.100000000000001" customHeight="1" x14ac:dyDescent="0.2">
      <c r="B83" s="131" t="str">
        <f t="shared" si="6"/>
        <v>?</v>
      </c>
      <c r="C83" s="51" t="s">
        <v>259</v>
      </c>
      <c r="D83" s="63"/>
      <c r="E83" s="64"/>
      <c r="F83" s="65"/>
      <c r="G83" s="66"/>
      <c r="H83" s="67"/>
      <c r="I83" s="68"/>
      <c r="J83" s="68"/>
      <c r="K83" s="65"/>
      <c r="L83" s="69"/>
      <c r="M83" s="144"/>
    </row>
    <row r="84" spans="2:13" ht="20.100000000000001" customHeight="1" x14ac:dyDescent="0.2">
      <c r="B84" s="131" t="str">
        <f t="shared" si="6"/>
        <v>?</v>
      </c>
      <c r="C84" s="51" t="s">
        <v>260</v>
      </c>
      <c r="D84" s="63"/>
      <c r="E84" s="64"/>
      <c r="F84" s="65"/>
      <c r="G84" s="66"/>
      <c r="H84" s="67"/>
      <c r="I84" s="68"/>
      <c r="J84" s="68"/>
      <c r="K84" s="65"/>
      <c r="L84" s="69"/>
      <c r="M84" s="144"/>
    </row>
    <row r="85" spans="2:13" ht="20.100000000000001" customHeight="1" x14ac:dyDescent="0.2">
      <c r="B85" s="131" t="str">
        <f t="shared" si="6"/>
        <v>?</v>
      </c>
      <c r="C85" s="51" t="s">
        <v>293</v>
      </c>
      <c r="D85" s="63" t="s">
        <v>541</v>
      </c>
      <c r="E85" s="64"/>
      <c r="F85" s="65"/>
      <c r="G85" s="66"/>
      <c r="H85" s="67"/>
      <c r="I85" s="68"/>
      <c r="J85" s="68"/>
      <c r="K85" s="65"/>
      <c r="L85" s="69"/>
      <c r="M85" s="144"/>
    </row>
    <row r="86" spans="2:13" ht="20.100000000000001" customHeight="1" x14ac:dyDescent="0.2">
      <c r="B86" s="131" t="str">
        <f t="shared" si="6"/>
        <v>?</v>
      </c>
      <c r="C86" s="82" t="s">
        <v>318</v>
      </c>
      <c r="D86" s="83"/>
      <c r="E86" s="84" t="s">
        <v>321</v>
      </c>
      <c r="F86" s="85"/>
      <c r="G86" s="86"/>
      <c r="H86" s="87"/>
      <c r="I86" s="88"/>
      <c r="J86" s="88"/>
      <c r="K86" s="85"/>
      <c r="L86" s="89"/>
      <c r="M86" s="90"/>
    </row>
    <row r="87" spans="2:13" ht="20.100000000000001" customHeight="1" x14ac:dyDescent="0.2">
      <c r="B87" s="131" t="str">
        <f t="shared" si="6"/>
        <v>?</v>
      </c>
      <c r="C87" s="894" t="s">
        <v>321</v>
      </c>
      <c r="D87" s="890"/>
      <c r="E87" s="890"/>
      <c r="F87" s="890"/>
      <c r="G87" s="890"/>
      <c r="H87" s="890"/>
      <c r="I87" s="890"/>
      <c r="J87" s="890"/>
      <c r="K87" s="890"/>
      <c r="L87" s="890"/>
      <c r="M87" s="891"/>
    </row>
    <row r="88" spans="2:13" ht="20.100000000000001" customHeight="1" thickBot="1" x14ac:dyDescent="0.25">
      <c r="B88" s="131" t="str">
        <f t="shared" si="6"/>
        <v>?</v>
      </c>
      <c r="C88" s="895"/>
      <c r="D88" s="896"/>
      <c r="E88" s="896"/>
      <c r="F88" s="896"/>
      <c r="G88" s="896"/>
      <c r="H88" s="896"/>
      <c r="I88" s="896"/>
      <c r="J88" s="896"/>
      <c r="K88" s="896"/>
      <c r="L88" s="896"/>
      <c r="M88" s="897"/>
    </row>
  </sheetData>
  <autoFilter ref="B11:M88" xr:uid="{00000000-0009-0000-0000-000004000000}">
    <filterColumn colId="0" showButton="0"/>
  </autoFilter>
  <mergeCells count="15">
    <mergeCell ref="B11:C12"/>
    <mergeCell ref="C21:M22"/>
    <mergeCell ref="C33:M34"/>
    <mergeCell ref="K3:M4"/>
    <mergeCell ref="K5:M6"/>
    <mergeCell ref="K7:M8"/>
    <mergeCell ref="C5:H6"/>
    <mergeCell ref="C7:H8"/>
    <mergeCell ref="B3:B4"/>
    <mergeCell ref="C3:I4"/>
    <mergeCell ref="C78:M79"/>
    <mergeCell ref="C87:M88"/>
    <mergeCell ref="C45:M46"/>
    <mergeCell ref="C54:M55"/>
    <mergeCell ref="C66:M67"/>
  </mergeCells>
  <phoneticPr fontId="0" type="noConversion"/>
  <printOptions horizontalCentered="1"/>
  <pageMargins left="0.59055118110236227" right="0" top="0.15748031496062992" bottom="0" header="0.11811023622047245" footer="0"/>
  <pageSetup paperSize="9" scale="41" orientation="portrait" horizontalDpi="300" verticalDpi="300" r:id="rId1"/>
  <headerFooter alignWithMargins="0">
    <oddFooter>&amp;R&amp;8&amp;F-&amp;A-&amp;Z&amp;F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3443-838C-405B-9F4E-9DD5EABCB327}">
  <sheetPr>
    <pageSetUpPr fitToPage="1"/>
  </sheetPr>
  <dimension ref="B1:Y53"/>
  <sheetViews>
    <sheetView zoomScaleNormal="100" workbookViewId="0">
      <selection activeCell="T15" sqref="T15"/>
    </sheetView>
  </sheetViews>
  <sheetFormatPr baseColWidth="10" defaultRowHeight="12.75" x14ac:dyDescent="0.2"/>
  <cols>
    <col min="1" max="1" width="2.28515625" style="259" customWidth="1"/>
    <col min="2" max="3" width="11.42578125" style="259"/>
    <col min="4" max="4" width="9.85546875" style="259" customWidth="1"/>
    <col min="5" max="5" width="9.7109375" style="259" customWidth="1"/>
    <col min="6" max="8" width="11.42578125" style="259"/>
    <col min="9" max="9" width="23.42578125" style="259" customWidth="1"/>
    <col min="10" max="12" width="23.42578125" style="259" hidden="1" customWidth="1"/>
    <col min="13" max="13" width="7.5703125" style="259" customWidth="1"/>
    <col min="14" max="14" width="9.140625" style="259" customWidth="1"/>
    <col min="15" max="15" width="9" style="259" customWidth="1"/>
    <col min="16" max="16" width="11.42578125" style="259"/>
    <col min="17" max="17" width="4.28515625" style="259" customWidth="1"/>
    <col min="18" max="18" width="5.28515625" style="259" customWidth="1"/>
    <col min="19" max="16384" width="11.42578125" style="259"/>
  </cols>
  <sheetData>
    <row r="1" spans="2:25" ht="13.5" thickBot="1" x14ac:dyDescent="0.25">
      <c r="B1" s="543"/>
      <c r="C1" s="544"/>
    </row>
    <row r="2" spans="2:25" ht="24.75" customHeight="1" x14ac:dyDescent="0.2">
      <c r="B2" s="545" t="s">
        <v>686</v>
      </c>
      <c r="C2" s="546"/>
      <c r="D2" s="547" t="s">
        <v>687</v>
      </c>
      <c r="E2" s="547"/>
      <c r="F2" s="547"/>
      <c r="G2" s="547"/>
      <c r="H2" s="547"/>
      <c r="I2" s="547"/>
      <c r="J2" s="547"/>
      <c r="K2" s="547"/>
      <c r="L2" s="547"/>
      <c r="M2" s="547"/>
      <c r="N2" s="547"/>
      <c r="O2" s="548" t="s">
        <v>688</v>
      </c>
      <c r="P2" s="549"/>
    </row>
    <row r="3" spans="2:25" ht="27.75" customHeight="1" x14ac:dyDescent="0.2">
      <c r="B3" s="550" t="s">
        <v>689</v>
      </c>
      <c r="C3" s="551"/>
      <c r="D3" s="910" t="s">
        <v>681</v>
      </c>
      <c r="E3" s="910"/>
      <c r="F3" s="910"/>
      <c r="G3" s="910"/>
      <c r="H3" s="910"/>
      <c r="I3" s="910"/>
      <c r="J3" s="910"/>
      <c r="K3" s="910"/>
      <c r="L3" s="910"/>
      <c r="M3" s="910"/>
      <c r="N3" s="910"/>
      <c r="O3" s="552" t="s">
        <v>690</v>
      </c>
      <c r="P3" s="553"/>
      <c r="V3" s="480"/>
      <c r="W3" s="480"/>
      <c r="X3" s="480"/>
      <c r="Y3" s="480"/>
    </row>
    <row r="4" spans="2:25" ht="23.25" customHeight="1" x14ac:dyDescent="0.2">
      <c r="B4" s="550" t="s">
        <v>691</v>
      </c>
      <c r="C4" s="551"/>
      <c r="D4" s="910"/>
      <c r="E4" s="910"/>
      <c r="F4" s="910"/>
      <c r="G4" s="910"/>
      <c r="H4" s="910"/>
      <c r="I4" s="910"/>
      <c r="J4" s="910"/>
      <c r="K4" s="910"/>
      <c r="L4" s="910"/>
      <c r="M4" s="910"/>
      <c r="N4" s="910"/>
      <c r="O4" s="552" t="s">
        <v>692</v>
      </c>
      <c r="P4" s="553"/>
      <c r="T4" s="480"/>
      <c r="U4" s="480"/>
      <c r="V4" s="480"/>
      <c r="W4" s="480"/>
      <c r="X4" s="480"/>
      <c r="Y4" s="480"/>
    </row>
    <row r="5" spans="2:25" ht="23.25" customHeight="1" x14ac:dyDescent="0.2">
      <c r="B5" s="554" t="s">
        <v>693</v>
      </c>
      <c r="C5" s="555"/>
      <c r="D5" s="910"/>
      <c r="E5" s="910"/>
      <c r="F5" s="910"/>
      <c r="G5" s="910"/>
      <c r="H5" s="910"/>
      <c r="I5" s="910"/>
      <c r="J5" s="910"/>
      <c r="K5" s="910"/>
      <c r="L5" s="910"/>
      <c r="M5" s="910"/>
      <c r="N5" s="910"/>
      <c r="O5" s="552" t="s">
        <v>694</v>
      </c>
      <c r="P5" s="553"/>
    </row>
    <row r="6" spans="2:25" ht="39" customHeight="1" thickBot="1" x14ac:dyDescent="0.25">
      <c r="B6" s="556" t="s">
        <v>695</v>
      </c>
      <c r="C6" s="557" t="s">
        <v>696</v>
      </c>
      <c r="D6" s="558" t="s">
        <v>697</v>
      </c>
      <c r="E6" s="559"/>
      <c r="F6" s="559"/>
      <c r="G6" s="559"/>
      <c r="H6" s="559"/>
      <c r="I6" s="559"/>
      <c r="J6" s="559"/>
      <c r="K6" s="559"/>
      <c r="L6" s="559"/>
      <c r="M6" s="559"/>
      <c r="N6" s="560"/>
      <c r="O6" s="561" t="s">
        <v>698</v>
      </c>
      <c r="P6" s="562"/>
    </row>
    <row r="7" spans="2:25" ht="14.25" x14ac:dyDescent="0.2">
      <c r="B7" s="563" t="s">
        <v>221</v>
      </c>
      <c r="C7" s="479" t="str">
        <f ca="1">CELL("nomfichier")</f>
        <v>E:\0-UPRT\1-UPRT.FR-SITE-WEB\ff-fiches-fabrications\ff.div.documents-divers\[ff.div.tableaux.temperatures.xlsx]Nota</v>
      </c>
      <c r="D7" s="564"/>
      <c r="E7" s="565"/>
      <c r="F7" s="566"/>
      <c r="G7" s="566"/>
      <c r="H7" s="566"/>
      <c r="I7" s="566"/>
      <c r="J7" s="566"/>
      <c r="K7" s="566"/>
      <c r="L7" s="566"/>
      <c r="M7" s="566"/>
      <c r="N7" s="566"/>
      <c r="O7" s="566"/>
      <c r="P7" s="567"/>
      <c r="R7" s="259" t="s">
        <v>699</v>
      </c>
    </row>
    <row r="8" spans="2:25" ht="24" customHeight="1" x14ac:dyDescent="0.2">
      <c r="B8" s="568" t="s">
        <v>700</v>
      </c>
      <c r="C8" s="569" t="s">
        <v>701</v>
      </c>
      <c r="D8" s="908" t="s">
        <v>702</v>
      </c>
      <c r="E8" s="908"/>
      <c r="F8" s="908"/>
      <c r="G8" s="908"/>
      <c r="H8" s="908"/>
      <c r="I8" s="908"/>
      <c r="J8" s="908"/>
      <c r="K8" s="908"/>
      <c r="L8" s="908"/>
      <c r="M8" s="908"/>
      <c r="N8" s="908"/>
      <c r="O8" s="908"/>
      <c r="P8" s="909"/>
      <c r="R8" s="570" t="str">
        <f t="shared" ref="R8:R35" si="0">IF(LEN(D8)&gt;255," STOP 255 caractères maxi "&amp;(LEN(D8)-255)&amp;" caractères de trop.","")</f>
        <v/>
      </c>
    </row>
    <row r="9" spans="2:25" ht="24" customHeight="1" x14ac:dyDescent="0.2">
      <c r="B9" s="568" t="s">
        <v>700</v>
      </c>
      <c r="C9" s="569" t="s">
        <v>703</v>
      </c>
      <c r="D9" s="908" t="s">
        <v>704</v>
      </c>
      <c r="E9" s="908"/>
      <c r="F9" s="908"/>
      <c r="G9" s="908"/>
      <c r="H9" s="908"/>
      <c r="I9" s="908"/>
      <c r="J9" s="908"/>
      <c r="K9" s="908"/>
      <c r="L9" s="908"/>
      <c r="M9" s="908"/>
      <c r="N9" s="908"/>
      <c r="O9" s="908"/>
      <c r="P9" s="909"/>
      <c r="R9" s="570" t="str">
        <f t="shared" si="0"/>
        <v/>
      </c>
    </row>
    <row r="10" spans="2:25" ht="24" customHeight="1" x14ac:dyDescent="0.2">
      <c r="B10" s="568" t="s">
        <v>700</v>
      </c>
      <c r="C10" s="569" t="s">
        <v>543</v>
      </c>
      <c r="D10" s="908" t="s">
        <v>705</v>
      </c>
      <c r="E10" s="908"/>
      <c r="F10" s="908"/>
      <c r="G10" s="908"/>
      <c r="H10" s="908"/>
      <c r="I10" s="908"/>
      <c r="J10" s="908"/>
      <c r="K10" s="908"/>
      <c r="L10" s="908"/>
      <c r="M10" s="908"/>
      <c r="N10" s="908"/>
      <c r="O10" s="908"/>
      <c r="P10" s="909"/>
      <c r="R10" s="570" t="str">
        <f t="shared" si="0"/>
        <v/>
      </c>
    </row>
    <row r="11" spans="2:25" ht="24" customHeight="1" x14ac:dyDescent="0.2">
      <c r="B11" s="568" t="s">
        <v>700</v>
      </c>
      <c r="C11" s="569" t="s">
        <v>706</v>
      </c>
      <c r="D11" s="908" t="s">
        <v>707</v>
      </c>
      <c r="E11" s="908"/>
      <c r="F11" s="908"/>
      <c r="G11" s="908"/>
      <c r="H11" s="908"/>
      <c r="I11" s="908"/>
      <c r="J11" s="908"/>
      <c r="K11" s="908"/>
      <c r="L11" s="908"/>
      <c r="M11" s="908"/>
      <c r="N11" s="908"/>
      <c r="O11" s="908"/>
      <c r="P11" s="909"/>
      <c r="R11" s="570" t="str">
        <f t="shared" si="0"/>
        <v/>
      </c>
    </row>
    <row r="12" spans="2:25" ht="24" customHeight="1" x14ac:dyDescent="0.2">
      <c r="B12" s="568" t="s">
        <v>700</v>
      </c>
      <c r="C12" s="569" t="s">
        <v>708</v>
      </c>
      <c r="D12" s="908" t="s">
        <v>709</v>
      </c>
      <c r="E12" s="908"/>
      <c r="F12" s="908"/>
      <c r="G12" s="908"/>
      <c r="H12" s="908"/>
      <c r="I12" s="908"/>
      <c r="J12" s="908"/>
      <c r="K12" s="908"/>
      <c r="L12" s="908"/>
      <c r="M12" s="908"/>
      <c r="N12" s="908"/>
      <c r="O12" s="908"/>
      <c r="P12" s="909"/>
      <c r="R12" s="570" t="str">
        <f t="shared" si="0"/>
        <v/>
      </c>
    </row>
    <row r="13" spans="2:25" ht="24" customHeight="1" x14ac:dyDescent="0.2">
      <c r="B13" s="568" t="s">
        <v>700</v>
      </c>
      <c r="C13" s="569" t="s">
        <v>710</v>
      </c>
      <c r="D13" s="908" t="s">
        <v>711</v>
      </c>
      <c r="E13" s="908"/>
      <c r="F13" s="908"/>
      <c r="G13" s="908"/>
      <c r="H13" s="908"/>
      <c r="I13" s="908"/>
      <c r="J13" s="908"/>
      <c r="K13" s="908"/>
      <c r="L13" s="908"/>
      <c r="M13" s="908"/>
      <c r="N13" s="908"/>
      <c r="O13" s="908"/>
      <c r="P13" s="909"/>
      <c r="R13" s="570" t="str">
        <f t="shared" si="0"/>
        <v/>
      </c>
    </row>
    <row r="14" spans="2:25" ht="24" customHeight="1" x14ac:dyDescent="0.2">
      <c r="B14" s="568" t="s">
        <v>700</v>
      </c>
      <c r="C14" s="569" t="s">
        <v>712</v>
      </c>
      <c r="D14" s="908" t="s">
        <v>713</v>
      </c>
      <c r="E14" s="908"/>
      <c r="F14" s="908"/>
      <c r="G14" s="908"/>
      <c r="H14" s="908"/>
      <c r="I14" s="908"/>
      <c r="J14" s="908"/>
      <c r="K14" s="908"/>
      <c r="L14" s="908"/>
      <c r="M14" s="908"/>
      <c r="N14" s="908"/>
      <c r="O14" s="908"/>
      <c r="P14" s="909"/>
      <c r="R14" s="570" t="str">
        <f t="shared" si="0"/>
        <v/>
      </c>
    </row>
    <row r="15" spans="2:25" ht="24" customHeight="1" x14ac:dyDescent="0.2">
      <c r="B15" s="568" t="s">
        <v>700</v>
      </c>
      <c r="C15" s="569" t="s">
        <v>714</v>
      </c>
      <c r="D15" s="908" t="s">
        <v>715</v>
      </c>
      <c r="E15" s="908"/>
      <c r="F15" s="908"/>
      <c r="G15" s="908"/>
      <c r="H15" s="908"/>
      <c r="I15" s="908"/>
      <c r="J15" s="908"/>
      <c r="K15" s="908"/>
      <c r="L15" s="908"/>
      <c r="M15" s="908"/>
      <c r="N15" s="908"/>
      <c r="O15" s="908"/>
      <c r="P15" s="909"/>
      <c r="R15" s="570" t="str">
        <f t="shared" si="0"/>
        <v/>
      </c>
    </row>
    <row r="16" spans="2:25" ht="24" customHeight="1" x14ac:dyDescent="0.2">
      <c r="B16" s="568" t="s">
        <v>700</v>
      </c>
      <c r="C16" s="569" t="s">
        <v>716</v>
      </c>
      <c r="D16" s="908" t="s">
        <v>717</v>
      </c>
      <c r="E16" s="908"/>
      <c r="F16" s="908"/>
      <c r="G16" s="908"/>
      <c r="H16" s="908"/>
      <c r="I16" s="908"/>
      <c r="J16" s="908"/>
      <c r="K16" s="908"/>
      <c r="L16" s="908"/>
      <c r="M16" s="908"/>
      <c r="N16" s="908"/>
      <c r="O16" s="908"/>
      <c r="P16" s="909"/>
      <c r="R16" s="570" t="str">
        <f t="shared" si="0"/>
        <v/>
      </c>
    </row>
    <row r="17" spans="2:18" ht="26.25" customHeight="1" x14ac:dyDescent="0.2">
      <c r="B17" s="568" t="s">
        <v>700</v>
      </c>
      <c r="C17" s="569" t="s">
        <v>718</v>
      </c>
      <c r="D17" s="908" t="s">
        <v>719</v>
      </c>
      <c r="E17" s="908"/>
      <c r="F17" s="908"/>
      <c r="G17" s="908"/>
      <c r="H17" s="908"/>
      <c r="I17" s="908"/>
      <c r="J17" s="908"/>
      <c r="K17" s="908"/>
      <c r="L17" s="908"/>
      <c r="M17" s="908"/>
      <c r="N17" s="908"/>
      <c r="O17" s="908"/>
      <c r="P17" s="909"/>
      <c r="R17" s="570" t="str">
        <f t="shared" si="0"/>
        <v/>
      </c>
    </row>
    <row r="18" spans="2:18" ht="24" customHeight="1" x14ac:dyDescent="0.2">
      <c r="B18" s="568" t="s">
        <v>700</v>
      </c>
      <c r="C18" s="569" t="s">
        <v>720</v>
      </c>
      <c r="D18" s="908" t="s">
        <v>721</v>
      </c>
      <c r="E18" s="908"/>
      <c r="F18" s="908"/>
      <c r="G18" s="908"/>
      <c r="H18" s="908"/>
      <c r="I18" s="908"/>
      <c r="J18" s="908"/>
      <c r="K18" s="908"/>
      <c r="L18" s="908"/>
      <c r="M18" s="908"/>
      <c r="N18" s="908"/>
      <c r="O18" s="908"/>
      <c r="P18" s="909"/>
      <c r="R18" s="570" t="str">
        <f t="shared" si="0"/>
        <v/>
      </c>
    </row>
    <row r="19" spans="2:18" ht="38.25" customHeight="1" x14ac:dyDescent="0.2">
      <c r="B19" s="568" t="s">
        <v>700</v>
      </c>
      <c r="C19" s="569" t="s">
        <v>722</v>
      </c>
      <c r="D19" s="903" t="s">
        <v>723</v>
      </c>
      <c r="E19" s="903"/>
      <c r="F19" s="903"/>
      <c r="G19" s="903"/>
      <c r="H19" s="903"/>
      <c r="I19" s="903"/>
      <c r="J19" s="903"/>
      <c r="K19" s="903"/>
      <c r="L19" s="903"/>
      <c r="M19" s="903"/>
      <c r="N19" s="903"/>
      <c r="O19" s="903"/>
      <c r="P19" s="904"/>
      <c r="R19" s="570" t="str">
        <f t="shared" si="0"/>
        <v xml:space="preserve"> STOP 255 caractères maxi 84 caractères de trop.</v>
      </c>
    </row>
    <row r="20" spans="2:18" ht="47.25" customHeight="1" x14ac:dyDescent="0.2">
      <c r="B20" s="568" t="s">
        <v>700</v>
      </c>
      <c r="C20" s="569" t="s">
        <v>724</v>
      </c>
      <c r="D20" s="903" t="s">
        <v>725</v>
      </c>
      <c r="E20" s="903"/>
      <c r="F20" s="903"/>
      <c r="G20" s="903"/>
      <c r="H20" s="903"/>
      <c r="I20" s="903"/>
      <c r="J20" s="903"/>
      <c r="K20" s="903"/>
      <c r="L20" s="903"/>
      <c r="M20" s="903"/>
      <c r="N20" s="903"/>
      <c r="O20" s="903"/>
      <c r="P20" s="904"/>
      <c r="R20" s="570" t="str">
        <f t="shared" si="0"/>
        <v xml:space="preserve"> STOP 255 caractères maxi 107 caractères de trop.</v>
      </c>
    </row>
    <row r="21" spans="2:18" ht="24" customHeight="1" x14ac:dyDescent="0.2">
      <c r="B21" s="568" t="s">
        <v>700</v>
      </c>
      <c r="C21" s="569" t="s">
        <v>726</v>
      </c>
      <c r="D21" s="903" t="s">
        <v>727</v>
      </c>
      <c r="E21" s="903"/>
      <c r="F21" s="903"/>
      <c r="G21" s="903"/>
      <c r="H21" s="903"/>
      <c r="I21" s="903"/>
      <c r="J21" s="903"/>
      <c r="K21" s="903"/>
      <c r="L21" s="903"/>
      <c r="M21" s="903"/>
      <c r="N21" s="903"/>
      <c r="O21" s="903"/>
      <c r="P21" s="904"/>
      <c r="R21" s="570" t="str">
        <f t="shared" si="0"/>
        <v/>
      </c>
    </row>
    <row r="22" spans="2:18" ht="39" customHeight="1" x14ac:dyDescent="0.2">
      <c r="B22" s="568" t="s">
        <v>700</v>
      </c>
      <c r="C22" s="569" t="s">
        <v>728</v>
      </c>
      <c r="D22" s="903" t="s">
        <v>729</v>
      </c>
      <c r="E22" s="903"/>
      <c r="F22" s="903"/>
      <c r="G22" s="903"/>
      <c r="H22" s="903"/>
      <c r="I22" s="903"/>
      <c r="J22" s="903"/>
      <c r="K22" s="903"/>
      <c r="L22" s="903"/>
      <c r="M22" s="903"/>
      <c r="N22" s="903"/>
      <c r="O22" s="903"/>
      <c r="P22" s="904"/>
      <c r="R22" s="570" t="str">
        <f t="shared" si="0"/>
        <v xml:space="preserve"> STOP 255 caractères maxi 99 caractères de trop.</v>
      </c>
    </row>
    <row r="23" spans="2:18" ht="66" customHeight="1" x14ac:dyDescent="0.2">
      <c r="B23" s="568" t="s">
        <v>700</v>
      </c>
      <c r="C23" s="569" t="s">
        <v>730</v>
      </c>
      <c r="D23" s="903" t="s">
        <v>731</v>
      </c>
      <c r="E23" s="903"/>
      <c r="F23" s="903"/>
      <c r="G23" s="903"/>
      <c r="H23" s="903"/>
      <c r="I23" s="903"/>
      <c r="J23" s="903"/>
      <c r="K23" s="903"/>
      <c r="L23" s="903"/>
      <c r="M23" s="903"/>
      <c r="N23" s="903"/>
      <c r="O23" s="903"/>
      <c r="P23" s="904"/>
      <c r="R23" s="570" t="str">
        <f t="shared" si="0"/>
        <v xml:space="preserve"> STOP 255 caractères maxi 350 caractères de trop.</v>
      </c>
    </row>
    <row r="24" spans="2:18" ht="37.5" customHeight="1" x14ac:dyDescent="0.2">
      <c r="B24" s="568" t="s">
        <v>700</v>
      </c>
      <c r="C24" s="569" t="s">
        <v>732</v>
      </c>
      <c r="D24" s="903" t="s">
        <v>733</v>
      </c>
      <c r="E24" s="903"/>
      <c r="F24" s="903"/>
      <c r="G24" s="903"/>
      <c r="H24" s="903"/>
      <c r="I24" s="903"/>
      <c r="J24" s="903"/>
      <c r="K24" s="903"/>
      <c r="L24" s="903"/>
      <c r="M24" s="903"/>
      <c r="N24" s="903"/>
      <c r="O24" s="903"/>
      <c r="P24" s="904"/>
      <c r="R24" s="570" t="str">
        <f t="shared" si="0"/>
        <v/>
      </c>
    </row>
    <row r="25" spans="2:18" ht="39.75" customHeight="1" x14ac:dyDescent="0.2">
      <c r="B25" s="568" t="s">
        <v>700</v>
      </c>
      <c r="C25" s="569" t="s">
        <v>734</v>
      </c>
      <c r="D25" s="903" t="s">
        <v>735</v>
      </c>
      <c r="E25" s="903"/>
      <c r="F25" s="903"/>
      <c r="G25" s="903"/>
      <c r="H25" s="903"/>
      <c r="I25" s="903"/>
      <c r="J25" s="903"/>
      <c r="K25" s="903"/>
      <c r="L25" s="903"/>
      <c r="M25" s="903"/>
      <c r="N25" s="903"/>
      <c r="O25" s="903"/>
      <c r="P25" s="904"/>
      <c r="R25" s="570" t="str">
        <f t="shared" si="0"/>
        <v xml:space="preserve"> STOP 255 caractères maxi 10 caractères de trop.</v>
      </c>
    </row>
    <row r="26" spans="2:18" ht="24.75" customHeight="1" x14ac:dyDescent="0.2">
      <c r="B26" s="568" t="s">
        <v>700</v>
      </c>
      <c r="C26" s="569" t="s">
        <v>736</v>
      </c>
      <c r="D26" s="903" t="s">
        <v>737</v>
      </c>
      <c r="E26" s="903"/>
      <c r="F26" s="903"/>
      <c r="G26" s="903"/>
      <c r="H26" s="903"/>
      <c r="I26" s="903"/>
      <c r="J26" s="903"/>
      <c r="K26" s="903"/>
      <c r="L26" s="903"/>
      <c r="M26" s="903"/>
      <c r="N26" s="903"/>
      <c r="O26" s="903"/>
      <c r="P26" s="904"/>
      <c r="R26" s="570" t="str">
        <f t="shared" si="0"/>
        <v/>
      </c>
    </row>
    <row r="27" spans="2:18" ht="75" customHeight="1" x14ac:dyDescent="0.2">
      <c r="B27" s="568" t="s">
        <v>700</v>
      </c>
      <c r="C27" s="569" t="s">
        <v>738</v>
      </c>
      <c r="D27" s="903" t="s">
        <v>739</v>
      </c>
      <c r="E27" s="903"/>
      <c r="F27" s="903"/>
      <c r="G27" s="903"/>
      <c r="H27" s="903"/>
      <c r="I27" s="903"/>
      <c r="J27" s="903"/>
      <c r="K27" s="903"/>
      <c r="L27" s="903"/>
      <c r="M27" s="903"/>
      <c r="N27" s="903"/>
      <c r="O27" s="903"/>
      <c r="P27" s="904"/>
      <c r="R27" s="570" t="str">
        <f t="shared" si="0"/>
        <v xml:space="preserve"> STOP 255 caractères maxi 463 caractères de trop.</v>
      </c>
    </row>
    <row r="28" spans="2:18" ht="33" customHeight="1" x14ac:dyDescent="0.2">
      <c r="B28" s="568" t="s">
        <v>700</v>
      </c>
      <c r="C28" s="569" t="s">
        <v>740</v>
      </c>
      <c r="D28" s="903" t="s">
        <v>741</v>
      </c>
      <c r="E28" s="903"/>
      <c r="F28" s="903"/>
      <c r="G28" s="903"/>
      <c r="H28" s="903"/>
      <c r="I28" s="903"/>
      <c r="J28" s="903"/>
      <c r="K28" s="903"/>
      <c r="L28" s="903"/>
      <c r="M28" s="903"/>
      <c r="N28" s="903"/>
      <c r="O28" s="903"/>
      <c r="P28" s="904"/>
      <c r="R28" s="570" t="str">
        <f t="shared" si="0"/>
        <v/>
      </c>
    </row>
    <row r="29" spans="2:18" ht="37.5" customHeight="1" x14ac:dyDescent="0.2">
      <c r="B29" s="568" t="s">
        <v>700</v>
      </c>
      <c r="C29" s="569" t="s">
        <v>742</v>
      </c>
      <c r="D29" s="903" t="s">
        <v>743</v>
      </c>
      <c r="E29" s="903"/>
      <c r="F29" s="903"/>
      <c r="G29" s="903"/>
      <c r="H29" s="903"/>
      <c r="I29" s="903"/>
      <c r="J29" s="903"/>
      <c r="K29" s="903"/>
      <c r="L29" s="903"/>
      <c r="M29" s="903"/>
      <c r="N29" s="903"/>
      <c r="O29" s="903"/>
      <c r="P29" s="904"/>
      <c r="R29" s="570" t="str">
        <f t="shared" si="0"/>
        <v/>
      </c>
    </row>
    <row r="30" spans="2:18" ht="24.75" customHeight="1" x14ac:dyDescent="0.2">
      <c r="B30" s="568" t="s">
        <v>700</v>
      </c>
      <c r="C30" s="569" t="s">
        <v>744</v>
      </c>
      <c r="D30" s="903" t="s">
        <v>745</v>
      </c>
      <c r="E30" s="903"/>
      <c r="F30" s="903"/>
      <c r="G30" s="903"/>
      <c r="H30" s="903"/>
      <c r="I30" s="903"/>
      <c r="J30" s="903"/>
      <c r="K30" s="903"/>
      <c r="L30" s="903"/>
      <c r="M30" s="903"/>
      <c r="N30" s="903"/>
      <c r="O30" s="903"/>
      <c r="P30" s="904"/>
      <c r="R30" s="570" t="str">
        <f t="shared" si="0"/>
        <v/>
      </c>
    </row>
    <row r="31" spans="2:18" ht="46.5" customHeight="1" x14ac:dyDescent="0.2">
      <c r="B31" s="568" t="s">
        <v>700</v>
      </c>
      <c r="C31" s="569" t="s">
        <v>746</v>
      </c>
      <c r="D31" s="903" t="s">
        <v>747</v>
      </c>
      <c r="E31" s="903"/>
      <c r="F31" s="903"/>
      <c r="G31" s="903"/>
      <c r="H31" s="903"/>
      <c r="I31" s="903"/>
      <c r="J31" s="903"/>
      <c r="K31" s="903"/>
      <c r="L31" s="903"/>
      <c r="M31" s="903"/>
      <c r="N31" s="903"/>
      <c r="O31" s="903"/>
      <c r="P31" s="904"/>
      <c r="R31" s="570" t="str">
        <f t="shared" si="0"/>
        <v xml:space="preserve"> STOP 255 caractères maxi 272 caractères de trop.</v>
      </c>
    </row>
    <row r="32" spans="2:18" ht="24.75" customHeight="1" x14ac:dyDescent="0.2">
      <c r="B32" s="568" t="s">
        <v>700</v>
      </c>
      <c r="C32" s="569" t="s">
        <v>748</v>
      </c>
      <c r="D32" s="903" t="s">
        <v>749</v>
      </c>
      <c r="E32" s="903"/>
      <c r="F32" s="903"/>
      <c r="G32" s="903"/>
      <c r="H32" s="903"/>
      <c r="I32" s="903"/>
      <c r="J32" s="903"/>
      <c r="K32" s="903"/>
      <c r="L32" s="903"/>
      <c r="M32" s="903"/>
      <c r="N32" s="903"/>
      <c r="O32" s="903"/>
      <c r="P32" s="904"/>
      <c r="R32" s="570" t="str">
        <f t="shared" si="0"/>
        <v/>
      </c>
    </row>
    <row r="33" spans="2:18" ht="34.5" customHeight="1" x14ac:dyDescent="0.2">
      <c r="B33" s="568" t="s">
        <v>700</v>
      </c>
      <c r="C33" s="569" t="s">
        <v>750</v>
      </c>
      <c r="D33" s="903" t="s">
        <v>751</v>
      </c>
      <c r="E33" s="903"/>
      <c r="F33" s="903"/>
      <c r="G33" s="903"/>
      <c r="H33" s="903"/>
      <c r="I33" s="903"/>
      <c r="J33" s="903"/>
      <c r="K33" s="903"/>
      <c r="L33" s="903"/>
      <c r="M33" s="903"/>
      <c r="N33" s="903"/>
      <c r="O33" s="903"/>
      <c r="P33" s="904"/>
      <c r="R33" s="570" t="str">
        <f t="shared" si="0"/>
        <v xml:space="preserve"> STOP 255 caractères maxi 61 caractères de trop.</v>
      </c>
    </row>
    <row r="34" spans="2:18" ht="24.75" customHeight="1" x14ac:dyDescent="0.2">
      <c r="B34" s="568" t="s">
        <v>700</v>
      </c>
      <c r="C34" s="569" t="s">
        <v>752</v>
      </c>
      <c r="D34" s="903" t="s">
        <v>753</v>
      </c>
      <c r="E34" s="903"/>
      <c r="F34" s="903"/>
      <c r="G34" s="903"/>
      <c r="H34" s="903"/>
      <c r="I34" s="903"/>
      <c r="J34" s="903"/>
      <c r="K34" s="903"/>
      <c r="L34" s="903"/>
      <c r="M34" s="903"/>
      <c r="N34" s="903"/>
      <c r="O34" s="903"/>
      <c r="P34" s="904"/>
      <c r="R34" s="570" t="str">
        <f t="shared" si="0"/>
        <v/>
      </c>
    </row>
    <row r="35" spans="2:18" ht="63" customHeight="1" x14ac:dyDescent="0.2">
      <c r="B35" s="568" t="s">
        <v>700</v>
      </c>
      <c r="C35" s="569" t="s">
        <v>754</v>
      </c>
      <c r="D35" s="905" t="s">
        <v>755</v>
      </c>
      <c r="E35" s="905"/>
      <c r="F35" s="905"/>
      <c r="G35" s="905"/>
      <c r="H35" s="905"/>
      <c r="I35" s="905"/>
      <c r="J35" s="905"/>
      <c r="K35" s="905"/>
      <c r="L35" s="905"/>
      <c r="M35" s="905"/>
      <c r="N35" s="905"/>
      <c r="O35" s="905"/>
      <c r="P35" s="906"/>
      <c r="R35" s="570" t="str">
        <f t="shared" si="0"/>
        <v xml:space="preserve"> STOP 255 caractères maxi 303 caractères de trop.</v>
      </c>
    </row>
    <row r="36" spans="2:18" ht="12.75" customHeight="1" x14ac:dyDescent="0.2">
      <c r="B36" s="571"/>
      <c r="C36" s="569"/>
      <c r="D36" s="572"/>
      <c r="E36" s="572"/>
      <c r="F36" s="573"/>
      <c r="G36" s="573"/>
      <c r="H36" s="573"/>
      <c r="I36" s="573"/>
      <c r="J36" s="573"/>
      <c r="K36" s="573"/>
      <c r="L36" s="573"/>
      <c r="M36" s="573"/>
      <c r="N36" s="573"/>
      <c r="O36" s="573"/>
      <c r="P36" s="574"/>
    </row>
    <row r="37" spans="2:18" ht="18" customHeight="1" x14ac:dyDescent="0.2">
      <c r="B37" s="575"/>
      <c r="C37" s="576" t="s">
        <v>756</v>
      </c>
      <c r="D37" s="577"/>
      <c r="E37" s="577"/>
      <c r="F37" s="578"/>
      <c r="G37" s="578"/>
      <c r="H37" s="578"/>
      <c r="I37" s="578"/>
      <c r="J37" s="578"/>
      <c r="K37" s="578"/>
      <c r="L37" s="578"/>
      <c r="M37" s="578"/>
      <c r="N37" s="578"/>
      <c r="O37" s="578"/>
      <c r="P37" s="579"/>
    </row>
    <row r="38" spans="2:18" ht="9.75" customHeight="1" x14ac:dyDescent="0.2">
      <c r="B38" s="571"/>
      <c r="C38" s="569"/>
      <c r="D38" s="565"/>
      <c r="E38" s="565"/>
      <c r="F38" s="566"/>
      <c r="G38" s="566"/>
      <c r="H38" s="566"/>
      <c r="I38" s="566"/>
      <c r="J38" s="566"/>
      <c r="K38" s="566"/>
      <c r="L38" s="566"/>
      <c r="M38" s="566"/>
      <c r="N38" s="566"/>
      <c r="O38" s="566"/>
      <c r="P38" s="567"/>
    </row>
    <row r="39" spans="2:18" ht="30" customHeight="1" x14ac:dyDescent="0.2">
      <c r="B39" s="571"/>
      <c r="C39" s="580" t="s">
        <v>757</v>
      </c>
      <c r="D39" s="565"/>
      <c r="E39" s="565"/>
      <c r="F39" s="566"/>
      <c r="G39" s="581" t="s">
        <v>299</v>
      </c>
      <c r="H39" s="580" t="s">
        <v>313</v>
      </c>
      <c r="I39" s="569"/>
      <c r="J39" s="569"/>
      <c r="K39" s="569"/>
      <c r="L39" s="569"/>
      <c r="M39" s="581" t="s">
        <v>299</v>
      </c>
      <c r="N39" s="582" t="s">
        <v>758</v>
      </c>
      <c r="O39" s="569"/>
      <c r="P39" s="567"/>
    </row>
    <row r="40" spans="2:18" ht="30" customHeight="1" x14ac:dyDescent="0.2">
      <c r="B40" s="571"/>
      <c r="C40" s="583" t="s">
        <v>759</v>
      </c>
      <c r="D40" s="583" t="s">
        <v>760</v>
      </c>
      <c r="E40" s="907" t="s">
        <v>761</v>
      </c>
      <c r="F40" s="907"/>
      <c r="G40" s="584" t="s">
        <v>299</v>
      </c>
      <c r="H40" s="585" t="s">
        <v>762</v>
      </c>
      <c r="I40" s="586"/>
      <c r="J40" s="586"/>
      <c r="K40" s="586"/>
      <c r="L40" s="586"/>
      <c r="M40" s="584" t="s">
        <v>299</v>
      </c>
      <c r="N40" s="587" t="s">
        <v>763</v>
      </c>
      <c r="O40" s="586"/>
      <c r="P40" s="567"/>
    </row>
    <row r="41" spans="2:18" ht="15" customHeight="1" x14ac:dyDescent="0.2">
      <c r="B41" s="571"/>
      <c r="C41" s="588" t="s">
        <v>310</v>
      </c>
      <c r="D41" s="588" t="s">
        <v>311</v>
      </c>
      <c r="E41" s="569" t="s">
        <v>300</v>
      </c>
      <c r="F41" s="589"/>
      <c r="G41" s="590" t="s">
        <v>299</v>
      </c>
      <c r="H41" s="588"/>
      <c r="I41" s="566"/>
      <c r="J41" s="566"/>
      <c r="K41" s="566"/>
      <c r="L41" s="566"/>
      <c r="M41" s="590" t="s">
        <v>299</v>
      </c>
      <c r="N41" s="588"/>
      <c r="O41" s="591"/>
      <c r="P41" s="592"/>
    </row>
    <row r="42" spans="2:18" ht="15" customHeight="1" x14ac:dyDescent="0.2">
      <c r="B42" s="571"/>
      <c r="C42" s="588" t="s">
        <v>301</v>
      </c>
      <c r="D42" s="588" t="s">
        <v>302</v>
      </c>
      <c r="E42" s="569" t="s">
        <v>294</v>
      </c>
      <c r="F42" s="589"/>
      <c r="G42" s="590" t="s">
        <v>299</v>
      </c>
      <c r="H42" s="588" t="s">
        <v>706</v>
      </c>
      <c r="I42" s="591" t="s">
        <v>764</v>
      </c>
      <c r="J42" s="591"/>
      <c r="K42" s="591"/>
      <c r="L42" s="591"/>
      <c r="M42" s="590" t="s">
        <v>299</v>
      </c>
      <c r="N42" s="588"/>
      <c r="O42" s="591"/>
      <c r="P42" s="592"/>
    </row>
    <row r="43" spans="2:18" ht="15" customHeight="1" x14ac:dyDescent="0.2">
      <c r="B43" s="571"/>
      <c r="C43" s="588" t="s">
        <v>303</v>
      </c>
      <c r="D43" s="588" t="s">
        <v>304</v>
      </c>
      <c r="E43" s="569" t="s">
        <v>312</v>
      </c>
      <c r="F43" s="589"/>
      <c r="G43" s="590" t="s">
        <v>299</v>
      </c>
      <c r="H43" s="588"/>
      <c r="I43" s="591"/>
      <c r="J43" s="591"/>
      <c r="K43" s="591"/>
      <c r="L43" s="591"/>
      <c r="M43" s="590" t="s">
        <v>299</v>
      </c>
      <c r="N43" s="588"/>
      <c r="O43" s="591"/>
      <c r="P43" s="592"/>
    </row>
    <row r="44" spans="2:18" ht="15" customHeight="1" x14ac:dyDescent="0.2">
      <c r="B44" s="571"/>
      <c r="C44" s="588" t="s">
        <v>305</v>
      </c>
      <c r="D44" s="588" t="s">
        <v>306</v>
      </c>
      <c r="E44" s="569" t="s">
        <v>295</v>
      </c>
      <c r="F44" s="589"/>
      <c r="G44" s="590" t="s">
        <v>299</v>
      </c>
      <c r="H44" s="588"/>
      <c r="I44" s="591"/>
      <c r="J44" s="591"/>
      <c r="K44" s="591"/>
      <c r="L44" s="591"/>
      <c r="M44" s="590" t="s">
        <v>299</v>
      </c>
      <c r="N44" s="588"/>
      <c r="O44" s="591"/>
      <c r="P44" s="592"/>
    </row>
    <row r="45" spans="2:18" ht="15" customHeight="1" x14ac:dyDescent="0.2">
      <c r="B45" s="571"/>
      <c r="C45" s="588" t="s">
        <v>307</v>
      </c>
      <c r="D45" s="588" t="s">
        <v>298</v>
      </c>
      <c r="E45" s="569" t="s">
        <v>296</v>
      </c>
      <c r="F45" s="589"/>
      <c r="G45" s="590" t="s">
        <v>299</v>
      </c>
      <c r="H45" s="588" t="s">
        <v>765</v>
      </c>
      <c r="I45" s="591" t="s">
        <v>766</v>
      </c>
      <c r="J45" s="591"/>
      <c r="K45" s="591"/>
      <c r="L45" s="591"/>
      <c r="M45" s="590" t="s">
        <v>299</v>
      </c>
      <c r="N45" s="588" t="s">
        <v>767</v>
      </c>
      <c r="O45" s="591" t="s">
        <v>768</v>
      </c>
      <c r="P45" s="592"/>
    </row>
    <row r="46" spans="2:18" ht="15" customHeight="1" x14ac:dyDescent="0.2">
      <c r="B46" s="571"/>
      <c r="C46" s="588" t="s">
        <v>308</v>
      </c>
      <c r="D46" s="588" t="s">
        <v>309</v>
      </c>
      <c r="E46" s="569" t="s">
        <v>297</v>
      </c>
      <c r="F46" s="589"/>
      <c r="G46" s="584" t="s">
        <v>299</v>
      </c>
      <c r="H46" s="588"/>
      <c r="I46" s="591"/>
      <c r="J46" s="591"/>
      <c r="K46" s="591"/>
      <c r="L46" s="591"/>
      <c r="M46" s="584" t="s">
        <v>299</v>
      </c>
      <c r="N46" s="588"/>
      <c r="O46" s="591"/>
      <c r="P46" s="592"/>
    </row>
    <row r="47" spans="2:18" ht="15" customHeight="1" x14ac:dyDescent="0.2">
      <c r="B47" s="571"/>
      <c r="C47" s="588"/>
      <c r="D47" s="588"/>
      <c r="E47" s="569"/>
      <c r="F47" s="589"/>
      <c r="G47" s="584"/>
      <c r="H47" s="898" t="s">
        <v>769</v>
      </c>
      <c r="I47" s="899" t="s">
        <v>770</v>
      </c>
      <c r="J47" s="593"/>
      <c r="K47" s="593"/>
      <c r="L47" s="593"/>
      <c r="M47" s="584" t="s">
        <v>299</v>
      </c>
      <c r="N47" s="588" t="s">
        <v>742</v>
      </c>
      <c r="O47" s="591" t="s">
        <v>771</v>
      </c>
      <c r="P47" s="592"/>
    </row>
    <row r="48" spans="2:18" ht="26.25" customHeight="1" x14ac:dyDescent="0.2">
      <c r="B48" s="571"/>
      <c r="C48" s="588"/>
      <c r="D48" s="588"/>
      <c r="E48" s="569"/>
      <c r="F48" s="589"/>
      <c r="G48" s="584"/>
      <c r="H48" s="898"/>
      <c r="I48" s="899"/>
      <c r="J48" s="593"/>
      <c r="K48" s="593"/>
      <c r="L48" s="593"/>
      <c r="M48" s="584"/>
      <c r="N48" s="588" t="s">
        <v>772</v>
      </c>
      <c r="O48" s="591" t="s">
        <v>773</v>
      </c>
      <c r="P48" s="592"/>
    </row>
    <row r="49" spans="2:16" ht="19.5" customHeight="1" thickBot="1" x14ac:dyDescent="0.25">
      <c r="B49" s="594"/>
      <c r="C49" s="595"/>
      <c r="D49" s="596"/>
      <c r="E49" s="597"/>
      <c r="F49" s="598"/>
      <c r="G49" s="598"/>
      <c r="H49" s="598"/>
      <c r="I49" s="598"/>
      <c r="J49" s="598"/>
      <c r="K49" s="598"/>
      <c r="L49" s="598"/>
      <c r="M49" s="598"/>
      <c r="N49" s="598"/>
      <c r="O49" s="598"/>
      <c r="P49" s="599"/>
    </row>
    <row r="52" spans="2:16" ht="19.5" customHeight="1" x14ac:dyDescent="0.2">
      <c r="B52" s="600" t="s">
        <v>774</v>
      </c>
      <c r="C52" s="900" t="s">
        <v>775</v>
      </c>
      <c r="D52" s="900"/>
      <c r="E52" s="900"/>
      <c r="F52" s="900"/>
      <c r="G52" s="900"/>
      <c r="H52" s="900"/>
      <c r="I52" s="900"/>
      <c r="J52" s="900"/>
      <c r="K52" s="900"/>
      <c r="L52" s="900"/>
      <c r="M52" s="900"/>
      <c r="N52" s="900"/>
      <c r="O52" s="900"/>
    </row>
    <row r="53" spans="2:16" ht="24" customHeight="1" x14ac:dyDescent="0.2">
      <c r="B53" s="571"/>
      <c r="C53" s="569" t="s">
        <v>543</v>
      </c>
      <c r="D53" s="901" t="s">
        <v>776</v>
      </c>
      <c r="E53" s="901"/>
      <c r="F53" s="901"/>
      <c r="G53" s="901"/>
      <c r="H53" s="901"/>
      <c r="I53" s="901"/>
      <c r="J53" s="901"/>
      <c r="K53" s="901"/>
      <c r="L53" s="901"/>
      <c r="M53" s="901"/>
      <c r="N53" s="901"/>
      <c r="O53" s="901"/>
      <c r="P53" s="902"/>
    </row>
  </sheetData>
  <mergeCells count="34">
    <mergeCell ref="D18:P18"/>
    <mergeCell ref="D3:N5"/>
    <mergeCell ref="D8:P8"/>
    <mergeCell ref="D9:P9"/>
    <mergeCell ref="D10:P10"/>
    <mergeCell ref="D11:P11"/>
    <mergeCell ref="D12:P12"/>
    <mergeCell ref="D13:P13"/>
    <mergeCell ref="D14:P14"/>
    <mergeCell ref="D15:P15"/>
    <mergeCell ref="D16:P16"/>
    <mergeCell ref="D17:P17"/>
    <mergeCell ref="D30:P30"/>
    <mergeCell ref="D19:P19"/>
    <mergeCell ref="D20:P20"/>
    <mergeCell ref="D21:P21"/>
    <mergeCell ref="D22:P22"/>
    <mergeCell ref="D23:P23"/>
    <mergeCell ref="D24:P24"/>
    <mergeCell ref="D25:P25"/>
    <mergeCell ref="D26:P26"/>
    <mergeCell ref="D27:P27"/>
    <mergeCell ref="D28:P28"/>
    <mergeCell ref="D29:P29"/>
    <mergeCell ref="H47:H48"/>
    <mergeCell ref="I47:I48"/>
    <mergeCell ref="C52:O52"/>
    <mergeCell ref="D53:P53"/>
    <mergeCell ref="D31:P31"/>
    <mergeCell ref="D32:P32"/>
    <mergeCell ref="D33:P33"/>
    <mergeCell ref="D34:P34"/>
    <mergeCell ref="D35:P35"/>
    <mergeCell ref="E40:F40"/>
  </mergeCells>
  <printOptions horizontalCentered="1"/>
  <pageMargins left="0" right="0" top="0" bottom="0" header="0" footer="0"/>
  <pageSetup paperSize="9" scale="63" orientation="portrait" horizontalDpi="4294967293" verticalDpi="300" r:id="rId1"/>
  <headerFooter alignWithMargins="0">
    <oddFooter>&amp;R&amp;8&amp;F-&amp;A-&amp;Z&amp;F</oddFooter>
  </headerFooter>
  <rowBreaks count="1" manualBreakCount="1">
    <brk id="2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1C60E-0F89-4DBD-8C63-BF219A7C012F}">
  <sheetPr>
    <pageSetUpPr fitToPage="1"/>
  </sheetPr>
  <dimension ref="B1:R35"/>
  <sheetViews>
    <sheetView workbookViewId="0">
      <selection activeCell="S17" sqref="S17"/>
    </sheetView>
  </sheetViews>
  <sheetFormatPr baseColWidth="10" defaultRowHeight="12.75" x14ac:dyDescent="0.2"/>
  <cols>
    <col min="1" max="1" width="2.28515625" style="259" customWidth="1"/>
    <col min="2" max="3" width="11.42578125" style="259"/>
    <col min="4" max="4" width="9.85546875" style="259" customWidth="1"/>
    <col min="5" max="5" width="9.7109375" style="259" customWidth="1"/>
    <col min="6" max="9" width="11.42578125" style="259"/>
    <col min="10" max="12" width="0" style="259" hidden="1" customWidth="1"/>
    <col min="13" max="14" width="11.42578125" style="259"/>
    <col min="15" max="15" width="9" style="259" customWidth="1"/>
    <col min="16" max="16" width="11.42578125" style="259"/>
    <col min="17" max="18" width="4.42578125" style="259" customWidth="1"/>
    <col min="19" max="16384" width="11.42578125" style="259"/>
  </cols>
  <sheetData>
    <row r="1" spans="2:18" ht="13.5" thickBot="1" x14ac:dyDescent="0.25">
      <c r="B1" s="543"/>
      <c r="C1" s="544"/>
    </row>
    <row r="2" spans="2:18" ht="24.75" customHeight="1" x14ac:dyDescent="0.2">
      <c r="B2" s="545" t="s">
        <v>686</v>
      </c>
      <c r="C2" s="546"/>
      <c r="D2" s="547" t="s">
        <v>777</v>
      </c>
      <c r="E2" s="547"/>
      <c r="F2" s="547"/>
      <c r="G2" s="547"/>
      <c r="H2" s="547"/>
      <c r="I2" s="547"/>
      <c r="J2" s="547"/>
      <c r="K2" s="547"/>
      <c r="L2" s="547"/>
      <c r="M2" s="547"/>
      <c r="N2" s="547"/>
      <c r="O2" s="548" t="s">
        <v>688</v>
      </c>
      <c r="P2" s="549"/>
    </row>
    <row r="3" spans="2:18" ht="27.75" customHeight="1" x14ac:dyDescent="0.2">
      <c r="B3" s="550" t="s">
        <v>689</v>
      </c>
      <c r="C3" s="551"/>
      <c r="D3" s="910" t="s">
        <v>682</v>
      </c>
      <c r="E3" s="910"/>
      <c r="F3" s="910"/>
      <c r="G3" s="910"/>
      <c r="H3" s="910"/>
      <c r="I3" s="910"/>
      <c r="J3" s="910"/>
      <c r="K3" s="910"/>
      <c r="L3" s="910"/>
      <c r="M3" s="910"/>
      <c r="N3" s="910"/>
      <c r="O3" s="552" t="s">
        <v>690</v>
      </c>
      <c r="P3" s="553"/>
    </row>
    <row r="4" spans="2:18" ht="23.25" customHeight="1" x14ac:dyDescent="0.2">
      <c r="B4" s="550" t="s">
        <v>691</v>
      </c>
      <c r="C4" s="551"/>
      <c r="D4" s="910"/>
      <c r="E4" s="910"/>
      <c r="F4" s="910"/>
      <c r="G4" s="910"/>
      <c r="H4" s="910"/>
      <c r="I4" s="910"/>
      <c r="J4" s="910"/>
      <c r="K4" s="910"/>
      <c r="L4" s="910"/>
      <c r="M4" s="910"/>
      <c r="N4" s="910"/>
      <c r="O4" s="552" t="s">
        <v>692</v>
      </c>
      <c r="P4" s="553"/>
    </row>
    <row r="5" spans="2:18" ht="23.25" customHeight="1" x14ac:dyDescent="0.2">
      <c r="B5" s="554" t="s">
        <v>693</v>
      </c>
      <c r="C5" s="555"/>
      <c r="D5" s="910"/>
      <c r="E5" s="910"/>
      <c r="F5" s="910"/>
      <c r="G5" s="910"/>
      <c r="H5" s="910"/>
      <c r="I5" s="910"/>
      <c r="J5" s="910"/>
      <c r="K5" s="910"/>
      <c r="L5" s="910"/>
      <c r="M5" s="910"/>
      <c r="N5" s="910"/>
      <c r="O5" s="552" t="s">
        <v>694</v>
      </c>
      <c r="P5" s="553"/>
    </row>
    <row r="6" spans="2:18" ht="29.25" customHeight="1" thickBot="1" x14ac:dyDescent="0.25">
      <c r="B6" s="556" t="s">
        <v>695</v>
      </c>
      <c r="C6" s="601" t="s">
        <v>696</v>
      </c>
      <c r="D6" s="602" t="s">
        <v>697</v>
      </c>
      <c r="E6" s="603"/>
      <c r="F6" s="603"/>
      <c r="G6" s="603"/>
      <c r="H6" s="603"/>
      <c r="I6" s="603"/>
      <c r="J6" s="603"/>
      <c r="K6" s="603"/>
      <c r="L6" s="603"/>
      <c r="M6" s="603"/>
      <c r="N6" s="604"/>
      <c r="O6" s="561" t="s">
        <v>698</v>
      </c>
      <c r="P6" s="562"/>
    </row>
    <row r="7" spans="2:18" ht="14.25" x14ac:dyDescent="0.2">
      <c r="B7" s="563" t="s">
        <v>221</v>
      </c>
      <c r="C7" s="479" t="str">
        <f ca="1">CELL("nomfichier")</f>
        <v>E:\0-UPRT\1-UPRT.FR-SITE-WEB\ff-fiches-fabrications\ff.div.documents-divers\[ff.div.tableaux.temperatures.xlsx]Nota</v>
      </c>
      <c r="D7" s="564"/>
      <c r="E7" s="565"/>
      <c r="F7" s="566"/>
      <c r="G7" s="566"/>
      <c r="H7" s="566"/>
      <c r="I7" s="566"/>
      <c r="J7" s="566"/>
      <c r="K7" s="566"/>
      <c r="L7" s="566"/>
      <c r="M7" s="566"/>
      <c r="N7" s="566"/>
      <c r="O7" s="566"/>
      <c r="P7" s="567"/>
    </row>
    <row r="8" spans="2:18" ht="14.25" x14ac:dyDescent="0.2">
      <c r="B8" s="571"/>
      <c r="C8" s="605"/>
      <c r="D8" s="564"/>
      <c r="E8" s="565"/>
      <c r="F8" s="566"/>
      <c r="G8" s="566"/>
      <c r="H8" s="566"/>
      <c r="I8" s="566"/>
      <c r="J8" s="566"/>
      <c r="K8" s="566"/>
      <c r="L8" s="566"/>
      <c r="M8" s="566"/>
      <c r="N8" s="566"/>
      <c r="O8" s="566"/>
      <c r="P8" s="567"/>
      <c r="R8" s="259" t="s">
        <v>699</v>
      </c>
    </row>
    <row r="9" spans="2:18" ht="28.5" customHeight="1" x14ac:dyDescent="0.2">
      <c r="B9" s="606" t="s">
        <v>778</v>
      </c>
      <c r="C9" s="569" t="s">
        <v>779</v>
      </c>
      <c r="D9" s="913" t="s">
        <v>780</v>
      </c>
      <c r="E9" s="913"/>
      <c r="F9" s="913"/>
      <c r="G9" s="913"/>
      <c r="H9" s="913"/>
      <c r="I9" s="913"/>
      <c r="J9" s="913"/>
      <c r="K9" s="913"/>
      <c r="L9" s="913"/>
      <c r="M9" s="913"/>
      <c r="N9" s="913"/>
      <c r="O9" s="913"/>
      <c r="P9" s="914"/>
      <c r="R9" s="570" t="str">
        <f t="shared" ref="R9:R27" si="0">IF(LEN(D9)&gt;255," STOP 255 caractères maxi "&amp;(LEN(D9)-255)&amp;" caractères de trop.","")</f>
        <v/>
      </c>
    </row>
    <row r="10" spans="2:18" ht="24" customHeight="1" x14ac:dyDescent="0.2">
      <c r="B10" s="606" t="s">
        <v>778</v>
      </c>
      <c r="C10" s="569" t="s">
        <v>781</v>
      </c>
      <c r="D10" s="913" t="s">
        <v>782</v>
      </c>
      <c r="E10" s="913"/>
      <c r="F10" s="913"/>
      <c r="G10" s="913"/>
      <c r="H10" s="913"/>
      <c r="I10" s="913"/>
      <c r="J10" s="913"/>
      <c r="K10" s="913"/>
      <c r="L10" s="913"/>
      <c r="M10" s="913"/>
      <c r="N10" s="913"/>
      <c r="O10" s="913"/>
      <c r="P10" s="914"/>
      <c r="R10" s="570" t="str">
        <f t="shared" si="0"/>
        <v/>
      </c>
    </row>
    <row r="11" spans="2:18" ht="24" customHeight="1" x14ac:dyDescent="0.2">
      <c r="B11" s="606" t="s">
        <v>778</v>
      </c>
      <c r="C11" s="569" t="s">
        <v>783</v>
      </c>
      <c r="D11" s="913" t="s">
        <v>784</v>
      </c>
      <c r="E11" s="913"/>
      <c r="F11" s="913"/>
      <c r="G11" s="913"/>
      <c r="H11" s="913"/>
      <c r="I11" s="913"/>
      <c r="J11" s="913"/>
      <c r="K11" s="913"/>
      <c r="L11" s="913"/>
      <c r="M11" s="913"/>
      <c r="N11" s="913"/>
      <c r="O11" s="913"/>
      <c r="P11" s="914"/>
      <c r="R11" s="570" t="str">
        <f t="shared" si="0"/>
        <v/>
      </c>
    </row>
    <row r="12" spans="2:18" ht="24" customHeight="1" x14ac:dyDescent="0.2">
      <c r="B12" s="606" t="s">
        <v>778</v>
      </c>
      <c r="C12" s="569" t="s">
        <v>703</v>
      </c>
      <c r="D12" s="913" t="s">
        <v>785</v>
      </c>
      <c r="E12" s="913"/>
      <c r="F12" s="913"/>
      <c r="G12" s="913"/>
      <c r="H12" s="913"/>
      <c r="I12" s="913"/>
      <c r="J12" s="913"/>
      <c r="K12" s="913"/>
      <c r="L12" s="913"/>
      <c r="M12" s="913"/>
      <c r="N12" s="913"/>
      <c r="O12" s="913"/>
      <c r="P12" s="914"/>
      <c r="R12" s="570" t="str">
        <f t="shared" si="0"/>
        <v/>
      </c>
    </row>
    <row r="13" spans="2:18" ht="36.75" customHeight="1" x14ac:dyDescent="0.2">
      <c r="B13" s="606" t="s">
        <v>778</v>
      </c>
      <c r="C13" s="569" t="s">
        <v>545</v>
      </c>
      <c r="D13" s="913" t="s">
        <v>786</v>
      </c>
      <c r="E13" s="913"/>
      <c r="F13" s="913"/>
      <c r="G13" s="913"/>
      <c r="H13" s="913"/>
      <c r="I13" s="913"/>
      <c r="J13" s="913"/>
      <c r="K13" s="913"/>
      <c r="L13" s="913"/>
      <c r="M13" s="913"/>
      <c r="N13" s="913"/>
      <c r="O13" s="913"/>
      <c r="P13" s="914"/>
      <c r="R13" s="570" t="str">
        <f t="shared" si="0"/>
        <v/>
      </c>
    </row>
    <row r="14" spans="2:18" ht="24.75" customHeight="1" x14ac:dyDescent="0.2">
      <c r="B14" s="606" t="s">
        <v>778</v>
      </c>
      <c r="C14" s="569" t="s">
        <v>787</v>
      </c>
      <c r="D14" s="913" t="s">
        <v>788</v>
      </c>
      <c r="E14" s="913"/>
      <c r="F14" s="913"/>
      <c r="G14" s="913"/>
      <c r="H14" s="913"/>
      <c r="I14" s="913"/>
      <c r="J14" s="913"/>
      <c r="K14" s="913"/>
      <c r="L14" s="913"/>
      <c r="M14" s="913"/>
      <c r="N14" s="913"/>
      <c r="O14" s="913"/>
      <c r="P14" s="914"/>
      <c r="R14" s="570" t="str">
        <f t="shared" si="0"/>
        <v/>
      </c>
    </row>
    <row r="15" spans="2:18" ht="24.75" customHeight="1" x14ac:dyDescent="0.2">
      <c r="B15" s="606" t="s">
        <v>778</v>
      </c>
      <c r="C15" s="569" t="s">
        <v>712</v>
      </c>
      <c r="D15" s="913" t="s">
        <v>789</v>
      </c>
      <c r="E15" s="913"/>
      <c r="F15" s="913"/>
      <c r="G15" s="913"/>
      <c r="H15" s="913"/>
      <c r="I15" s="913"/>
      <c r="J15" s="913"/>
      <c r="K15" s="913"/>
      <c r="L15" s="913"/>
      <c r="M15" s="913"/>
      <c r="N15" s="913"/>
      <c r="O15" s="913"/>
      <c r="P15" s="914"/>
      <c r="R15" s="570" t="str">
        <f t="shared" si="0"/>
        <v/>
      </c>
    </row>
    <row r="16" spans="2:18" ht="24.75" customHeight="1" x14ac:dyDescent="0.2">
      <c r="B16" s="606" t="s">
        <v>778</v>
      </c>
      <c r="C16" s="569" t="s">
        <v>714</v>
      </c>
      <c r="D16" s="913" t="s">
        <v>790</v>
      </c>
      <c r="E16" s="913"/>
      <c r="F16" s="913"/>
      <c r="G16" s="913"/>
      <c r="H16" s="913"/>
      <c r="I16" s="913"/>
      <c r="J16" s="913"/>
      <c r="K16" s="913"/>
      <c r="L16" s="913"/>
      <c r="M16" s="913"/>
      <c r="N16" s="913"/>
      <c r="O16" s="913"/>
      <c r="P16" s="914"/>
      <c r="R16" s="570" t="str">
        <f t="shared" si="0"/>
        <v/>
      </c>
    </row>
    <row r="17" spans="2:18" ht="38.25" customHeight="1" x14ac:dyDescent="0.2">
      <c r="B17" s="606" t="s">
        <v>778</v>
      </c>
      <c r="C17" s="569" t="s">
        <v>718</v>
      </c>
      <c r="D17" s="913" t="s">
        <v>791</v>
      </c>
      <c r="E17" s="913"/>
      <c r="F17" s="913"/>
      <c r="G17" s="913"/>
      <c r="H17" s="913"/>
      <c r="I17" s="913"/>
      <c r="J17" s="913"/>
      <c r="K17" s="913"/>
      <c r="L17" s="913"/>
      <c r="M17" s="913"/>
      <c r="N17" s="913"/>
      <c r="O17" s="913"/>
      <c r="P17" s="914"/>
      <c r="R17" s="570" t="str">
        <f t="shared" si="0"/>
        <v xml:space="preserve"> STOP 255 caractères maxi 59 caractères de trop.</v>
      </c>
    </row>
    <row r="18" spans="2:18" ht="37.5" customHeight="1" x14ac:dyDescent="0.2">
      <c r="B18" s="606" t="s">
        <v>778</v>
      </c>
      <c r="C18" s="569" t="s">
        <v>722</v>
      </c>
      <c r="D18" s="913" t="s">
        <v>792</v>
      </c>
      <c r="E18" s="913"/>
      <c r="F18" s="913"/>
      <c r="G18" s="913"/>
      <c r="H18" s="913"/>
      <c r="I18" s="913"/>
      <c r="J18" s="913"/>
      <c r="K18" s="913"/>
      <c r="L18" s="913"/>
      <c r="M18" s="913"/>
      <c r="N18" s="913"/>
      <c r="O18" s="913"/>
      <c r="P18" s="914"/>
      <c r="R18" s="570" t="str">
        <f t="shared" si="0"/>
        <v/>
      </c>
    </row>
    <row r="19" spans="2:18" ht="24" customHeight="1" x14ac:dyDescent="0.2">
      <c r="B19" s="606" t="s">
        <v>778</v>
      </c>
      <c r="C19" s="569" t="s">
        <v>724</v>
      </c>
      <c r="D19" s="913" t="s">
        <v>793</v>
      </c>
      <c r="E19" s="913"/>
      <c r="F19" s="913"/>
      <c r="G19" s="913"/>
      <c r="H19" s="913"/>
      <c r="I19" s="913"/>
      <c r="J19" s="913"/>
      <c r="K19" s="913"/>
      <c r="L19" s="913"/>
      <c r="M19" s="913"/>
      <c r="N19" s="913"/>
      <c r="O19" s="913"/>
      <c r="P19" s="914"/>
      <c r="R19" s="570" t="str">
        <f t="shared" si="0"/>
        <v/>
      </c>
    </row>
    <row r="20" spans="2:18" ht="24" customHeight="1" x14ac:dyDescent="0.2">
      <c r="B20" s="606" t="s">
        <v>778</v>
      </c>
      <c r="C20" s="569" t="s">
        <v>728</v>
      </c>
      <c r="D20" s="913" t="s">
        <v>794</v>
      </c>
      <c r="E20" s="913"/>
      <c r="F20" s="913"/>
      <c r="G20" s="913"/>
      <c r="H20" s="913"/>
      <c r="I20" s="913"/>
      <c r="J20" s="913"/>
      <c r="K20" s="913"/>
      <c r="L20" s="913"/>
      <c r="M20" s="913"/>
      <c r="N20" s="913"/>
      <c r="O20" s="913"/>
      <c r="P20" s="914"/>
      <c r="R20" s="570" t="str">
        <f t="shared" si="0"/>
        <v/>
      </c>
    </row>
    <row r="21" spans="2:18" ht="25.5" customHeight="1" x14ac:dyDescent="0.2">
      <c r="B21" s="606" t="s">
        <v>778</v>
      </c>
      <c r="C21" s="569" t="s">
        <v>730</v>
      </c>
      <c r="D21" s="913" t="s">
        <v>795</v>
      </c>
      <c r="E21" s="913"/>
      <c r="F21" s="913"/>
      <c r="G21" s="913"/>
      <c r="H21" s="913"/>
      <c r="I21" s="913"/>
      <c r="J21" s="913"/>
      <c r="K21" s="913"/>
      <c r="L21" s="913"/>
      <c r="M21" s="913"/>
      <c r="N21" s="913"/>
      <c r="O21" s="913"/>
      <c r="P21" s="914"/>
      <c r="R21" s="570" t="str">
        <f t="shared" si="0"/>
        <v/>
      </c>
    </row>
    <row r="22" spans="2:18" ht="24.75" customHeight="1" x14ac:dyDescent="0.2">
      <c r="B22" s="606" t="s">
        <v>778</v>
      </c>
      <c r="C22" s="569" t="s">
        <v>732</v>
      </c>
      <c r="D22" s="913" t="s">
        <v>796</v>
      </c>
      <c r="E22" s="913"/>
      <c r="F22" s="913"/>
      <c r="G22" s="913"/>
      <c r="H22" s="913"/>
      <c r="I22" s="913"/>
      <c r="J22" s="913"/>
      <c r="K22" s="913"/>
      <c r="L22" s="913"/>
      <c r="M22" s="913"/>
      <c r="N22" s="913"/>
      <c r="O22" s="913"/>
      <c r="P22" s="914"/>
      <c r="R22" s="570" t="str">
        <f t="shared" si="0"/>
        <v/>
      </c>
    </row>
    <row r="23" spans="2:18" ht="24.75" customHeight="1" x14ac:dyDescent="0.2">
      <c r="B23" s="606" t="s">
        <v>778</v>
      </c>
      <c r="C23" s="569" t="s">
        <v>797</v>
      </c>
      <c r="D23" s="913" t="s">
        <v>798</v>
      </c>
      <c r="E23" s="913"/>
      <c r="F23" s="913"/>
      <c r="G23" s="913"/>
      <c r="H23" s="913"/>
      <c r="I23" s="913"/>
      <c r="J23" s="913"/>
      <c r="K23" s="913"/>
      <c r="L23" s="913"/>
      <c r="M23" s="913"/>
      <c r="N23" s="913"/>
      <c r="O23" s="913"/>
      <c r="P23" s="914"/>
      <c r="R23" s="570" t="str">
        <f t="shared" si="0"/>
        <v/>
      </c>
    </row>
    <row r="24" spans="2:18" ht="35.25" customHeight="1" x14ac:dyDescent="0.2">
      <c r="B24" s="606" t="s">
        <v>778</v>
      </c>
      <c r="C24" s="569" t="s">
        <v>738</v>
      </c>
      <c r="D24" s="913" t="s">
        <v>799</v>
      </c>
      <c r="E24" s="913"/>
      <c r="F24" s="913"/>
      <c r="G24" s="913"/>
      <c r="H24" s="913"/>
      <c r="I24" s="913"/>
      <c r="J24" s="913"/>
      <c r="K24" s="913"/>
      <c r="L24" s="913"/>
      <c r="M24" s="913"/>
      <c r="N24" s="913"/>
      <c r="O24" s="913"/>
      <c r="P24" s="914"/>
      <c r="R24" s="570" t="str">
        <f t="shared" si="0"/>
        <v xml:space="preserve"> STOP 255 caractères maxi 10 caractères de trop.</v>
      </c>
    </row>
    <row r="25" spans="2:18" ht="24" customHeight="1" x14ac:dyDescent="0.2">
      <c r="B25" s="606" t="s">
        <v>778</v>
      </c>
      <c r="C25" s="569" t="s">
        <v>746</v>
      </c>
      <c r="D25" s="913" t="s">
        <v>800</v>
      </c>
      <c r="E25" s="913"/>
      <c r="F25" s="913"/>
      <c r="G25" s="913"/>
      <c r="H25" s="913"/>
      <c r="I25" s="913"/>
      <c r="J25" s="913"/>
      <c r="K25" s="913"/>
      <c r="L25" s="913"/>
      <c r="M25" s="913"/>
      <c r="N25" s="913"/>
      <c r="O25" s="913"/>
      <c r="P25" s="914"/>
      <c r="R25" s="570" t="str">
        <f t="shared" si="0"/>
        <v/>
      </c>
    </row>
    <row r="26" spans="2:18" ht="79.5" customHeight="1" x14ac:dyDescent="0.2">
      <c r="B26" s="606" t="s">
        <v>778</v>
      </c>
      <c r="C26" s="569" t="s">
        <v>754</v>
      </c>
      <c r="D26" s="913" t="s">
        <v>801</v>
      </c>
      <c r="E26" s="913"/>
      <c r="F26" s="913"/>
      <c r="G26" s="913"/>
      <c r="H26" s="913"/>
      <c r="I26" s="913"/>
      <c r="J26" s="913"/>
      <c r="K26" s="913"/>
      <c r="L26" s="913"/>
      <c r="M26" s="913"/>
      <c r="N26" s="913"/>
      <c r="O26" s="913"/>
      <c r="P26" s="914"/>
      <c r="R26" s="570" t="str">
        <f t="shared" si="0"/>
        <v xml:space="preserve"> STOP 255 caractères maxi 476 caractères de trop.</v>
      </c>
    </row>
    <row r="27" spans="2:18" ht="30.75" customHeight="1" x14ac:dyDescent="0.2">
      <c r="B27" s="606" t="s">
        <v>778</v>
      </c>
      <c r="C27" s="569" t="s">
        <v>802</v>
      </c>
      <c r="D27" s="913" t="s">
        <v>803</v>
      </c>
      <c r="E27" s="913"/>
      <c r="F27" s="913"/>
      <c r="G27" s="913"/>
      <c r="H27" s="913"/>
      <c r="I27" s="913"/>
      <c r="J27" s="913"/>
      <c r="K27" s="913"/>
      <c r="L27" s="913"/>
      <c r="M27" s="913"/>
      <c r="N27" s="913"/>
      <c r="O27" s="913"/>
      <c r="P27" s="914"/>
      <c r="R27" s="570" t="str">
        <f t="shared" si="0"/>
        <v/>
      </c>
    </row>
    <row r="28" spans="2:18" ht="24" customHeight="1" x14ac:dyDescent="0.2">
      <c r="B28" s="571"/>
      <c r="C28" s="569"/>
      <c r="D28" s="607"/>
      <c r="E28" s="565"/>
      <c r="F28" s="566"/>
      <c r="G28" s="566"/>
      <c r="H28" s="566"/>
      <c r="I28" s="566"/>
      <c r="J28" s="566"/>
      <c r="K28" s="566"/>
      <c r="L28" s="566"/>
      <c r="M28" s="566"/>
      <c r="N28" s="566"/>
      <c r="O28" s="566"/>
      <c r="P28" s="567"/>
      <c r="R28" s="259" t="s">
        <v>804</v>
      </c>
    </row>
    <row r="29" spans="2:18" ht="30" customHeight="1" x14ac:dyDescent="0.2">
      <c r="B29" s="571"/>
      <c r="C29" s="569" t="s">
        <v>805</v>
      </c>
      <c r="D29" s="607"/>
      <c r="E29" s="608" t="s">
        <v>806</v>
      </c>
      <c r="F29" s="566"/>
      <c r="G29" s="566"/>
      <c r="H29" s="566"/>
      <c r="I29" s="566"/>
      <c r="J29" s="566"/>
      <c r="K29" s="566"/>
      <c r="L29" s="566"/>
      <c r="M29" s="566"/>
      <c r="N29" s="566"/>
      <c r="O29" s="566"/>
      <c r="P29" s="567"/>
      <c r="R29" s="570" t="str">
        <f>IF(LEN(E29)&gt;255," STOP 255 caractères maxi "&amp;(LEN(E29)-255)&amp;" caractères de trop.","")</f>
        <v/>
      </c>
    </row>
    <row r="30" spans="2:18" ht="41.25" customHeight="1" x14ac:dyDescent="0.2">
      <c r="B30" s="571"/>
      <c r="C30" s="915" t="s">
        <v>807</v>
      </c>
      <c r="D30" s="916"/>
      <c r="E30" s="609" t="s">
        <v>808</v>
      </c>
      <c r="F30" s="610"/>
      <c r="G30" s="610"/>
      <c r="H30" s="610"/>
      <c r="I30" s="610"/>
      <c r="J30" s="610"/>
      <c r="K30" s="610"/>
      <c r="L30" s="610"/>
      <c r="M30" s="610"/>
      <c r="N30" s="610"/>
      <c r="O30" s="610"/>
      <c r="P30" s="611"/>
      <c r="R30" s="570" t="str">
        <f t="shared" ref="R30:R35" si="1">IF(LEN(E30)&gt;255," STOP 255 caractères maxi "&amp;(LEN(E30)-255)&amp;" caractères de trop.","")</f>
        <v xml:space="preserve"> STOP 255 caractères maxi 132 caractères de trop.</v>
      </c>
    </row>
    <row r="31" spans="2:18" ht="38.25" customHeight="1" x14ac:dyDescent="0.2">
      <c r="B31" s="571"/>
      <c r="C31" s="911" t="s">
        <v>809</v>
      </c>
      <c r="D31" s="912"/>
      <c r="E31" s="612" t="s">
        <v>810</v>
      </c>
      <c r="F31" s="613"/>
      <c r="G31" s="613"/>
      <c r="H31" s="613"/>
      <c r="I31" s="613"/>
      <c r="J31" s="613"/>
      <c r="K31" s="613"/>
      <c r="L31" s="613"/>
      <c r="M31" s="613"/>
      <c r="N31" s="613"/>
      <c r="O31" s="613"/>
      <c r="P31" s="614"/>
      <c r="R31" s="570" t="str">
        <f t="shared" si="1"/>
        <v xml:space="preserve"> STOP 255 caractères maxi 72 caractères de trop.</v>
      </c>
    </row>
    <row r="32" spans="2:18" ht="36" customHeight="1" x14ac:dyDescent="0.2">
      <c r="B32" s="571"/>
      <c r="C32" s="911" t="s">
        <v>811</v>
      </c>
      <c r="D32" s="912"/>
      <c r="E32" s="612" t="s">
        <v>812</v>
      </c>
      <c r="F32" s="613"/>
      <c r="G32" s="613"/>
      <c r="H32" s="613"/>
      <c r="I32" s="613"/>
      <c r="J32" s="613"/>
      <c r="K32" s="613"/>
      <c r="L32" s="613"/>
      <c r="M32" s="613"/>
      <c r="N32" s="613"/>
      <c r="O32" s="613"/>
      <c r="P32" s="614"/>
      <c r="R32" s="570" t="str">
        <f t="shared" si="1"/>
        <v xml:space="preserve"> STOP 255 caractères maxi 30 caractères de trop.</v>
      </c>
    </row>
    <row r="33" spans="2:18" ht="48.75" customHeight="1" x14ac:dyDescent="0.2">
      <c r="B33" s="571"/>
      <c r="C33" s="911" t="s">
        <v>813</v>
      </c>
      <c r="D33" s="912"/>
      <c r="E33" s="612" t="s">
        <v>814</v>
      </c>
      <c r="F33" s="613"/>
      <c r="G33" s="613"/>
      <c r="H33" s="613"/>
      <c r="I33" s="613"/>
      <c r="J33" s="613"/>
      <c r="K33" s="613"/>
      <c r="L33" s="613"/>
      <c r="M33" s="613"/>
      <c r="N33" s="613"/>
      <c r="O33" s="613"/>
      <c r="P33" s="614"/>
      <c r="R33" s="570" t="str">
        <f t="shared" si="1"/>
        <v xml:space="preserve"> STOP 255 caractères maxi 226 caractères de trop.</v>
      </c>
    </row>
    <row r="34" spans="2:18" ht="31.5" customHeight="1" x14ac:dyDescent="0.2">
      <c r="B34" s="571"/>
      <c r="C34" s="911" t="s">
        <v>815</v>
      </c>
      <c r="D34" s="912"/>
      <c r="E34" s="612" t="s">
        <v>816</v>
      </c>
      <c r="F34" s="613"/>
      <c r="G34" s="613"/>
      <c r="H34" s="613"/>
      <c r="I34" s="613"/>
      <c r="J34" s="613"/>
      <c r="K34" s="613"/>
      <c r="L34" s="613"/>
      <c r="M34" s="613"/>
      <c r="N34" s="613"/>
      <c r="O34" s="613"/>
      <c r="P34" s="614"/>
      <c r="R34" s="570" t="str">
        <f t="shared" si="1"/>
        <v/>
      </c>
    </row>
    <row r="35" spans="2:18" ht="30" customHeight="1" thickBot="1" x14ac:dyDescent="0.25">
      <c r="B35" s="594"/>
      <c r="C35" s="615"/>
      <c r="D35" s="616"/>
      <c r="E35" s="597"/>
      <c r="F35" s="598"/>
      <c r="G35" s="598"/>
      <c r="H35" s="598"/>
      <c r="I35" s="598"/>
      <c r="J35" s="598"/>
      <c r="K35" s="598"/>
      <c r="L35" s="598"/>
      <c r="M35" s="598"/>
      <c r="N35" s="598"/>
      <c r="O35" s="598"/>
      <c r="P35" s="599"/>
      <c r="R35" s="570" t="str">
        <f t="shared" si="1"/>
        <v/>
      </c>
    </row>
  </sheetData>
  <mergeCells count="25">
    <mergeCell ref="D13:P13"/>
    <mergeCell ref="D3:N5"/>
    <mergeCell ref="D9:P9"/>
    <mergeCell ref="D10:P10"/>
    <mergeCell ref="D11:P11"/>
    <mergeCell ref="D12:P12"/>
    <mergeCell ref="D25:P25"/>
    <mergeCell ref="D14:P14"/>
    <mergeCell ref="D15:P15"/>
    <mergeCell ref="D16:P16"/>
    <mergeCell ref="D17:P17"/>
    <mergeCell ref="D18:P18"/>
    <mergeCell ref="D19:P19"/>
    <mergeCell ref="D20:P20"/>
    <mergeCell ref="D21:P21"/>
    <mergeCell ref="D22:P22"/>
    <mergeCell ref="D23:P23"/>
    <mergeCell ref="D24:P24"/>
    <mergeCell ref="C34:D34"/>
    <mergeCell ref="D26:P26"/>
    <mergeCell ref="D27:P27"/>
    <mergeCell ref="C30:D30"/>
    <mergeCell ref="C31:D31"/>
    <mergeCell ref="C32:D32"/>
    <mergeCell ref="C33:D33"/>
  </mergeCells>
  <printOptions horizontalCentered="1"/>
  <pageMargins left="0" right="0" top="0" bottom="0" header="0" footer="0"/>
  <pageSetup paperSize="9" scale="77" orientation="portrait" horizontalDpi="4294967293" verticalDpi="300" r:id="rId1"/>
  <headerFooter alignWithMargins="0">
    <oddFooter>&amp;R&amp;8&amp;F-&amp;A-&amp;Z&amp;F</oddFooter>
  </headerFooter>
  <rowBreaks count="1" manualBreakCount="1">
    <brk id="2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A9242-5FB9-4CE8-8683-215C6E8DEBE3}">
  <sheetPr>
    <pageSetUpPr fitToPage="1"/>
  </sheetPr>
  <dimension ref="B1:R38"/>
  <sheetViews>
    <sheetView zoomScaleNormal="100" workbookViewId="0">
      <selection activeCell="W13" sqref="W13"/>
    </sheetView>
  </sheetViews>
  <sheetFormatPr baseColWidth="10" defaultRowHeight="12.75" x14ac:dyDescent="0.2"/>
  <cols>
    <col min="1" max="1" width="2.28515625" style="259" customWidth="1"/>
    <col min="2" max="2" width="12.140625" style="259" customWidth="1"/>
    <col min="3" max="3" width="11.42578125" style="259"/>
    <col min="4" max="4" width="9.85546875" style="259" customWidth="1"/>
    <col min="5" max="5" width="16.5703125" style="259" customWidth="1"/>
    <col min="6" max="6" width="5.7109375" style="259" customWidth="1"/>
    <col min="7" max="8" width="11.42578125" style="259"/>
    <col min="9" max="9" width="14.42578125" style="259" customWidth="1"/>
    <col min="10" max="12" width="14.42578125" style="259" hidden="1" customWidth="1"/>
    <col min="13" max="13" width="8.85546875" style="259" customWidth="1"/>
    <col min="14" max="14" width="11.42578125" style="259"/>
    <col min="15" max="15" width="9" style="259" customWidth="1"/>
    <col min="16" max="16" width="11.42578125" style="259"/>
    <col min="17" max="17" width="4.140625" style="259" customWidth="1"/>
    <col min="18" max="18" width="5" style="259" customWidth="1"/>
    <col min="19" max="16384" width="11.42578125" style="259"/>
  </cols>
  <sheetData>
    <row r="1" spans="2:18" ht="13.5" thickBot="1" x14ac:dyDescent="0.25">
      <c r="B1" s="617"/>
      <c r="C1" s="479"/>
    </row>
    <row r="2" spans="2:18" ht="24.75" customHeight="1" x14ac:dyDescent="0.2">
      <c r="B2" s="545" t="s">
        <v>686</v>
      </c>
      <c r="C2" s="546"/>
      <c r="D2" s="547" t="s">
        <v>777</v>
      </c>
      <c r="E2" s="547"/>
      <c r="F2" s="547"/>
      <c r="G2" s="547"/>
      <c r="H2" s="547"/>
      <c r="I2" s="547"/>
      <c r="J2" s="547"/>
      <c r="K2" s="547"/>
      <c r="L2" s="547"/>
      <c r="M2" s="547"/>
      <c r="N2" s="547"/>
      <c r="O2" s="548" t="s">
        <v>688</v>
      </c>
      <c r="P2" s="549"/>
    </row>
    <row r="3" spans="2:18" ht="27.75" customHeight="1" x14ac:dyDescent="0.2">
      <c r="B3" s="550" t="s">
        <v>689</v>
      </c>
      <c r="C3" s="551"/>
      <c r="D3" s="910" t="s">
        <v>683</v>
      </c>
      <c r="E3" s="910"/>
      <c r="F3" s="910"/>
      <c r="G3" s="910"/>
      <c r="H3" s="910"/>
      <c r="I3" s="910"/>
      <c r="J3" s="910"/>
      <c r="K3" s="910"/>
      <c r="L3" s="910"/>
      <c r="M3" s="910"/>
      <c r="N3" s="910"/>
      <c r="O3" s="552" t="s">
        <v>690</v>
      </c>
      <c r="P3" s="553"/>
    </row>
    <row r="4" spans="2:18" ht="23.25" customHeight="1" x14ac:dyDescent="0.2">
      <c r="B4" s="550" t="s">
        <v>691</v>
      </c>
      <c r="C4" s="551"/>
      <c r="D4" s="910"/>
      <c r="E4" s="910"/>
      <c r="F4" s="910"/>
      <c r="G4" s="910"/>
      <c r="H4" s="910"/>
      <c r="I4" s="910"/>
      <c r="J4" s="910"/>
      <c r="K4" s="910"/>
      <c r="L4" s="910"/>
      <c r="M4" s="910"/>
      <c r="N4" s="910"/>
      <c r="O4" s="552" t="s">
        <v>692</v>
      </c>
      <c r="P4" s="553"/>
    </row>
    <row r="5" spans="2:18" ht="23.25" customHeight="1" x14ac:dyDescent="0.2">
      <c r="B5" s="554" t="s">
        <v>693</v>
      </c>
      <c r="C5" s="555"/>
      <c r="D5" s="910"/>
      <c r="E5" s="910"/>
      <c r="F5" s="910"/>
      <c r="G5" s="910"/>
      <c r="H5" s="910"/>
      <c r="I5" s="910"/>
      <c r="J5" s="910"/>
      <c r="K5" s="910"/>
      <c r="L5" s="910"/>
      <c r="M5" s="910"/>
      <c r="N5" s="910"/>
      <c r="O5" s="552" t="s">
        <v>694</v>
      </c>
      <c r="P5" s="553"/>
    </row>
    <row r="6" spans="2:18" ht="39" customHeight="1" thickBot="1" x14ac:dyDescent="0.25">
      <c r="B6" s="556" t="s">
        <v>695</v>
      </c>
      <c r="C6" s="601" t="s">
        <v>696</v>
      </c>
      <c r="D6" s="618" t="s">
        <v>697</v>
      </c>
      <c r="E6" s="619"/>
      <c r="F6" s="619"/>
      <c r="G6" s="619"/>
      <c r="H6" s="619"/>
      <c r="I6" s="619"/>
      <c r="J6" s="619"/>
      <c r="K6" s="619"/>
      <c r="L6" s="619"/>
      <c r="M6" s="619"/>
      <c r="N6" s="620"/>
      <c r="O6" s="561" t="s">
        <v>698</v>
      </c>
      <c r="P6" s="562"/>
    </row>
    <row r="7" spans="2:18" ht="14.25" x14ac:dyDescent="0.2">
      <c r="B7" s="563" t="s">
        <v>221</v>
      </c>
      <c r="C7" s="479" t="str">
        <f ca="1">CELL("nomfichier")</f>
        <v>E:\0-UPRT\1-UPRT.FR-SITE-WEB\ff-fiches-fabrications\ff.div.documents-divers\[ff.div.tableaux.temperatures.xlsx]Nota</v>
      </c>
      <c r="D7" s="564"/>
      <c r="E7" s="565"/>
      <c r="F7" s="566"/>
      <c r="G7" s="566"/>
      <c r="H7" s="566"/>
      <c r="I7" s="566"/>
      <c r="J7" s="566"/>
      <c r="K7" s="566"/>
      <c r="L7" s="566"/>
      <c r="M7" s="566"/>
      <c r="N7" s="566"/>
      <c r="O7" s="566"/>
      <c r="P7" s="567"/>
      <c r="R7" s="259" t="s">
        <v>699</v>
      </c>
    </row>
    <row r="8" spans="2:18" ht="39" customHeight="1" x14ac:dyDescent="0.2">
      <c r="B8" s="606" t="s">
        <v>817</v>
      </c>
      <c r="C8" s="569" t="s">
        <v>701</v>
      </c>
      <c r="D8" s="917" t="s">
        <v>818</v>
      </c>
      <c r="E8" s="917"/>
      <c r="F8" s="917"/>
      <c r="G8" s="917"/>
      <c r="H8" s="917"/>
      <c r="I8" s="917"/>
      <c r="J8" s="917"/>
      <c r="K8" s="917"/>
      <c r="L8" s="917"/>
      <c r="M8" s="917"/>
      <c r="N8" s="917"/>
      <c r="O8" s="917"/>
      <c r="P8" s="918"/>
      <c r="R8" s="570" t="str">
        <f>IF(LEN(D8)&gt;255," STOP 255 caractères maxi "&amp;(LEN(D8)-255)&amp;" caractères de trop.","")</f>
        <v xml:space="preserve"> STOP 255 caractères maxi 20 caractères de trop.</v>
      </c>
    </row>
    <row r="9" spans="2:18" ht="57.75" customHeight="1" x14ac:dyDescent="0.2">
      <c r="B9" s="606" t="s">
        <v>817</v>
      </c>
      <c r="C9" s="569" t="s">
        <v>543</v>
      </c>
      <c r="D9" s="917" t="s">
        <v>819</v>
      </c>
      <c r="E9" s="917"/>
      <c r="F9" s="917"/>
      <c r="G9" s="917"/>
      <c r="H9" s="917"/>
      <c r="I9" s="917"/>
      <c r="J9" s="917"/>
      <c r="K9" s="917"/>
      <c r="L9" s="917"/>
      <c r="M9" s="917"/>
      <c r="N9" s="917"/>
      <c r="O9" s="917"/>
      <c r="P9" s="918"/>
      <c r="R9" s="570" t="str">
        <f>IF(LEN(D9)&gt;255," STOP 255 caractères maxi "&amp;(LEN(D9)-255)&amp;" caractères de trop.","")</f>
        <v xml:space="preserve"> STOP 255 caractères maxi 162 caractères de trop.</v>
      </c>
    </row>
    <row r="10" spans="2:18" ht="38.25" customHeight="1" x14ac:dyDescent="0.2">
      <c r="B10" s="606" t="s">
        <v>817</v>
      </c>
      <c r="C10" s="569" t="s">
        <v>787</v>
      </c>
      <c r="D10" s="917" t="s">
        <v>820</v>
      </c>
      <c r="E10" s="917"/>
      <c r="F10" s="917"/>
      <c r="G10" s="917"/>
      <c r="H10" s="917"/>
      <c r="I10" s="917"/>
      <c r="J10" s="917"/>
      <c r="K10" s="917"/>
      <c r="L10" s="917"/>
      <c r="M10" s="917"/>
      <c r="N10" s="917"/>
      <c r="O10" s="917"/>
      <c r="P10" s="918"/>
      <c r="R10" s="570" t="str">
        <f>IF(LEN(D10)&gt;255," STOP 255 caractères maxi "&amp;(LEN(D10)-255)&amp;" caractères de trop.","")</f>
        <v xml:space="preserve"> STOP 255 caractères maxi 9 caractères de trop.</v>
      </c>
    </row>
    <row r="11" spans="2:18" ht="80.25" customHeight="1" x14ac:dyDescent="0.2">
      <c r="B11" s="606" t="s">
        <v>817</v>
      </c>
      <c r="C11" s="569" t="s">
        <v>708</v>
      </c>
      <c r="D11" s="917" t="s">
        <v>821</v>
      </c>
      <c r="E11" s="917"/>
      <c r="F11" s="917"/>
      <c r="G11" s="917"/>
      <c r="H11" s="917"/>
      <c r="I11" s="917"/>
      <c r="J11" s="917"/>
      <c r="K11" s="917"/>
      <c r="L11" s="917"/>
      <c r="M11" s="917"/>
      <c r="N11" s="917"/>
      <c r="O11" s="917"/>
      <c r="P11" s="918"/>
      <c r="R11" s="570" t="str">
        <f>IF(LEN(D11)&gt;255," STOP 255 caractères maxi "&amp;(LEN(D11)-255)&amp;" caractères de trop.","")</f>
        <v xml:space="preserve"> STOP 255 caractères maxi 456 caractères de trop.</v>
      </c>
    </row>
    <row r="12" spans="2:18" ht="37.5" customHeight="1" x14ac:dyDescent="0.2">
      <c r="B12" s="606" t="s">
        <v>817</v>
      </c>
      <c r="C12" s="569" t="s">
        <v>712</v>
      </c>
      <c r="D12" s="917" t="s">
        <v>822</v>
      </c>
      <c r="E12" s="917"/>
      <c r="F12" s="917"/>
      <c r="G12" s="917"/>
      <c r="H12" s="917"/>
      <c r="I12" s="917"/>
      <c r="J12" s="917"/>
      <c r="K12" s="917"/>
      <c r="L12" s="917"/>
      <c r="M12" s="917"/>
      <c r="N12" s="917"/>
      <c r="O12" s="917"/>
      <c r="P12" s="918"/>
      <c r="R12" s="570" t="str">
        <f t="shared" ref="R12:R23" si="0">IF(LEN(D12)&gt;255," STOP 255 caractères maxi "&amp;(LEN(D12)-255)&amp;" caractères de trop.","")</f>
        <v/>
      </c>
    </row>
    <row r="13" spans="2:18" ht="72" customHeight="1" x14ac:dyDescent="0.2">
      <c r="B13" s="606" t="s">
        <v>817</v>
      </c>
      <c r="C13" s="569" t="s">
        <v>714</v>
      </c>
      <c r="D13" s="917" t="s">
        <v>823</v>
      </c>
      <c r="E13" s="917"/>
      <c r="F13" s="917"/>
      <c r="G13" s="917"/>
      <c r="H13" s="917"/>
      <c r="I13" s="917"/>
      <c r="J13" s="917"/>
      <c r="K13" s="917"/>
      <c r="L13" s="917"/>
      <c r="M13" s="917"/>
      <c r="N13" s="917"/>
      <c r="O13" s="917"/>
      <c r="P13" s="918"/>
      <c r="R13" s="570" t="str">
        <f t="shared" si="0"/>
        <v xml:space="preserve"> STOP 255 caractères maxi 354 caractères de trop.</v>
      </c>
    </row>
    <row r="14" spans="2:18" ht="72.75" customHeight="1" x14ac:dyDescent="0.2">
      <c r="B14" s="606" t="s">
        <v>817</v>
      </c>
      <c r="C14" s="569" t="s">
        <v>716</v>
      </c>
      <c r="D14" s="917" t="s">
        <v>824</v>
      </c>
      <c r="E14" s="917"/>
      <c r="F14" s="917"/>
      <c r="G14" s="917"/>
      <c r="H14" s="917"/>
      <c r="I14" s="917"/>
      <c r="J14" s="917"/>
      <c r="K14" s="917"/>
      <c r="L14" s="917"/>
      <c r="M14" s="917"/>
      <c r="N14" s="917"/>
      <c r="O14" s="917"/>
      <c r="P14" s="918"/>
      <c r="R14" s="570" t="str">
        <f t="shared" si="0"/>
        <v xml:space="preserve"> STOP 255 caractères maxi 424 caractères de trop.</v>
      </c>
    </row>
    <row r="15" spans="2:18" ht="41.25" customHeight="1" x14ac:dyDescent="0.2">
      <c r="B15" s="606" t="s">
        <v>817</v>
      </c>
      <c r="C15" s="569" t="s">
        <v>718</v>
      </c>
      <c r="D15" s="917" t="s">
        <v>825</v>
      </c>
      <c r="E15" s="917"/>
      <c r="F15" s="917"/>
      <c r="G15" s="917"/>
      <c r="H15" s="917"/>
      <c r="I15" s="917"/>
      <c r="J15" s="917"/>
      <c r="K15" s="917"/>
      <c r="L15" s="917"/>
      <c r="M15" s="917"/>
      <c r="N15" s="917"/>
      <c r="O15" s="917"/>
      <c r="P15" s="918"/>
      <c r="R15" s="570" t="str">
        <f t="shared" si="0"/>
        <v/>
      </c>
    </row>
    <row r="16" spans="2:18" ht="43.5" customHeight="1" x14ac:dyDescent="0.2">
      <c r="B16" s="606" t="s">
        <v>817</v>
      </c>
      <c r="C16" s="569" t="s">
        <v>722</v>
      </c>
      <c r="D16" s="917" t="s">
        <v>826</v>
      </c>
      <c r="E16" s="917"/>
      <c r="F16" s="917"/>
      <c r="G16" s="917"/>
      <c r="H16" s="917"/>
      <c r="I16" s="917"/>
      <c r="J16" s="917"/>
      <c r="K16" s="917"/>
      <c r="L16" s="917"/>
      <c r="M16" s="917"/>
      <c r="N16" s="917"/>
      <c r="O16" s="917"/>
      <c r="P16" s="918"/>
      <c r="R16" s="570" t="str">
        <f t="shared" si="0"/>
        <v/>
      </c>
    </row>
    <row r="17" spans="2:18" ht="70.5" customHeight="1" x14ac:dyDescent="0.2">
      <c r="B17" s="606" t="s">
        <v>817</v>
      </c>
      <c r="C17" s="569" t="s">
        <v>728</v>
      </c>
      <c r="D17" s="917" t="s">
        <v>827</v>
      </c>
      <c r="E17" s="917"/>
      <c r="F17" s="917"/>
      <c r="G17" s="917"/>
      <c r="H17" s="917"/>
      <c r="I17" s="917"/>
      <c r="J17" s="917"/>
      <c r="K17" s="917"/>
      <c r="L17" s="917"/>
      <c r="M17" s="917"/>
      <c r="N17" s="917"/>
      <c r="O17" s="917"/>
      <c r="P17" s="918"/>
      <c r="R17" s="570" t="str">
        <f t="shared" si="0"/>
        <v xml:space="preserve"> STOP 255 caractères maxi 298 caractères de trop.</v>
      </c>
    </row>
    <row r="18" spans="2:18" ht="89.25" customHeight="1" x14ac:dyDescent="0.2">
      <c r="B18" s="606" t="s">
        <v>817</v>
      </c>
      <c r="C18" s="569" t="s">
        <v>730</v>
      </c>
      <c r="D18" s="917" t="s">
        <v>828</v>
      </c>
      <c r="E18" s="917"/>
      <c r="F18" s="917"/>
      <c r="G18" s="917"/>
      <c r="H18" s="917"/>
      <c r="I18" s="917"/>
      <c r="J18" s="917"/>
      <c r="K18" s="917"/>
      <c r="L18" s="917"/>
      <c r="M18" s="917"/>
      <c r="N18" s="917"/>
      <c r="O18" s="917"/>
      <c r="P18" s="918"/>
      <c r="R18" s="570" t="str">
        <f t="shared" si="0"/>
        <v xml:space="preserve"> STOP 255 caractères maxi 432 caractères de trop.</v>
      </c>
    </row>
    <row r="19" spans="2:18" ht="30" customHeight="1" x14ac:dyDescent="0.2">
      <c r="B19" s="606" t="s">
        <v>817</v>
      </c>
      <c r="C19" s="569" t="s">
        <v>732</v>
      </c>
      <c r="D19" s="917" t="s">
        <v>829</v>
      </c>
      <c r="E19" s="917"/>
      <c r="F19" s="917"/>
      <c r="G19" s="917"/>
      <c r="H19" s="917"/>
      <c r="I19" s="917"/>
      <c r="J19" s="917"/>
      <c r="K19" s="917"/>
      <c r="L19" s="917"/>
      <c r="M19" s="917"/>
      <c r="N19" s="917"/>
      <c r="O19" s="917"/>
      <c r="P19" s="918"/>
      <c r="R19" s="570" t="str">
        <f t="shared" si="0"/>
        <v/>
      </c>
    </row>
    <row r="20" spans="2:18" ht="25.5" customHeight="1" x14ac:dyDescent="0.2">
      <c r="B20" s="606" t="s">
        <v>817</v>
      </c>
      <c r="C20" s="569" t="s">
        <v>797</v>
      </c>
      <c r="D20" s="917" t="s">
        <v>830</v>
      </c>
      <c r="E20" s="917"/>
      <c r="F20" s="917"/>
      <c r="G20" s="917"/>
      <c r="H20" s="917"/>
      <c r="I20" s="917"/>
      <c r="J20" s="917"/>
      <c r="K20" s="917"/>
      <c r="L20" s="917"/>
      <c r="M20" s="917"/>
      <c r="N20" s="917"/>
      <c r="O20" s="917"/>
      <c r="P20" s="918"/>
      <c r="R20" s="570" t="str">
        <f t="shared" si="0"/>
        <v/>
      </c>
    </row>
    <row r="21" spans="2:18" ht="43.5" customHeight="1" x14ac:dyDescent="0.2">
      <c r="B21" s="606" t="s">
        <v>817</v>
      </c>
      <c r="C21" s="569" t="s">
        <v>734</v>
      </c>
      <c r="D21" s="917" t="s">
        <v>831</v>
      </c>
      <c r="E21" s="917"/>
      <c r="F21" s="917"/>
      <c r="G21" s="917"/>
      <c r="H21" s="917"/>
      <c r="I21" s="917"/>
      <c r="J21" s="917"/>
      <c r="K21" s="917"/>
      <c r="L21" s="917"/>
      <c r="M21" s="917"/>
      <c r="N21" s="917"/>
      <c r="O21" s="917"/>
      <c r="P21" s="918"/>
      <c r="R21" s="570" t="str">
        <f t="shared" si="0"/>
        <v xml:space="preserve"> STOP 255 caractères maxi 16 caractères de trop.</v>
      </c>
    </row>
    <row r="22" spans="2:18" ht="28.5" customHeight="1" x14ac:dyDescent="0.2">
      <c r="B22" s="606" t="s">
        <v>817</v>
      </c>
      <c r="C22" s="569" t="s">
        <v>738</v>
      </c>
      <c r="D22" s="917" t="s">
        <v>832</v>
      </c>
      <c r="E22" s="917"/>
      <c r="F22" s="917"/>
      <c r="G22" s="917"/>
      <c r="H22" s="917"/>
      <c r="I22" s="917"/>
      <c r="J22" s="917"/>
      <c r="K22" s="917"/>
      <c r="L22" s="917"/>
      <c r="M22" s="917"/>
      <c r="N22" s="917"/>
      <c r="O22" s="917"/>
      <c r="P22" s="918"/>
      <c r="R22" s="570" t="str">
        <f t="shared" si="0"/>
        <v/>
      </c>
    </row>
    <row r="23" spans="2:18" ht="43.5" customHeight="1" x14ac:dyDescent="0.2">
      <c r="B23" s="606" t="s">
        <v>817</v>
      </c>
      <c r="C23" s="569" t="s">
        <v>742</v>
      </c>
      <c r="D23" s="917" t="s">
        <v>833</v>
      </c>
      <c r="E23" s="917"/>
      <c r="F23" s="917"/>
      <c r="G23" s="917"/>
      <c r="H23" s="917"/>
      <c r="I23" s="917"/>
      <c r="J23" s="917"/>
      <c r="K23" s="917"/>
      <c r="L23" s="917"/>
      <c r="M23" s="917"/>
      <c r="N23" s="917"/>
      <c r="O23" s="917"/>
      <c r="P23" s="918"/>
      <c r="R23" s="570" t="str">
        <f t="shared" si="0"/>
        <v xml:space="preserve"> STOP 255 caractères maxi 43 caractères de trop.</v>
      </c>
    </row>
    <row r="24" spans="2:18" ht="12.75" customHeight="1" x14ac:dyDescent="0.2">
      <c r="B24" s="571"/>
      <c r="C24" s="569"/>
      <c r="D24" s="565"/>
      <c r="E24" s="565"/>
      <c r="F24" s="566"/>
      <c r="G24" s="566"/>
      <c r="H24" s="566"/>
      <c r="I24" s="566"/>
      <c r="J24" s="566"/>
      <c r="K24" s="566"/>
      <c r="L24" s="566"/>
      <c r="M24" s="566"/>
      <c r="N24" s="566"/>
      <c r="O24" s="566"/>
      <c r="P24" s="567"/>
    </row>
    <row r="25" spans="2:18" ht="18" customHeight="1" x14ac:dyDescent="0.2">
      <c r="B25" s="575"/>
      <c r="C25" s="576" t="s">
        <v>834</v>
      </c>
      <c r="D25" s="577"/>
      <c r="E25" s="577"/>
      <c r="F25" s="578"/>
      <c r="G25" s="578"/>
      <c r="H25" s="578"/>
      <c r="I25" s="578"/>
      <c r="J25" s="578"/>
      <c r="K25" s="578"/>
      <c r="L25" s="578"/>
      <c r="M25" s="578"/>
      <c r="N25" s="578"/>
      <c r="O25" s="578"/>
      <c r="P25" s="579"/>
    </row>
    <row r="26" spans="2:18" ht="9.75" customHeight="1" x14ac:dyDescent="0.2">
      <c r="B26" s="571"/>
      <c r="C26" s="569"/>
      <c r="D26" s="565"/>
      <c r="E26" s="565"/>
      <c r="F26" s="566"/>
      <c r="G26" s="566"/>
      <c r="H26" s="566"/>
      <c r="I26" s="566"/>
      <c r="J26" s="566"/>
      <c r="K26" s="566"/>
      <c r="L26" s="566"/>
      <c r="M26" s="566"/>
      <c r="N26" s="566"/>
      <c r="O26" s="566"/>
      <c r="P26" s="567"/>
    </row>
    <row r="27" spans="2:18" ht="30" customHeight="1" x14ac:dyDescent="0.2">
      <c r="B27" s="571"/>
      <c r="C27" s="587" t="s">
        <v>835</v>
      </c>
      <c r="D27" s="565"/>
      <c r="E27" s="565"/>
      <c r="F27" s="581" t="s">
        <v>299</v>
      </c>
      <c r="G27" s="587" t="s">
        <v>836</v>
      </c>
      <c r="H27" s="569"/>
      <c r="I27" s="566"/>
      <c r="J27" s="566"/>
      <c r="K27" s="566"/>
      <c r="L27" s="566"/>
      <c r="M27" s="581" t="s">
        <v>299</v>
      </c>
      <c r="N27" s="919" t="s">
        <v>837</v>
      </c>
      <c r="O27" s="919"/>
      <c r="P27" s="920"/>
    </row>
    <row r="28" spans="2:18" ht="30" customHeight="1" x14ac:dyDescent="0.2">
      <c r="B28" s="571"/>
      <c r="C28" s="588" t="s">
        <v>712</v>
      </c>
      <c r="D28" s="621" t="s">
        <v>838</v>
      </c>
      <c r="E28" s="622" t="s">
        <v>839</v>
      </c>
      <c r="F28" s="584" t="s">
        <v>299</v>
      </c>
      <c r="G28" s="588" t="s">
        <v>311</v>
      </c>
      <c r="H28" s="623" t="s">
        <v>840</v>
      </c>
      <c r="I28" s="624"/>
      <c r="J28" s="624"/>
      <c r="K28" s="624"/>
      <c r="L28" s="624"/>
      <c r="M28" s="584" t="s">
        <v>299</v>
      </c>
      <c r="N28" s="919"/>
      <c r="O28" s="919"/>
      <c r="P28" s="920"/>
    </row>
    <row r="29" spans="2:18" ht="15" customHeight="1" x14ac:dyDescent="0.2">
      <c r="B29" s="571"/>
      <c r="C29" s="588"/>
      <c r="D29" s="588"/>
      <c r="E29" s="569"/>
      <c r="F29" s="590" t="s">
        <v>299</v>
      </c>
      <c r="G29" s="588"/>
      <c r="H29" s="625"/>
      <c r="I29" s="625"/>
      <c r="J29" s="625"/>
      <c r="K29" s="625"/>
      <c r="L29" s="625"/>
      <c r="M29" s="590" t="s">
        <v>299</v>
      </c>
      <c r="N29" s="588"/>
      <c r="O29" s="591"/>
      <c r="P29" s="592"/>
    </row>
    <row r="30" spans="2:18" ht="15" customHeight="1" x14ac:dyDescent="0.2">
      <c r="B30" s="571"/>
      <c r="C30" s="587" t="s">
        <v>841</v>
      </c>
      <c r="D30" s="565"/>
      <c r="E30" s="565"/>
      <c r="F30" s="590" t="s">
        <v>299</v>
      </c>
      <c r="G30" s="588" t="s">
        <v>842</v>
      </c>
      <c r="H30" s="624" t="s">
        <v>843</v>
      </c>
      <c r="I30" s="624"/>
      <c r="J30" s="624"/>
      <c r="K30" s="624"/>
      <c r="L30" s="624"/>
      <c r="M30" s="590" t="s">
        <v>299</v>
      </c>
      <c r="N30" s="588" t="s">
        <v>844</v>
      </c>
      <c r="O30" s="591"/>
      <c r="P30" s="592"/>
    </row>
    <row r="31" spans="2:18" ht="15" customHeight="1" x14ac:dyDescent="0.2">
      <c r="B31" s="571"/>
      <c r="C31" s="588"/>
      <c r="D31" s="621"/>
      <c r="E31" s="622"/>
      <c r="F31" s="590" t="s">
        <v>299</v>
      </c>
      <c r="G31" s="588"/>
      <c r="H31" s="624"/>
      <c r="I31" s="624"/>
      <c r="J31" s="624"/>
      <c r="K31" s="624"/>
      <c r="L31" s="624"/>
      <c r="M31" s="590" t="s">
        <v>299</v>
      </c>
      <c r="N31" s="588"/>
      <c r="O31" s="591"/>
      <c r="P31" s="592"/>
    </row>
    <row r="32" spans="2:18" ht="15" customHeight="1" x14ac:dyDescent="0.2">
      <c r="B32" s="571"/>
      <c r="C32" s="569" t="s">
        <v>845</v>
      </c>
      <c r="D32" s="569"/>
      <c r="E32" s="569"/>
      <c r="F32" s="590" t="s">
        <v>299</v>
      </c>
      <c r="G32" s="588" t="s">
        <v>846</v>
      </c>
      <c r="H32" s="623" t="s">
        <v>847</v>
      </c>
      <c r="I32" s="624"/>
      <c r="J32" s="624"/>
      <c r="K32" s="624"/>
      <c r="L32" s="624"/>
      <c r="M32" s="590" t="s">
        <v>299</v>
      </c>
      <c r="N32" s="588" t="s">
        <v>787</v>
      </c>
      <c r="O32" s="591"/>
      <c r="P32" s="592"/>
    </row>
    <row r="33" spans="2:16" ht="15" customHeight="1" x14ac:dyDescent="0.2">
      <c r="B33" s="571"/>
      <c r="C33" s="588"/>
      <c r="D33" s="588"/>
      <c r="E33" s="569"/>
      <c r="F33" s="590" t="s">
        <v>299</v>
      </c>
      <c r="G33" s="588"/>
      <c r="H33" s="591"/>
      <c r="I33" s="591"/>
      <c r="J33" s="591"/>
      <c r="K33" s="591"/>
      <c r="L33" s="591"/>
      <c r="M33" s="590" t="s">
        <v>299</v>
      </c>
      <c r="N33" s="588"/>
      <c r="O33" s="591"/>
      <c r="P33" s="592"/>
    </row>
    <row r="34" spans="2:16" ht="30" customHeight="1" thickBot="1" x14ac:dyDescent="0.25">
      <c r="B34" s="594"/>
      <c r="C34" s="595"/>
      <c r="D34" s="596"/>
      <c r="E34" s="597"/>
      <c r="F34" s="598"/>
      <c r="G34" s="598"/>
      <c r="H34" s="598"/>
      <c r="I34" s="598"/>
      <c r="J34" s="598"/>
      <c r="K34" s="598"/>
      <c r="L34" s="598"/>
      <c r="M34" s="598"/>
      <c r="N34" s="598"/>
      <c r="O34" s="598"/>
      <c r="P34" s="599"/>
    </row>
    <row r="37" spans="2:16" ht="12.75" customHeight="1" x14ac:dyDescent="0.2"/>
    <row r="38" spans="2:16" ht="12.75" customHeight="1" x14ac:dyDescent="0.2"/>
  </sheetData>
  <mergeCells count="18">
    <mergeCell ref="D12:P12"/>
    <mergeCell ref="D3:N5"/>
    <mergeCell ref="D8:P8"/>
    <mergeCell ref="D9:P9"/>
    <mergeCell ref="D10:P10"/>
    <mergeCell ref="D11:P11"/>
    <mergeCell ref="N27:P28"/>
    <mergeCell ref="D13:P13"/>
    <mergeCell ref="D14:P14"/>
    <mergeCell ref="D15:P15"/>
    <mergeCell ref="D16:P16"/>
    <mergeCell ref="D17:P17"/>
    <mergeCell ref="D18:P18"/>
    <mergeCell ref="D19:P19"/>
    <mergeCell ref="D20:P20"/>
    <mergeCell ref="D21:P21"/>
    <mergeCell ref="D22:P22"/>
    <mergeCell ref="D23:P23"/>
  </mergeCells>
  <printOptions horizontalCentered="1"/>
  <pageMargins left="0" right="0" top="0" bottom="0" header="0" footer="0"/>
  <pageSetup paperSize="9" scale="73" orientation="portrait" horizontalDpi="4294967293" verticalDpi="300" r:id="rId1"/>
  <headerFooter alignWithMargins="0">
    <oddFooter>&amp;R&amp;8&amp;F-&amp;A-&amp;Z&amp;F</oddFooter>
  </headerFooter>
  <rowBreaks count="1" manualBreakCount="1">
    <brk id="18" max="1638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AF7F5-9496-4686-A335-DD65B6CBBCE1}">
  <sheetPr>
    <pageSetUpPr fitToPage="1"/>
  </sheetPr>
  <dimension ref="A1:M71"/>
  <sheetViews>
    <sheetView workbookViewId="0">
      <selection activeCell="Q21" sqref="Q21"/>
    </sheetView>
  </sheetViews>
  <sheetFormatPr baseColWidth="10" defaultColWidth="10.28515625" defaultRowHeight="15" x14ac:dyDescent="0.2"/>
  <cols>
    <col min="1" max="1" width="2" style="645" customWidth="1"/>
    <col min="2" max="2" width="15.7109375" style="645" customWidth="1"/>
    <col min="3" max="3" width="12.5703125" style="645" customWidth="1"/>
    <col min="4" max="4" width="17.5703125" style="645" customWidth="1"/>
    <col min="5" max="5" width="24.28515625" style="645" customWidth="1"/>
    <col min="6" max="6" width="6.7109375" style="645" customWidth="1"/>
    <col min="7" max="7" width="8.42578125" style="645" customWidth="1"/>
    <col min="8" max="8" width="17.28515625" style="645" customWidth="1"/>
    <col min="9" max="9" width="4.85546875" style="645" customWidth="1"/>
    <col min="10" max="10" width="17.5703125" style="645" customWidth="1"/>
    <col min="11" max="11" width="11.42578125" style="645" customWidth="1"/>
    <col min="12" max="12" width="15.42578125" style="645" customWidth="1"/>
    <col min="13" max="13" width="2" style="645" customWidth="1"/>
    <col min="14" max="16384" width="10.28515625" style="647"/>
  </cols>
  <sheetData>
    <row r="1" spans="1:13" s="259" customFormat="1" ht="20.100000000000001" customHeight="1" x14ac:dyDescent="0.2">
      <c r="A1" s="626" t="s">
        <v>170</v>
      </c>
      <c r="B1" s="627"/>
      <c r="C1" s="627"/>
      <c r="D1" s="627"/>
      <c r="E1" s="627"/>
      <c r="F1" s="627"/>
      <c r="G1" s="627"/>
      <c r="H1" s="627"/>
      <c r="I1" s="627"/>
      <c r="J1" s="627"/>
      <c r="K1" s="627"/>
      <c r="L1" s="628"/>
      <c r="M1" s="629"/>
    </row>
    <row r="2" spans="1:13" s="634" customFormat="1" ht="12.75" customHeight="1" x14ac:dyDescent="0.2">
      <c r="A2" s="630" t="s">
        <v>848</v>
      </c>
      <c r="B2" s="631"/>
      <c r="C2" s="943" t="str">
        <f ca="1">CELL("nomfichier")</f>
        <v>E:\0-UPRT\1-UPRT.FR-SITE-WEB\ff-fiches-fabrications\ff.div.documents-divers\[ff.div.tableaux.temperatures.xlsx]Nota</v>
      </c>
      <c r="D2" s="943"/>
      <c r="E2" s="944"/>
      <c r="F2" s="632" t="s">
        <v>849</v>
      </c>
      <c r="G2" s="631"/>
      <c r="H2" s="631"/>
      <c r="I2" s="631"/>
      <c r="J2" s="631"/>
      <c r="K2" s="631"/>
      <c r="L2" s="633"/>
      <c r="M2" s="629"/>
    </row>
    <row r="3" spans="1:13" s="634" customFormat="1" ht="13.5" customHeight="1" x14ac:dyDescent="0.2">
      <c r="A3" s="635"/>
      <c r="B3" s="636"/>
      <c r="C3" s="945"/>
      <c r="D3" s="945"/>
      <c r="E3" s="946"/>
      <c r="F3" s="637" t="s">
        <v>850</v>
      </c>
      <c r="G3" s="636"/>
      <c r="H3" s="636"/>
      <c r="I3" s="636"/>
      <c r="J3" s="636"/>
      <c r="K3" s="636"/>
      <c r="L3" s="638"/>
      <c r="M3" s="629"/>
    </row>
    <row r="4" spans="1:13" s="634" customFormat="1" ht="9.9499999999999993" customHeight="1" x14ac:dyDescent="0.2">
      <c r="A4" s="630" t="s">
        <v>171</v>
      </c>
      <c r="B4" s="631"/>
      <c r="C4" s="943" t="str">
        <f ca="1">MID(CELL("filename",C3),FIND("[",CELL("filename",C3)),300)</f>
        <v>[ff.div.tableaux.temperatures.xlsx]En têtes cuissons</v>
      </c>
      <c r="D4" s="943"/>
      <c r="E4" s="944"/>
      <c r="F4" s="632" t="s">
        <v>172</v>
      </c>
      <c r="G4" s="631"/>
      <c r="H4" s="631"/>
      <c r="I4" s="947" t="s">
        <v>851</v>
      </c>
      <c r="J4" s="947"/>
      <c r="K4" s="947"/>
      <c r="L4" s="948"/>
      <c r="M4" s="629"/>
    </row>
    <row r="5" spans="1:13" s="634" customFormat="1" ht="9.9499999999999993" customHeight="1" x14ac:dyDescent="0.2">
      <c r="A5" s="635"/>
      <c r="B5" s="636"/>
      <c r="C5" s="945"/>
      <c r="D5" s="945"/>
      <c r="E5" s="946"/>
      <c r="F5" s="637" t="s">
        <v>174</v>
      </c>
      <c r="G5" s="636"/>
      <c r="H5" s="636"/>
      <c r="I5" s="949"/>
      <c r="J5" s="949"/>
      <c r="K5" s="949"/>
      <c r="L5" s="950"/>
      <c r="M5" s="629"/>
    </row>
    <row r="6" spans="1:13" s="634" customFormat="1" ht="9.9499999999999993" customHeight="1" x14ac:dyDescent="0.2">
      <c r="A6" s="630" t="s">
        <v>181</v>
      </c>
      <c r="B6" s="631"/>
      <c r="C6" s="631"/>
      <c r="D6" s="631"/>
      <c r="E6" s="631"/>
      <c r="F6" s="632" t="s">
        <v>852</v>
      </c>
      <c r="G6" s="631"/>
      <c r="H6" s="947" t="s">
        <v>853</v>
      </c>
      <c r="I6" s="639">
        <f ca="1">TODAY()</f>
        <v>44142</v>
      </c>
      <c r="J6" s="640"/>
      <c r="K6" s="640"/>
      <c r="L6" s="641"/>
      <c r="M6" s="629"/>
    </row>
    <row r="7" spans="1:13" s="634" customFormat="1" ht="9.9499999999999993" customHeight="1" x14ac:dyDescent="0.2">
      <c r="A7" s="635"/>
      <c r="B7" s="636"/>
      <c r="C7" s="636"/>
      <c r="D7" s="636"/>
      <c r="E7" s="636"/>
      <c r="F7" s="637" t="s">
        <v>854</v>
      </c>
      <c r="G7" s="636"/>
      <c r="H7" s="949"/>
      <c r="I7" s="642">
        <f ca="1">NOW()</f>
        <v>44142.679219907404</v>
      </c>
      <c r="J7" s="643"/>
      <c r="K7" s="643"/>
      <c r="L7" s="644"/>
      <c r="M7" s="629"/>
    </row>
    <row r="8" spans="1:13" x14ac:dyDescent="0.2">
      <c r="M8" s="646"/>
    </row>
    <row r="9" spans="1:13" x14ac:dyDescent="0.2">
      <c r="M9" s="646"/>
    </row>
    <row r="10" spans="1:13" x14ac:dyDescent="0.2">
      <c r="M10" s="646"/>
    </row>
    <row r="11" spans="1:13" x14ac:dyDescent="0.2">
      <c r="M11" s="646"/>
    </row>
    <row r="12" spans="1:13" x14ac:dyDescent="0.2">
      <c r="M12" s="646"/>
    </row>
    <row r="13" spans="1:13" x14ac:dyDescent="0.2">
      <c r="M13" s="646"/>
    </row>
    <row r="14" spans="1:13" x14ac:dyDescent="0.2">
      <c r="M14" s="646"/>
    </row>
    <row r="15" spans="1:13" x14ac:dyDescent="0.2">
      <c r="M15" s="646"/>
    </row>
    <row r="16" spans="1:13" x14ac:dyDescent="0.2">
      <c r="M16" s="646"/>
    </row>
    <row r="17" spans="1:13" x14ac:dyDescent="0.2">
      <c r="M17" s="646"/>
    </row>
    <row r="18" spans="1:13" ht="20.25" x14ac:dyDescent="0.2">
      <c r="B18" s="951" t="s">
        <v>855</v>
      </c>
      <c r="C18" s="951"/>
      <c r="D18" s="951"/>
      <c r="E18" s="951"/>
      <c r="F18" s="951"/>
      <c r="G18" s="951"/>
      <c r="H18" s="951"/>
      <c r="I18" s="951"/>
      <c r="J18" s="951"/>
      <c r="K18" s="951"/>
      <c r="L18" s="951"/>
      <c r="M18" s="646"/>
    </row>
    <row r="19" spans="1:13" ht="8.25" customHeight="1" x14ac:dyDescent="0.2">
      <c r="B19" s="648"/>
      <c r="C19" s="648"/>
      <c r="D19" s="648"/>
      <c r="E19" s="648"/>
      <c r="F19" s="648"/>
      <c r="G19" s="648"/>
      <c r="H19" s="648"/>
      <c r="I19" s="648"/>
      <c r="J19" s="648"/>
      <c r="K19" s="648"/>
      <c r="L19" s="648"/>
      <c r="M19" s="646"/>
    </row>
    <row r="20" spans="1:13" ht="27.75" x14ac:dyDescent="0.2">
      <c r="B20" s="649" t="s">
        <v>856</v>
      </c>
      <c r="C20" s="650"/>
      <c r="D20" s="650"/>
      <c r="E20" s="650"/>
      <c r="F20" s="650"/>
      <c r="G20" s="650"/>
      <c r="H20" s="650"/>
      <c r="I20" s="650"/>
      <c r="J20" s="650"/>
      <c r="K20" s="650"/>
      <c r="L20" s="651"/>
      <c r="M20" s="646"/>
    </row>
    <row r="21" spans="1:13" ht="9" customHeight="1" x14ac:dyDescent="0.2">
      <c r="B21" s="652"/>
      <c r="C21" s="652"/>
      <c r="D21" s="653"/>
      <c r="E21" s="654"/>
      <c r="F21" s="654"/>
      <c r="G21" s="654"/>
      <c r="H21" s="655"/>
      <c r="I21" s="655"/>
      <c r="J21" s="655"/>
      <c r="K21" s="655"/>
      <c r="L21" s="655"/>
      <c r="M21" s="646"/>
    </row>
    <row r="22" spans="1:13" ht="15.75" customHeight="1" x14ac:dyDescent="0.2">
      <c r="B22" s="952" t="s">
        <v>857</v>
      </c>
      <c r="C22" s="953" t="s">
        <v>858</v>
      </c>
      <c r="D22" s="953"/>
      <c r="E22" s="953"/>
      <c r="F22" s="953"/>
      <c r="G22" s="953"/>
      <c r="H22" s="953"/>
      <c r="I22" s="953"/>
      <c r="J22" s="953"/>
      <c r="K22" s="953"/>
      <c r="L22" s="953"/>
      <c r="M22" s="646"/>
    </row>
    <row r="23" spans="1:13" ht="30" customHeight="1" x14ac:dyDescent="0.2">
      <c r="B23" s="952"/>
      <c r="C23" s="953"/>
      <c r="D23" s="953"/>
      <c r="E23" s="953"/>
      <c r="F23" s="953"/>
      <c r="G23" s="953"/>
      <c r="H23" s="953"/>
      <c r="I23" s="953"/>
      <c r="J23" s="953"/>
      <c r="K23" s="953"/>
      <c r="L23" s="953"/>
      <c r="M23" s="646"/>
    </row>
    <row r="24" spans="1:13" ht="22.5" customHeight="1" x14ac:dyDescent="0.2">
      <c r="B24" s="952"/>
      <c r="C24" s="953"/>
      <c r="D24" s="953"/>
      <c r="E24" s="953"/>
      <c r="F24" s="953"/>
      <c r="G24" s="953"/>
      <c r="H24" s="953"/>
      <c r="I24" s="953"/>
      <c r="J24" s="953"/>
      <c r="K24" s="953"/>
      <c r="L24" s="953"/>
      <c r="M24" s="646"/>
    </row>
    <row r="25" spans="1:13" ht="9" customHeight="1" x14ac:dyDescent="0.2">
      <c r="B25" s="652"/>
      <c r="C25" s="652"/>
      <c r="D25" s="653"/>
      <c r="E25" s="654"/>
      <c r="F25" s="654"/>
      <c r="G25" s="654"/>
      <c r="H25" s="655"/>
      <c r="I25" s="655"/>
      <c r="J25" s="655"/>
      <c r="K25" s="655"/>
      <c r="L25" s="655"/>
      <c r="M25" s="646"/>
    </row>
    <row r="26" spans="1:13" s="259" customFormat="1" ht="27.75" customHeight="1" x14ac:dyDescent="0.2">
      <c r="A26" s="656"/>
      <c r="B26" s="921" t="s">
        <v>859</v>
      </c>
      <c r="C26" s="922"/>
      <c r="D26" s="922"/>
      <c r="E26" s="922"/>
      <c r="F26" s="922"/>
      <c r="G26" s="922"/>
      <c r="H26" s="922"/>
      <c r="I26" s="922"/>
      <c r="J26" s="922"/>
      <c r="K26" s="922"/>
      <c r="L26" s="923"/>
      <c r="M26" s="629"/>
    </row>
    <row r="27" spans="1:13" s="259" customFormat="1" ht="20.25" customHeight="1" x14ac:dyDescent="0.2">
      <c r="A27" s="656"/>
      <c r="B27" s="924"/>
      <c r="C27" s="925"/>
      <c r="D27" s="925"/>
      <c r="E27" s="925"/>
      <c r="F27" s="925"/>
      <c r="G27" s="925"/>
      <c r="H27" s="925"/>
      <c r="I27" s="925"/>
      <c r="J27" s="925"/>
      <c r="K27" s="925"/>
      <c r="L27" s="926"/>
      <c r="M27" s="629"/>
    </row>
    <row r="28" spans="1:13" s="259" customFormat="1" ht="15" customHeight="1" x14ac:dyDescent="0.2">
      <c r="A28" s="656"/>
      <c r="B28" s="924"/>
      <c r="C28" s="925"/>
      <c r="D28" s="925"/>
      <c r="E28" s="925"/>
      <c r="F28" s="925"/>
      <c r="G28" s="925"/>
      <c r="H28" s="925"/>
      <c r="I28" s="925"/>
      <c r="J28" s="925"/>
      <c r="K28" s="925"/>
      <c r="L28" s="926"/>
      <c r="M28" s="629"/>
    </row>
    <row r="29" spans="1:13" s="259" customFormat="1" ht="15" customHeight="1" x14ac:dyDescent="0.2">
      <c r="A29" s="656"/>
      <c r="B29" s="924"/>
      <c r="C29" s="925"/>
      <c r="D29" s="925"/>
      <c r="E29" s="925"/>
      <c r="F29" s="925"/>
      <c r="G29" s="925"/>
      <c r="H29" s="925"/>
      <c r="I29" s="925"/>
      <c r="J29" s="925"/>
      <c r="K29" s="925"/>
      <c r="L29" s="926"/>
      <c r="M29" s="629"/>
    </row>
    <row r="30" spans="1:13" s="259" customFormat="1" ht="15" customHeight="1" x14ac:dyDescent="0.2">
      <c r="A30" s="656"/>
      <c r="B30" s="924"/>
      <c r="C30" s="925"/>
      <c r="D30" s="925"/>
      <c r="E30" s="925"/>
      <c r="F30" s="925"/>
      <c r="G30" s="925"/>
      <c r="H30" s="925"/>
      <c r="I30" s="925"/>
      <c r="J30" s="925"/>
      <c r="K30" s="925"/>
      <c r="L30" s="926"/>
      <c r="M30" s="629"/>
    </row>
    <row r="31" spans="1:13" s="259" customFormat="1" ht="15" customHeight="1" x14ac:dyDescent="0.2">
      <c r="A31" s="656"/>
      <c r="B31" s="924"/>
      <c r="C31" s="925"/>
      <c r="D31" s="925"/>
      <c r="E31" s="925"/>
      <c r="F31" s="925"/>
      <c r="G31" s="925"/>
      <c r="H31" s="925"/>
      <c r="I31" s="925"/>
      <c r="J31" s="925"/>
      <c r="K31" s="925"/>
      <c r="L31" s="926"/>
      <c r="M31" s="629"/>
    </row>
    <row r="32" spans="1:13" s="259" customFormat="1" ht="15" customHeight="1" x14ac:dyDescent="0.2">
      <c r="A32" s="656"/>
      <c r="B32" s="927" t="s">
        <v>860</v>
      </c>
      <c r="C32" s="928"/>
      <c r="D32" s="928"/>
      <c r="E32" s="928"/>
      <c r="F32" s="928"/>
      <c r="G32" s="928"/>
      <c r="H32" s="928"/>
      <c r="I32" s="928"/>
      <c r="J32" s="928"/>
      <c r="K32" s="928"/>
      <c r="L32" s="929"/>
      <c r="M32" s="629"/>
    </row>
    <row r="33" spans="1:13" s="259" customFormat="1" x14ac:dyDescent="0.2">
      <c r="A33" s="656"/>
      <c r="B33" s="930"/>
      <c r="C33" s="931"/>
      <c r="D33" s="931"/>
      <c r="E33" s="931"/>
      <c r="F33" s="931"/>
      <c r="G33" s="931"/>
      <c r="H33" s="931"/>
      <c r="I33" s="931"/>
      <c r="J33" s="931"/>
      <c r="K33" s="931"/>
      <c r="L33" s="932"/>
      <c r="M33" s="629"/>
    </row>
    <row r="34" spans="1:13" ht="15.75" thickBot="1" x14ac:dyDescent="0.25">
      <c r="M34" s="646"/>
    </row>
    <row r="35" spans="1:13" ht="15.75" x14ac:dyDescent="0.2">
      <c r="B35" s="657"/>
      <c r="C35" s="933"/>
      <c r="D35" s="933"/>
      <c r="E35" s="933"/>
      <c r="F35" s="933"/>
      <c r="G35" s="933"/>
      <c r="H35" s="933"/>
      <c r="I35" s="933"/>
      <c r="J35" s="933"/>
      <c r="K35" s="933"/>
      <c r="L35" s="658"/>
      <c r="M35" s="646"/>
    </row>
    <row r="36" spans="1:13" ht="20.100000000000001" customHeight="1" x14ac:dyDescent="0.2">
      <c r="B36" s="659"/>
      <c r="L36" s="660"/>
      <c r="M36" s="646"/>
    </row>
    <row r="37" spans="1:13" ht="30.75" customHeight="1" x14ac:dyDescent="0.2">
      <c r="B37" s="661" t="s">
        <v>250</v>
      </c>
      <c r="C37" s="662"/>
      <c r="D37" s="663"/>
      <c r="E37" s="662"/>
      <c r="F37" s="662"/>
      <c r="G37" s="662"/>
      <c r="H37" s="662"/>
      <c r="I37" s="662"/>
      <c r="J37" s="662"/>
      <c r="K37" s="662"/>
      <c r="L37" s="664"/>
      <c r="M37" s="646"/>
    </row>
    <row r="38" spans="1:13" ht="20.100000000000001" customHeight="1" x14ac:dyDescent="0.2">
      <c r="B38" s="665"/>
      <c r="C38" s="666"/>
      <c r="L38" s="660"/>
      <c r="M38" s="646"/>
    </row>
    <row r="39" spans="1:13" ht="20.100000000000001" customHeight="1" x14ac:dyDescent="0.2">
      <c r="B39" s="665"/>
      <c r="C39" s="666"/>
      <c r="L39" s="660"/>
      <c r="M39" s="646"/>
    </row>
    <row r="40" spans="1:13" ht="30.75" customHeight="1" x14ac:dyDescent="0.2">
      <c r="B40" s="667" t="s">
        <v>251</v>
      </c>
      <c r="C40" s="668"/>
      <c r="D40" s="669"/>
      <c r="E40" s="668"/>
      <c r="F40" s="668"/>
      <c r="G40" s="668"/>
      <c r="H40" s="668"/>
      <c r="I40" s="668"/>
      <c r="J40" s="668"/>
      <c r="K40" s="668"/>
      <c r="L40" s="670"/>
      <c r="M40" s="646"/>
    </row>
    <row r="41" spans="1:13" ht="20.100000000000001" customHeight="1" x14ac:dyDescent="0.2">
      <c r="B41" s="665"/>
      <c r="C41" s="666"/>
      <c r="L41" s="660"/>
      <c r="M41" s="646"/>
    </row>
    <row r="42" spans="1:13" ht="20.100000000000001" customHeight="1" x14ac:dyDescent="0.2">
      <c r="B42" s="671"/>
      <c r="D42" s="672"/>
      <c r="L42" s="660"/>
      <c r="M42" s="646"/>
    </row>
    <row r="43" spans="1:13" ht="36.75" x14ac:dyDescent="0.2">
      <c r="B43" s="673" t="s">
        <v>86</v>
      </c>
      <c r="C43" s="674"/>
      <c r="D43" s="675"/>
      <c r="E43" s="674"/>
      <c r="F43" s="674"/>
      <c r="G43" s="674"/>
      <c r="H43" s="674"/>
      <c r="I43" s="674"/>
      <c r="J43" s="674"/>
      <c r="K43" s="674"/>
      <c r="L43" s="676"/>
      <c r="M43" s="646"/>
    </row>
    <row r="44" spans="1:13" ht="20.100000000000001" customHeight="1" x14ac:dyDescent="0.2">
      <c r="B44" s="671"/>
      <c r="D44" s="677"/>
      <c r="L44" s="660"/>
      <c r="M44" s="646"/>
    </row>
    <row r="45" spans="1:13" ht="20.100000000000001" customHeight="1" x14ac:dyDescent="0.2">
      <c r="B45" s="671"/>
      <c r="D45" s="677"/>
      <c r="L45" s="660"/>
      <c r="M45" s="646"/>
    </row>
    <row r="46" spans="1:13" ht="36.75" x14ac:dyDescent="0.2">
      <c r="B46" s="678" t="s">
        <v>252</v>
      </c>
      <c r="C46" s="679"/>
      <c r="D46" s="680"/>
      <c r="E46" s="679"/>
      <c r="F46" s="679"/>
      <c r="G46" s="679"/>
      <c r="H46" s="679"/>
      <c r="I46" s="679"/>
      <c r="J46" s="679"/>
      <c r="K46" s="679"/>
      <c r="L46" s="681"/>
      <c r="M46" s="646"/>
    </row>
    <row r="47" spans="1:13" ht="20.100000000000001" customHeight="1" x14ac:dyDescent="0.2">
      <c r="B47" s="671"/>
      <c r="D47" s="682"/>
      <c r="L47" s="660"/>
      <c r="M47" s="646"/>
    </row>
    <row r="48" spans="1:13" ht="20.100000000000001" customHeight="1" x14ac:dyDescent="0.2">
      <c r="B48" s="671"/>
      <c r="D48" s="682"/>
      <c r="L48" s="660"/>
      <c r="M48" s="646"/>
    </row>
    <row r="49" spans="2:13" ht="36.75" x14ac:dyDescent="0.2">
      <c r="B49" s="683" t="s">
        <v>87</v>
      </c>
      <c r="C49" s="684"/>
      <c r="D49" s="685"/>
      <c r="E49" s="684"/>
      <c r="F49" s="684"/>
      <c r="G49" s="684"/>
      <c r="H49" s="684"/>
      <c r="I49" s="684"/>
      <c r="J49" s="684"/>
      <c r="K49" s="684"/>
      <c r="L49" s="686"/>
      <c r="M49" s="646"/>
    </row>
    <row r="50" spans="2:13" ht="20.100000000000001" customHeight="1" x14ac:dyDescent="0.2">
      <c r="B50" s="671"/>
      <c r="D50" s="682"/>
      <c r="L50" s="660"/>
      <c r="M50" s="646"/>
    </row>
    <row r="51" spans="2:13" ht="20.100000000000001" customHeight="1" x14ac:dyDescent="0.2">
      <c r="B51" s="671"/>
      <c r="D51" s="682"/>
      <c r="L51" s="660"/>
      <c r="M51" s="646"/>
    </row>
    <row r="52" spans="2:13" ht="36.75" x14ac:dyDescent="0.2">
      <c r="B52" s="687" t="s">
        <v>100</v>
      </c>
      <c r="C52" s="688"/>
      <c r="D52" s="689"/>
      <c r="E52" s="688"/>
      <c r="F52" s="688"/>
      <c r="G52" s="688"/>
      <c r="H52" s="688"/>
      <c r="I52" s="688"/>
      <c r="J52" s="688"/>
      <c r="K52" s="688"/>
      <c r="L52" s="690"/>
      <c r="M52" s="646"/>
    </row>
    <row r="53" spans="2:13" ht="20.100000000000001" customHeight="1" x14ac:dyDescent="0.2">
      <c r="B53" s="671"/>
      <c r="D53" s="677"/>
      <c r="L53" s="660"/>
      <c r="M53" s="646"/>
    </row>
    <row r="54" spans="2:13" ht="20.100000000000001" customHeight="1" x14ac:dyDescent="0.2">
      <c r="B54" s="671"/>
      <c r="D54" s="677"/>
      <c r="L54" s="660"/>
      <c r="M54" s="646"/>
    </row>
    <row r="55" spans="2:13" ht="36.75" x14ac:dyDescent="0.2">
      <c r="B55" s="691" t="s">
        <v>253</v>
      </c>
      <c r="C55" s="692"/>
      <c r="D55" s="693"/>
      <c r="E55" s="692"/>
      <c r="F55" s="692"/>
      <c r="G55" s="692"/>
      <c r="H55" s="692"/>
      <c r="I55" s="692"/>
      <c r="J55" s="692"/>
      <c r="K55" s="692"/>
      <c r="L55" s="694"/>
      <c r="M55" s="646"/>
    </row>
    <row r="56" spans="2:13" ht="20.100000000000001" customHeight="1" x14ac:dyDescent="0.2">
      <c r="B56" s="659"/>
      <c r="L56" s="660"/>
      <c r="M56" s="646"/>
    </row>
    <row r="57" spans="2:13" ht="20.100000000000001" customHeight="1" x14ac:dyDescent="0.2">
      <c r="B57" s="659"/>
      <c r="L57" s="660"/>
      <c r="M57" s="646"/>
    </row>
    <row r="58" spans="2:13" ht="36.75" x14ac:dyDescent="0.2">
      <c r="B58" s="695" t="s">
        <v>679</v>
      </c>
      <c r="C58" s="696"/>
      <c r="D58" s="697"/>
      <c r="E58" s="696"/>
      <c r="F58" s="696"/>
      <c r="G58" s="696"/>
      <c r="H58" s="696"/>
      <c r="I58" s="696"/>
      <c r="J58" s="696"/>
      <c r="K58" s="696"/>
      <c r="L58" s="698"/>
      <c r="M58" s="646"/>
    </row>
    <row r="59" spans="2:13" ht="20.100000000000001" customHeight="1" x14ac:dyDescent="0.2">
      <c r="B59" s="659"/>
      <c r="L59" s="660"/>
      <c r="M59" s="646"/>
    </row>
    <row r="60" spans="2:13" ht="20.100000000000001" customHeight="1" x14ac:dyDescent="0.2">
      <c r="B60" s="699" t="s">
        <v>681</v>
      </c>
      <c r="C60" s="700"/>
      <c r="K60" s="701"/>
      <c r="L60" s="702" t="s">
        <v>683</v>
      </c>
      <c r="M60" s="646"/>
    </row>
    <row r="61" spans="2:13" ht="20.100000000000001" customHeight="1" x14ac:dyDescent="0.2">
      <c r="B61" s="699" t="s">
        <v>682</v>
      </c>
      <c r="C61" s="700"/>
      <c r="K61" s="701"/>
      <c r="L61" s="702" t="s">
        <v>685</v>
      </c>
      <c r="M61" s="646"/>
    </row>
    <row r="62" spans="2:13" ht="20.100000000000001" customHeight="1" x14ac:dyDescent="0.2">
      <c r="B62" s="659"/>
      <c r="C62" s="700"/>
      <c r="L62" s="660"/>
      <c r="M62" s="646"/>
    </row>
    <row r="63" spans="2:13" ht="20.100000000000001" customHeight="1" x14ac:dyDescent="0.2">
      <c r="B63" s="659"/>
      <c r="C63" s="700"/>
      <c r="L63" s="660"/>
      <c r="M63" s="646"/>
    </row>
    <row r="64" spans="2:13" ht="20.100000000000001" customHeight="1" x14ac:dyDescent="0.2">
      <c r="B64" s="659"/>
      <c r="L64" s="660"/>
      <c r="M64" s="646"/>
    </row>
    <row r="65" spans="1:13" s="703" customFormat="1" ht="7.5" customHeight="1" thickBot="1" x14ac:dyDescent="0.25">
      <c r="B65" s="704"/>
      <c r="C65" s="705"/>
      <c r="D65" s="705"/>
      <c r="E65" s="705"/>
      <c r="F65" s="706"/>
      <c r="G65" s="706"/>
      <c r="H65" s="706"/>
      <c r="I65" s="705"/>
      <c r="J65" s="705"/>
      <c r="K65" s="705"/>
      <c r="L65" s="707"/>
    </row>
    <row r="66" spans="1:13" s="259" customFormat="1" ht="9.75" customHeight="1" thickBot="1" x14ac:dyDescent="0.25">
      <c r="A66" s="656"/>
      <c r="B66" s="656"/>
      <c r="C66" s="656"/>
      <c r="D66" s="656"/>
      <c r="E66" s="656"/>
      <c r="F66" s="656"/>
      <c r="G66" s="656"/>
      <c r="H66" s="656"/>
      <c r="I66" s="656"/>
      <c r="J66" s="656"/>
      <c r="K66" s="656"/>
      <c r="L66" s="656"/>
      <c r="M66" s="629"/>
    </row>
    <row r="67" spans="1:13" s="259" customFormat="1" ht="15.95" customHeight="1" x14ac:dyDescent="0.2">
      <c r="A67" s="656"/>
      <c r="B67" s="934" t="s">
        <v>861</v>
      </c>
      <c r="C67" s="935"/>
      <c r="D67" s="935"/>
      <c r="E67" s="935"/>
      <c r="F67" s="935"/>
      <c r="G67" s="935"/>
      <c r="H67" s="935"/>
      <c r="I67" s="935"/>
      <c r="J67" s="935"/>
      <c r="K67" s="935"/>
      <c r="L67" s="936"/>
      <c r="M67" s="656"/>
    </row>
    <row r="68" spans="1:13" s="259" customFormat="1" ht="15.95" customHeight="1" x14ac:dyDescent="0.2">
      <c r="A68" s="656"/>
      <c r="B68" s="937"/>
      <c r="C68" s="938"/>
      <c r="D68" s="938"/>
      <c r="E68" s="938"/>
      <c r="F68" s="938"/>
      <c r="G68" s="938"/>
      <c r="H68" s="938"/>
      <c r="I68" s="938"/>
      <c r="J68" s="938"/>
      <c r="K68" s="938"/>
      <c r="L68" s="939"/>
      <c r="M68" s="656"/>
    </row>
    <row r="69" spans="1:13" s="259" customFormat="1" ht="15.95" customHeight="1" x14ac:dyDescent="0.2">
      <c r="A69" s="656"/>
      <c r="B69" s="937"/>
      <c r="C69" s="938"/>
      <c r="D69" s="938"/>
      <c r="E69" s="938"/>
      <c r="F69" s="938"/>
      <c r="G69" s="938"/>
      <c r="H69" s="938"/>
      <c r="I69" s="938"/>
      <c r="J69" s="938"/>
      <c r="K69" s="938"/>
      <c r="L69" s="939"/>
      <c r="M69" s="656"/>
    </row>
    <row r="70" spans="1:13" s="259" customFormat="1" ht="15.95" customHeight="1" thickBot="1" x14ac:dyDescent="0.25">
      <c r="A70" s="656"/>
      <c r="B70" s="940"/>
      <c r="C70" s="941"/>
      <c r="D70" s="941"/>
      <c r="E70" s="941"/>
      <c r="F70" s="941"/>
      <c r="G70" s="941"/>
      <c r="H70" s="941"/>
      <c r="I70" s="941"/>
      <c r="J70" s="941"/>
      <c r="K70" s="941"/>
      <c r="L70" s="942"/>
      <c r="M70" s="656"/>
    </row>
    <row r="71" spans="1:13" ht="8.25" customHeight="1" x14ac:dyDescent="0.2"/>
  </sheetData>
  <mergeCells count="13">
    <mergeCell ref="B67:L70"/>
    <mergeCell ref="C2:E3"/>
    <mergeCell ref="C4:E5"/>
    <mergeCell ref="I4:L5"/>
    <mergeCell ref="H6:H7"/>
    <mergeCell ref="B18:L18"/>
    <mergeCell ref="B22:B24"/>
    <mergeCell ref="C22:L24"/>
    <mergeCell ref="B26:L31"/>
    <mergeCell ref="B32:L33"/>
    <mergeCell ref="C35:D35"/>
    <mergeCell ref="E35:I35"/>
    <mergeCell ref="J35:K35"/>
  </mergeCells>
  <printOptions horizontalCentered="1" verticalCentered="1"/>
  <pageMargins left="0" right="0" top="0.19685039370078741" bottom="0.19685039370078741" header="0" footer="0"/>
  <pageSetup paperSize="9" scale="62" orientation="portrait" horizontalDpi="4294967293" verticalDpi="0" r:id="rId1"/>
  <headerFooter alignWithMargins="0">
    <oddFooter>&amp;R&amp;D_&amp;F_&amp;A&amp;T</oddFooter>
  </headerFooter>
  <drawing r:id="rId2"/>
  <legacyDrawing r:id="rId3"/>
  <oleObjects>
    <mc:AlternateContent xmlns:mc="http://schemas.openxmlformats.org/markup-compatibility/2006">
      <mc:Choice Requires="x14">
        <oleObject progId="MSDraw.Drawing.8.1" shapeId="15361" r:id="rId4">
          <objectPr defaultSize="0" autoPict="0" r:id="rId5">
            <anchor moveWithCells="1">
              <from>
                <xdr:col>10</xdr:col>
                <xdr:colOff>85725</xdr:colOff>
                <xdr:row>7</xdr:row>
                <xdr:rowOff>66675</xdr:rowOff>
              </from>
              <to>
                <xdr:col>11</xdr:col>
                <xdr:colOff>552450</xdr:colOff>
                <xdr:row>13</xdr:row>
                <xdr:rowOff>28575</xdr:rowOff>
              </to>
            </anchor>
          </objectPr>
        </oleObject>
      </mc:Choice>
      <mc:Fallback>
        <oleObject progId="MSDraw.Drawing.8.1" shapeId="15361" r:id="rId4"/>
      </mc:Fallback>
    </mc:AlternateContent>
    <mc:AlternateContent xmlns:mc="http://schemas.openxmlformats.org/markup-compatibility/2006">
      <mc:Choice Requires="x14">
        <oleObject progId="Word.Picture.8" shapeId="15362" r:id="rId6">
          <objectPr defaultSize="0" autoPict="0" r:id="rId7">
            <anchor moveWithCells="1" sizeWithCells="1">
              <from>
                <xdr:col>1</xdr:col>
                <xdr:colOff>66675</xdr:colOff>
                <xdr:row>7</xdr:row>
                <xdr:rowOff>0</xdr:rowOff>
              </from>
              <to>
                <xdr:col>3</xdr:col>
                <xdr:colOff>142875</xdr:colOff>
                <xdr:row>7</xdr:row>
                <xdr:rowOff>0</xdr:rowOff>
              </to>
            </anchor>
          </objectPr>
        </oleObject>
      </mc:Choice>
      <mc:Fallback>
        <oleObject progId="Word.Picture.8" shapeId="15362" r:id="rId6"/>
      </mc:Fallback>
    </mc:AlternateContent>
    <mc:AlternateContent xmlns:mc="http://schemas.openxmlformats.org/markup-compatibility/2006">
      <mc:Choice Requires="x14">
        <oleObject progId="Word.Picture.8" shapeId="15363" r:id="rId8">
          <objectPr defaultSize="0" autoPict="0" r:id="rId7">
            <anchor moveWithCells="1" sizeWithCells="1">
              <from>
                <xdr:col>1</xdr:col>
                <xdr:colOff>66675</xdr:colOff>
                <xdr:row>7</xdr:row>
                <xdr:rowOff>0</xdr:rowOff>
              </from>
              <to>
                <xdr:col>4</xdr:col>
                <xdr:colOff>142875</xdr:colOff>
                <xdr:row>16</xdr:row>
                <xdr:rowOff>133350</xdr:rowOff>
              </to>
            </anchor>
          </objectPr>
        </oleObject>
      </mc:Choice>
      <mc:Fallback>
        <oleObject progId="Word.Picture.8" shapeId="15363" r:id="rId8"/>
      </mc:Fallback>
    </mc:AlternateContent>
    <mc:AlternateContent xmlns:mc="http://schemas.openxmlformats.org/markup-compatibility/2006">
      <mc:Choice Requires="x14">
        <oleObject progId="Word.Picture.8" shapeId="15364" r:id="rId9">
          <objectPr defaultSize="0" autoPict="0" r:id="rId7">
            <anchor moveWithCells="1" sizeWithCells="1">
              <from>
                <xdr:col>1</xdr:col>
                <xdr:colOff>66675</xdr:colOff>
                <xdr:row>72</xdr:row>
                <xdr:rowOff>0</xdr:rowOff>
              </from>
              <to>
                <xdr:col>3</xdr:col>
                <xdr:colOff>142875</xdr:colOff>
                <xdr:row>72</xdr:row>
                <xdr:rowOff>0</xdr:rowOff>
              </to>
            </anchor>
          </objectPr>
        </oleObject>
      </mc:Choice>
      <mc:Fallback>
        <oleObject progId="Word.Picture.8" shapeId="15364" r:id="rId9"/>
      </mc:Fallback>
    </mc:AlternateContent>
    <mc:AlternateContent xmlns:mc="http://schemas.openxmlformats.org/markup-compatibility/2006">
      <mc:Choice Requires="x14">
        <oleObject progId="Word.Picture.8" shapeId="15365" r:id="rId10">
          <objectPr defaultSize="0" autoPict="0" r:id="rId7">
            <anchor moveWithCells="1" sizeWithCells="1">
              <from>
                <xdr:col>1</xdr:col>
                <xdr:colOff>66675</xdr:colOff>
                <xdr:row>72</xdr:row>
                <xdr:rowOff>0</xdr:rowOff>
              </from>
              <to>
                <xdr:col>3</xdr:col>
                <xdr:colOff>142875</xdr:colOff>
                <xdr:row>72</xdr:row>
                <xdr:rowOff>0</xdr:rowOff>
              </to>
            </anchor>
          </objectPr>
        </oleObject>
      </mc:Choice>
      <mc:Fallback>
        <oleObject progId="Word.Picture.8" shapeId="15365" r:id="rId10"/>
      </mc:Fallback>
    </mc:AlternateContent>
    <mc:AlternateContent xmlns:mc="http://schemas.openxmlformats.org/markup-compatibility/2006">
      <mc:Choice Requires="x14">
        <oleObject progId="Word.Picture.8" shapeId="15366" r:id="rId11">
          <objectPr defaultSize="0" autoPict="0" r:id="rId7">
            <anchor moveWithCells="1" sizeWithCells="1">
              <from>
                <xdr:col>1</xdr:col>
                <xdr:colOff>66675</xdr:colOff>
                <xdr:row>72</xdr:row>
                <xdr:rowOff>0</xdr:rowOff>
              </from>
              <to>
                <xdr:col>3</xdr:col>
                <xdr:colOff>142875</xdr:colOff>
                <xdr:row>72</xdr:row>
                <xdr:rowOff>0</xdr:rowOff>
              </to>
            </anchor>
          </objectPr>
        </oleObject>
      </mc:Choice>
      <mc:Fallback>
        <oleObject progId="Word.Picture.8" shapeId="15366" r:id="rId11"/>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9AA30-7A24-4997-B164-E6345276009A}">
  <dimension ref="B1:AB83"/>
  <sheetViews>
    <sheetView zoomScale="75" zoomScaleNormal="75" workbookViewId="0">
      <selection activeCell="T14" sqref="T14"/>
    </sheetView>
  </sheetViews>
  <sheetFormatPr baseColWidth="10" defaultRowHeight="12.75" x14ac:dyDescent="0.2"/>
  <cols>
    <col min="1" max="1" width="1" style="259" customWidth="1"/>
    <col min="2" max="2" width="11.42578125" style="259"/>
    <col min="3" max="3" width="13.42578125" style="259" customWidth="1"/>
    <col min="4" max="4" width="35.28515625" style="259" customWidth="1"/>
    <col min="5" max="5" width="16" style="259" customWidth="1"/>
    <col min="6" max="10" width="12.7109375" style="259" customWidth="1"/>
    <col min="11" max="11" width="16" style="259" customWidth="1"/>
    <col min="12" max="12" width="11.5703125" style="259" customWidth="1"/>
    <col min="13" max="13" width="12.42578125" style="259" customWidth="1"/>
    <col min="14" max="14" width="12.7109375" style="259" customWidth="1"/>
    <col min="15" max="15" width="14" style="259" customWidth="1"/>
    <col min="16" max="16" width="55.140625" style="259" customWidth="1"/>
    <col min="17" max="17" width="3.7109375" style="259" customWidth="1"/>
    <col min="18" max="16384" width="11.42578125" style="259"/>
  </cols>
  <sheetData>
    <row r="1" spans="2:28" ht="5.25" customHeight="1" x14ac:dyDescent="0.2"/>
    <row r="2" spans="2:28" s="15" customFormat="1" ht="19.5" customHeight="1" x14ac:dyDescent="0.2">
      <c r="B2" s="481" t="s">
        <v>676</v>
      </c>
      <c r="C2" s="17"/>
      <c r="D2" s="17"/>
      <c r="E2" s="18"/>
      <c r="F2" s="18"/>
      <c r="G2" s="18"/>
      <c r="H2" s="18"/>
      <c r="I2" s="18"/>
      <c r="J2" s="18"/>
      <c r="K2" s="18"/>
      <c r="L2" s="18"/>
      <c r="M2" s="18"/>
      <c r="N2" s="18"/>
      <c r="O2" s="18"/>
      <c r="P2" s="19"/>
      <c r="R2" s="20"/>
      <c r="S2" s="20"/>
      <c r="T2" s="20"/>
      <c r="U2" s="20"/>
      <c r="V2" s="20"/>
      <c r="W2" s="20"/>
      <c r="X2" s="20"/>
      <c r="Y2" s="20"/>
      <c r="Z2" s="20"/>
      <c r="AA2" s="20"/>
      <c r="AB2" s="20"/>
    </row>
    <row r="3" spans="2:28"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478"/>
      <c r="L3" s="804" t="s">
        <v>173</v>
      </c>
      <c r="M3" s="804"/>
      <c r="N3" s="804"/>
      <c r="O3" s="804"/>
      <c r="P3" s="805"/>
      <c r="R3" s="20"/>
      <c r="S3" s="20"/>
      <c r="T3" s="20"/>
      <c r="U3" s="20"/>
      <c r="V3" s="20"/>
      <c r="W3" s="20"/>
      <c r="X3" s="20"/>
      <c r="Y3" s="20"/>
      <c r="Z3" s="20"/>
      <c r="AA3" s="20"/>
      <c r="AB3" s="20"/>
    </row>
    <row r="4" spans="2:28" s="21" customFormat="1" ht="8.1" customHeight="1" x14ac:dyDescent="0.2">
      <c r="B4" s="816"/>
      <c r="C4" s="817"/>
      <c r="D4" s="817"/>
      <c r="E4" s="817"/>
      <c r="F4" s="817"/>
      <c r="G4" s="817"/>
      <c r="H4" s="817"/>
      <c r="I4" s="813"/>
      <c r="J4" s="263" t="s">
        <v>174</v>
      </c>
      <c r="K4" s="480"/>
      <c r="L4" s="814"/>
      <c r="M4" s="814"/>
      <c r="N4" s="814"/>
      <c r="O4" s="814"/>
      <c r="P4" s="807"/>
      <c r="R4" s="20"/>
      <c r="S4" s="20"/>
      <c r="T4" s="20"/>
      <c r="U4" s="20"/>
      <c r="V4" s="20"/>
      <c r="W4" s="20"/>
      <c r="X4" s="20"/>
      <c r="Y4" s="20"/>
      <c r="Z4" s="20"/>
      <c r="AA4" s="20"/>
      <c r="AB4" s="20"/>
    </row>
    <row r="5" spans="2:28" s="21" customFormat="1" ht="8.1" customHeight="1" x14ac:dyDescent="0.2">
      <c r="B5" s="264" t="s">
        <v>175</v>
      </c>
      <c r="C5" s="814" t="s">
        <v>176</v>
      </c>
      <c r="D5" s="814"/>
      <c r="E5" s="814"/>
      <c r="F5" s="814"/>
      <c r="G5" s="814"/>
      <c r="H5" s="814"/>
      <c r="I5" s="480"/>
      <c r="J5" s="263" t="s">
        <v>177</v>
      </c>
      <c r="K5" s="480"/>
      <c r="L5" s="814" t="s">
        <v>182</v>
      </c>
      <c r="M5" s="814"/>
      <c r="N5" s="814"/>
      <c r="O5" s="814"/>
      <c r="P5" s="807"/>
      <c r="R5" s="20"/>
      <c r="S5" s="20"/>
      <c r="T5" s="20"/>
      <c r="U5" s="20"/>
      <c r="V5" s="20"/>
      <c r="W5" s="20"/>
      <c r="X5" s="20"/>
      <c r="Y5" s="20"/>
      <c r="Z5" s="20"/>
      <c r="AA5" s="20"/>
      <c r="AB5" s="20"/>
    </row>
    <row r="6" spans="2:28" s="21" customFormat="1" ht="8.1" customHeight="1" x14ac:dyDescent="0.2">
      <c r="B6" s="264"/>
      <c r="C6" s="814"/>
      <c r="D6" s="814"/>
      <c r="E6" s="814"/>
      <c r="F6" s="814"/>
      <c r="G6" s="814"/>
      <c r="H6" s="814"/>
      <c r="I6" s="480"/>
      <c r="J6" s="263" t="s">
        <v>178</v>
      </c>
      <c r="K6" s="480"/>
      <c r="L6" s="814"/>
      <c r="M6" s="814"/>
      <c r="N6" s="814"/>
      <c r="O6" s="814"/>
      <c r="P6" s="807"/>
      <c r="R6" s="20"/>
      <c r="S6" s="20"/>
      <c r="T6" s="20"/>
      <c r="U6" s="20"/>
      <c r="V6" s="20"/>
      <c r="W6" s="20"/>
      <c r="X6" s="20"/>
      <c r="Y6" s="20"/>
      <c r="Z6" s="20"/>
      <c r="AA6" s="20"/>
      <c r="AB6" s="20"/>
    </row>
    <row r="7" spans="2:28" s="21" customFormat="1" ht="8.1" customHeight="1" x14ac:dyDescent="0.2">
      <c r="B7" s="264" t="s">
        <v>184</v>
      </c>
      <c r="C7" s="814" t="s">
        <v>246</v>
      </c>
      <c r="D7" s="814"/>
      <c r="E7" s="814"/>
      <c r="F7" s="814"/>
      <c r="G7" s="814"/>
      <c r="H7" s="814"/>
      <c r="I7" s="480"/>
      <c r="J7" s="263" t="s">
        <v>179</v>
      </c>
      <c r="K7" s="480"/>
      <c r="L7" s="814" t="s">
        <v>180</v>
      </c>
      <c r="M7" s="814"/>
      <c r="N7" s="814"/>
      <c r="O7" s="814"/>
      <c r="P7" s="807"/>
      <c r="R7" s="20"/>
      <c r="S7" s="20"/>
      <c r="T7" s="20"/>
      <c r="U7" s="20"/>
      <c r="V7" s="20"/>
      <c r="W7" s="20"/>
      <c r="X7" s="20"/>
      <c r="Y7" s="20"/>
      <c r="Z7" s="20"/>
      <c r="AA7" s="20"/>
      <c r="AB7" s="20"/>
    </row>
    <row r="8" spans="2:28" s="21" customFormat="1" ht="8.1" customHeight="1" x14ac:dyDescent="0.2">
      <c r="B8" s="264"/>
      <c r="C8" s="882"/>
      <c r="D8" s="882"/>
      <c r="E8" s="882"/>
      <c r="F8" s="882"/>
      <c r="G8" s="882"/>
      <c r="H8" s="882"/>
      <c r="I8" s="480"/>
      <c r="J8" s="263" t="s">
        <v>181</v>
      </c>
      <c r="K8" s="28"/>
      <c r="L8" s="814"/>
      <c r="M8" s="814"/>
      <c r="N8" s="814"/>
      <c r="O8" s="814"/>
      <c r="P8" s="807"/>
      <c r="R8" s="20"/>
      <c r="S8" s="20"/>
      <c r="T8" s="20"/>
      <c r="U8" s="20"/>
      <c r="V8" s="20"/>
      <c r="W8" s="20"/>
      <c r="X8" s="20"/>
      <c r="Y8" s="20"/>
      <c r="Z8" s="20"/>
      <c r="AA8" s="20"/>
      <c r="AB8" s="20"/>
    </row>
    <row r="9" spans="2:28" s="268" customFormat="1" ht="23.25" customHeight="1" x14ac:dyDescent="0.2">
      <c r="B9" s="708" t="s">
        <v>376</v>
      </c>
      <c r="C9" s="30"/>
      <c r="D9" s="30"/>
      <c r="E9" s="31"/>
      <c r="F9" s="31"/>
      <c r="G9" s="31"/>
      <c r="H9" s="32"/>
      <c r="I9" s="32"/>
      <c r="J9" s="33"/>
      <c r="K9" s="33"/>
      <c r="L9" s="33"/>
      <c r="M9" s="33"/>
      <c r="N9" s="33"/>
      <c r="O9" s="33"/>
      <c r="P9" s="709" t="s">
        <v>189</v>
      </c>
      <c r="R9" s="20"/>
      <c r="S9" s="20"/>
      <c r="T9" s="20"/>
      <c r="U9" s="20"/>
      <c r="V9" s="20"/>
      <c r="W9" s="20"/>
      <c r="X9" s="20"/>
      <c r="Y9" s="20"/>
      <c r="Z9" s="20"/>
      <c r="AA9" s="20"/>
      <c r="AB9" s="20"/>
    </row>
    <row r="10" spans="2:28" ht="8.25" customHeight="1" x14ac:dyDescent="0.25">
      <c r="B10" s="269"/>
    </row>
    <row r="11" spans="2:28" ht="18.75" customHeight="1" x14ac:dyDescent="0.2">
      <c r="B11" s="822" t="s">
        <v>237</v>
      </c>
      <c r="C11" s="823"/>
      <c r="D11" s="710"/>
      <c r="E11" s="271" t="s">
        <v>271</v>
      </c>
      <c r="F11" s="272"/>
      <c r="G11" s="272"/>
      <c r="H11" s="272"/>
      <c r="I11" s="272"/>
      <c r="J11" s="273"/>
      <c r="K11" s="272"/>
      <c r="L11" s="711" t="s">
        <v>272</v>
      </c>
      <c r="M11" s="712"/>
      <c r="N11" s="713"/>
      <c r="O11" s="713"/>
      <c r="P11" s="714" t="s">
        <v>315</v>
      </c>
    </row>
    <row r="12" spans="2:28" ht="101.25" customHeight="1" x14ac:dyDescent="0.2">
      <c r="B12" s="824"/>
      <c r="C12" s="825"/>
      <c r="D12" s="715" t="s">
        <v>201</v>
      </c>
      <c r="E12" s="716" t="s">
        <v>276</v>
      </c>
      <c r="F12" s="717" t="s">
        <v>255</v>
      </c>
      <c r="G12" s="717" t="s">
        <v>268</v>
      </c>
      <c r="H12" s="717" t="s">
        <v>269</v>
      </c>
      <c r="I12" s="717" t="s">
        <v>288</v>
      </c>
      <c r="J12" s="718" t="s">
        <v>273</v>
      </c>
      <c r="K12" s="719" t="s">
        <v>256</v>
      </c>
      <c r="L12" s="720" t="s">
        <v>270</v>
      </c>
      <c r="M12" s="720" t="s">
        <v>274</v>
      </c>
      <c r="N12" s="721" t="s">
        <v>273</v>
      </c>
      <c r="O12" s="722" t="s">
        <v>314</v>
      </c>
      <c r="P12" s="723" t="s">
        <v>372</v>
      </c>
    </row>
    <row r="13" spans="2:28" ht="18" customHeight="1" thickBot="1" x14ac:dyDescent="0.25">
      <c r="C13" s="724"/>
      <c r="D13" s="400" t="s">
        <v>199</v>
      </c>
      <c r="E13" s="724"/>
      <c r="F13" s="724"/>
      <c r="G13" s="724"/>
      <c r="H13" s="724"/>
      <c r="I13" s="724"/>
      <c r="J13" s="724"/>
      <c r="K13" s="724"/>
      <c r="L13" s="724"/>
      <c r="M13" s="724"/>
      <c r="N13" s="724"/>
      <c r="O13" s="724"/>
      <c r="P13" s="401" t="s">
        <v>238</v>
      </c>
    </row>
    <row r="14" spans="2:28" ht="26.25" customHeight="1" x14ac:dyDescent="0.4">
      <c r="B14" s="972" t="s">
        <v>150</v>
      </c>
      <c r="C14" s="975" t="s">
        <v>152</v>
      </c>
      <c r="D14" s="725" t="s">
        <v>151</v>
      </c>
      <c r="E14" s="726" t="s">
        <v>282</v>
      </c>
      <c r="F14" s="726" t="s">
        <v>283</v>
      </c>
      <c r="G14" s="726" t="s">
        <v>284</v>
      </c>
      <c r="H14" s="726" t="s">
        <v>285</v>
      </c>
      <c r="I14" s="727" t="s">
        <v>286</v>
      </c>
      <c r="J14" s="727" t="s">
        <v>291</v>
      </c>
      <c r="K14" s="728" t="s">
        <v>290</v>
      </c>
      <c r="L14" s="977" t="s">
        <v>200</v>
      </c>
      <c r="M14" s="977"/>
      <c r="N14" s="977"/>
      <c r="O14" s="977"/>
      <c r="P14" s="978"/>
    </row>
    <row r="15" spans="2:28" ht="19.5" customHeight="1" x14ac:dyDescent="0.2">
      <c r="B15" s="973"/>
      <c r="C15" s="976"/>
      <c r="D15" s="729" t="s">
        <v>281</v>
      </c>
      <c r="E15" s="730">
        <v>1</v>
      </c>
      <c r="F15" s="730">
        <v>1.5</v>
      </c>
      <c r="G15" s="730">
        <v>2</v>
      </c>
      <c r="H15" s="731">
        <v>3</v>
      </c>
      <c r="I15" s="730">
        <v>2</v>
      </c>
      <c r="J15" s="732">
        <f>(E15*E17)+(F15*F17)+(G15*G17)+(H15*H17)+(I15*I17)</f>
        <v>5086</v>
      </c>
      <c r="K15" s="733">
        <f>((J15*C16)/100)+J15</f>
        <v>6103.2</v>
      </c>
      <c r="L15" s="979"/>
      <c r="M15" s="979"/>
      <c r="N15" s="979"/>
      <c r="O15" s="979"/>
      <c r="P15" s="980"/>
    </row>
    <row r="16" spans="2:28" ht="20.100000000000001" customHeight="1" x14ac:dyDescent="0.2">
      <c r="B16" s="973"/>
      <c r="C16" s="983">
        <v>20</v>
      </c>
      <c r="D16" s="734" t="s">
        <v>280</v>
      </c>
      <c r="E16" s="735">
        <v>0.05</v>
      </c>
      <c r="F16" s="735">
        <v>7.4999999999999997E-2</v>
      </c>
      <c r="G16" s="735">
        <v>0.1</v>
      </c>
      <c r="H16" s="735">
        <v>0.15</v>
      </c>
      <c r="I16" s="735">
        <v>0.1</v>
      </c>
      <c r="J16" s="736">
        <f>(E16*E17)+(F16*F17)+(G16*G17)+(H16*H17)+(I16*I17)</f>
        <v>254.3</v>
      </c>
      <c r="K16" s="737">
        <f>((J16*C16)/100)+J16</f>
        <v>305.16000000000003</v>
      </c>
      <c r="L16" s="981"/>
      <c r="M16" s="981"/>
      <c r="N16" s="981"/>
      <c r="O16" s="981"/>
      <c r="P16" s="982"/>
    </row>
    <row r="17" spans="2:16" ht="20.100000000000001" customHeight="1" thickBot="1" x14ac:dyDescent="0.25">
      <c r="B17" s="974"/>
      <c r="C17" s="984"/>
      <c r="D17" s="738" t="s">
        <v>289</v>
      </c>
      <c r="E17" s="739">
        <v>620</v>
      </c>
      <c r="F17" s="739">
        <v>1340</v>
      </c>
      <c r="G17" s="739">
        <v>560</v>
      </c>
      <c r="H17" s="740">
        <v>212</v>
      </c>
      <c r="I17" s="741">
        <v>350</v>
      </c>
      <c r="J17" s="742">
        <f>SUM(E17:I17)</f>
        <v>3082</v>
      </c>
      <c r="K17" s="743">
        <f>((J17*C16)/100)+J17</f>
        <v>3698.4</v>
      </c>
      <c r="L17" s="744" t="s">
        <v>292</v>
      </c>
      <c r="M17" s="745"/>
      <c r="N17" s="745"/>
      <c r="O17" s="745"/>
      <c r="P17" s="746"/>
    </row>
    <row r="18" spans="2:16" ht="20.100000000000001" customHeight="1" x14ac:dyDescent="0.2">
      <c r="B18" s="954" t="str">
        <f>L14</f>
        <v>ROTI DE BŒUF  -  Roast Beef</v>
      </c>
      <c r="C18" s="747" t="s">
        <v>257</v>
      </c>
      <c r="D18" s="748" t="s">
        <v>287</v>
      </c>
      <c r="E18" s="749"/>
      <c r="F18" s="750">
        <v>230</v>
      </c>
      <c r="G18" s="751"/>
      <c r="H18" s="749"/>
      <c r="I18" s="752">
        <v>6.9444444444444441E-3</v>
      </c>
      <c r="J18" s="752"/>
      <c r="K18" s="753"/>
      <c r="L18" s="754"/>
      <c r="M18" s="754"/>
      <c r="N18" s="755"/>
      <c r="O18" s="756"/>
      <c r="P18" s="757"/>
    </row>
    <row r="19" spans="2:16" ht="20.100000000000001" customHeight="1" x14ac:dyDescent="0.2">
      <c r="B19" s="955"/>
      <c r="C19" s="747" t="s">
        <v>258</v>
      </c>
      <c r="D19" s="748" t="s">
        <v>196</v>
      </c>
      <c r="E19" s="749" t="s">
        <v>275</v>
      </c>
      <c r="F19" s="750">
        <v>200</v>
      </c>
      <c r="G19" s="751"/>
      <c r="H19" s="749"/>
      <c r="I19" s="752">
        <v>1.0416666666666666E-2</v>
      </c>
      <c r="J19" s="752"/>
      <c r="K19" s="753"/>
      <c r="L19" s="750"/>
      <c r="M19" s="750"/>
      <c r="N19" s="752"/>
      <c r="O19" s="749"/>
      <c r="P19" s="758" t="s">
        <v>198</v>
      </c>
    </row>
    <row r="20" spans="2:16" ht="19.5" customHeight="1" x14ac:dyDescent="0.2">
      <c r="B20" s="955"/>
      <c r="C20" s="747" t="s">
        <v>259</v>
      </c>
      <c r="D20" s="748" t="s">
        <v>197</v>
      </c>
      <c r="E20" s="749" t="s">
        <v>275</v>
      </c>
      <c r="F20" s="750">
        <v>70</v>
      </c>
      <c r="G20" s="751"/>
      <c r="H20" s="749"/>
      <c r="I20" s="752" t="s">
        <v>191</v>
      </c>
      <c r="J20" s="752"/>
      <c r="K20" s="753"/>
      <c r="L20" s="750" t="s">
        <v>310</v>
      </c>
      <c r="M20" s="750" t="s">
        <v>311</v>
      </c>
      <c r="N20" s="752"/>
      <c r="O20" s="749"/>
      <c r="P20" s="758" t="s">
        <v>300</v>
      </c>
    </row>
    <row r="21" spans="2:16" ht="20.100000000000001" customHeight="1" x14ac:dyDescent="0.2">
      <c r="B21" s="955"/>
      <c r="C21" s="747" t="s">
        <v>260</v>
      </c>
      <c r="D21" s="748"/>
      <c r="E21" s="749"/>
      <c r="F21" s="750"/>
      <c r="G21" s="751"/>
      <c r="H21" s="749"/>
      <c r="I21" s="752"/>
      <c r="J21" s="752"/>
      <c r="K21" s="753"/>
      <c r="L21" s="750" t="s">
        <v>301</v>
      </c>
      <c r="M21" s="750" t="s">
        <v>302</v>
      </c>
      <c r="N21" s="752"/>
      <c r="O21" s="749"/>
      <c r="P21" s="758" t="s">
        <v>294</v>
      </c>
    </row>
    <row r="22" spans="2:16" ht="20.100000000000001" customHeight="1" x14ac:dyDescent="0.2">
      <c r="B22" s="955"/>
      <c r="C22" s="747" t="s">
        <v>293</v>
      </c>
      <c r="D22" s="748"/>
      <c r="E22" s="749"/>
      <c r="F22" s="750"/>
      <c r="G22" s="751"/>
      <c r="H22" s="749"/>
      <c r="I22" s="752"/>
      <c r="J22" s="752"/>
      <c r="K22" s="753"/>
      <c r="L22" s="750" t="s">
        <v>303</v>
      </c>
      <c r="M22" s="750" t="s">
        <v>304</v>
      </c>
      <c r="N22" s="752"/>
      <c r="O22" s="749"/>
      <c r="P22" s="758" t="s">
        <v>312</v>
      </c>
    </row>
    <row r="23" spans="2:16" ht="20.100000000000001" customHeight="1" x14ac:dyDescent="0.2">
      <c r="B23" s="955"/>
      <c r="C23" s="747" t="s">
        <v>185</v>
      </c>
      <c r="D23" s="748"/>
      <c r="E23" s="749"/>
      <c r="F23" s="750"/>
      <c r="G23" s="751"/>
      <c r="H23" s="749"/>
      <c r="I23" s="752"/>
      <c r="J23" s="752"/>
      <c r="K23" s="753"/>
      <c r="L23" s="750" t="s">
        <v>305</v>
      </c>
      <c r="M23" s="750" t="s">
        <v>306</v>
      </c>
      <c r="N23" s="752"/>
      <c r="O23" s="749"/>
      <c r="P23" s="758" t="s">
        <v>295</v>
      </c>
    </row>
    <row r="24" spans="2:16" ht="20.100000000000001" customHeight="1" x14ac:dyDescent="0.2">
      <c r="B24" s="955"/>
      <c r="C24" s="747" t="s">
        <v>186</v>
      </c>
      <c r="D24" s="748"/>
      <c r="E24" s="749"/>
      <c r="F24" s="750"/>
      <c r="G24" s="751"/>
      <c r="H24" s="749"/>
      <c r="I24" s="752"/>
      <c r="J24" s="752"/>
      <c r="K24" s="753"/>
      <c r="L24" s="750" t="s">
        <v>307</v>
      </c>
      <c r="M24" s="750" t="s">
        <v>298</v>
      </c>
      <c r="N24" s="752"/>
      <c r="O24" s="749"/>
      <c r="P24" s="758" t="s">
        <v>296</v>
      </c>
    </row>
    <row r="25" spans="2:16" ht="20.100000000000001" customHeight="1" x14ac:dyDescent="0.2">
      <c r="B25" s="955"/>
      <c r="C25" s="747" t="s">
        <v>187</v>
      </c>
      <c r="D25" s="748"/>
      <c r="E25" s="749"/>
      <c r="F25" s="750"/>
      <c r="G25" s="751"/>
      <c r="H25" s="749"/>
      <c r="I25" s="752"/>
      <c r="J25" s="752"/>
      <c r="K25" s="753"/>
      <c r="L25" s="750" t="s">
        <v>308</v>
      </c>
      <c r="M25" s="750" t="s">
        <v>309</v>
      </c>
      <c r="N25" s="752"/>
      <c r="O25" s="749"/>
      <c r="P25" s="758" t="s">
        <v>297</v>
      </c>
    </row>
    <row r="26" spans="2:16" ht="19.5" customHeight="1" x14ac:dyDescent="0.2">
      <c r="B26" s="955"/>
      <c r="C26" s="759" t="s">
        <v>188</v>
      </c>
      <c r="D26" s="760"/>
      <c r="E26" s="761"/>
      <c r="F26" s="762"/>
      <c r="G26" s="763"/>
      <c r="H26" s="761"/>
      <c r="I26" s="764"/>
      <c r="J26" s="764"/>
      <c r="K26" s="765"/>
      <c r="L26" s="762"/>
      <c r="M26" s="762"/>
      <c r="N26" s="764"/>
      <c r="O26" s="761"/>
      <c r="P26" s="766"/>
    </row>
    <row r="27" spans="2:16" ht="38.25" customHeight="1" x14ac:dyDescent="0.2">
      <c r="B27" s="955"/>
      <c r="C27" s="767" t="s">
        <v>261</v>
      </c>
      <c r="D27" s="768" t="s">
        <v>195</v>
      </c>
      <c r="E27" s="769" t="s">
        <v>262</v>
      </c>
      <c r="F27" s="770">
        <v>2</v>
      </c>
      <c r="G27" s="957" t="s">
        <v>277</v>
      </c>
      <c r="H27" s="958"/>
      <c r="I27" s="771" t="s">
        <v>278</v>
      </c>
      <c r="J27" s="770"/>
      <c r="K27" s="959" t="s">
        <v>279</v>
      </c>
      <c r="L27" s="960"/>
      <c r="M27" s="961"/>
      <c r="N27" s="962"/>
      <c r="O27" s="772" t="s">
        <v>317</v>
      </c>
      <c r="P27" s="773"/>
    </row>
    <row r="28" spans="2:16" ht="54.95" customHeight="1" x14ac:dyDescent="0.2">
      <c r="B28" s="955"/>
      <c r="C28" s="774" t="s">
        <v>197</v>
      </c>
      <c r="D28" s="985" t="s">
        <v>244</v>
      </c>
      <c r="E28" s="985"/>
      <c r="F28" s="985"/>
      <c r="G28" s="985"/>
      <c r="H28" s="985"/>
      <c r="I28" s="985"/>
      <c r="J28" s="985"/>
      <c r="K28" s="985"/>
      <c r="L28" s="985"/>
      <c r="M28" s="985"/>
      <c r="N28" s="985"/>
      <c r="O28" s="985"/>
      <c r="P28" s="986"/>
    </row>
    <row r="29" spans="2:16" ht="54.95" customHeight="1" x14ac:dyDescent="0.2">
      <c r="B29" s="955"/>
      <c r="C29" s="775" t="s">
        <v>241</v>
      </c>
      <c r="D29" s="965" t="s">
        <v>245</v>
      </c>
      <c r="E29" s="965"/>
      <c r="F29" s="965"/>
      <c r="G29" s="965"/>
      <c r="H29" s="965"/>
      <c r="I29" s="965"/>
      <c r="J29" s="965"/>
      <c r="K29" s="965"/>
      <c r="L29" s="965"/>
      <c r="M29" s="965"/>
      <c r="N29" s="965"/>
      <c r="O29" s="965"/>
      <c r="P29" s="966"/>
    </row>
    <row r="30" spans="2:16" ht="54.95" customHeight="1" x14ac:dyDescent="0.2">
      <c r="B30" s="955"/>
      <c r="C30" s="775" t="s">
        <v>242</v>
      </c>
      <c r="D30" s="967" t="s">
        <v>243</v>
      </c>
      <c r="E30" s="967"/>
      <c r="F30" s="967"/>
      <c r="G30" s="967"/>
      <c r="H30" s="967"/>
      <c r="I30" s="967"/>
      <c r="J30" s="967"/>
      <c r="K30" s="967"/>
      <c r="L30" s="967"/>
      <c r="M30" s="967"/>
      <c r="N30" s="967"/>
      <c r="O30" s="967"/>
      <c r="P30" s="968"/>
    </row>
    <row r="31" spans="2:16" ht="14.25" x14ac:dyDescent="0.2">
      <c r="B31" s="955"/>
      <c r="C31" s="776"/>
      <c r="D31" s="605"/>
      <c r="E31" s="566"/>
      <c r="F31" s="566"/>
      <c r="G31" s="566"/>
      <c r="H31" s="566"/>
      <c r="I31" s="566"/>
      <c r="J31" s="566"/>
      <c r="K31" s="566"/>
      <c r="L31" s="566"/>
      <c r="M31" s="566"/>
      <c r="N31" s="566"/>
      <c r="O31" s="566"/>
      <c r="P31" s="567"/>
    </row>
    <row r="32" spans="2:16" ht="18" x14ac:dyDescent="0.2">
      <c r="B32" s="955"/>
      <c r="C32" s="777" t="s">
        <v>318</v>
      </c>
      <c r="D32" s="778"/>
      <c r="E32" s="779"/>
      <c r="F32" s="779"/>
      <c r="G32" s="779"/>
      <c r="H32" s="779"/>
      <c r="I32" s="779"/>
      <c r="J32" s="779"/>
      <c r="K32" s="779"/>
      <c r="L32" s="779"/>
      <c r="M32" s="779"/>
      <c r="N32" s="779"/>
      <c r="O32" s="779"/>
      <c r="P32" s="780"/>
    </row>
    <row r="33" spans="2:28" ht="20.100000000000001" customHeight="1" x14ac:dyDescent="0.2">
      <c r="B33" s="955"/>
      <c r="C33" s="969" t="s">
        <v>193</v>
      </c>
      <c r="D33" s="970"/>
      <c r="E33" s="970"/>
      <c r="F33" s="970"/>
      <c r="G33" s="970"/>
      <c r="H33" s="970"/>
      <c r="I33" s="970"/>
      <c r="J33" s="970"/>
      <c r="K33" s="970"/>
      <c r="L33" s="970"/>
      <c r="M33" s="970"/>
      <c r="N33" s="970"/>
      <c r="O33" s="970"/>
      <c r="P33" s="971"/>
    </row>
    <row r="34" spans="2:28" ht="20.100000000000001" customHeight="1" x14ac:dyDescent="0.2">
      <c r="B34" s="955"/>
      <c r="C34" s="969"/>
      <c r="D34" s="970"/>
      <c r="E34" s="970"/>
      <c r="F34" s="970"/>
      <c r="G34" s="970"/>
      <c r="H34" s="970"/>
      <c r="I34" s="970"/>
      <c r="J34" s="970"/>
      <c r="K34" s="970"/>
      <c r="L34" s="970"/>
      <c r="M34" s="970"/>
      <c r="N34" s="970"/>
      <c r="O34" s="970"/>
      <c r="P34" s="971"/>
    </row>
    <row r="35" spans="2:28" ht="20.100000000000001" customHeight="1" x14ac:dyDescent="0.2">
      <c r="B35" s="955"/>
      <c r="C35" s="969"/>
      <c r="D35" s="970"/>
      <c r="E35" s="970"/>
      <c r="F35" s="970"/>
      <c r="G35" s="970"/>
      <c r="H35" s="970"/>
      <c r="I35" s="970"/>
      <c r="J35" s="970"/>
      <c r="K35" s="970"/>
      <c r="L35" s="970"/>
      <c r="M35" s="970"/>
      <c r="N35" s="970"/>
      <c r="O35" s="970"/>
      <c r="P35" s="971"/>
    </row>
    <row r="36" spans="2:28" ht="20.100000000000001" customHeight="1" x14ac:dyDescent="0.2">
      <c r="B36" s="955"/>
      <c r="C36" s="969"/>
      <c r="D36" s="970"/>
      <c r="E36" s="970"/>
      <c r="F36" s="970"/>
      <c r="G36" s="970"/>
      <c r="H36" s="970"/>
      <c r="I36" s="970"/>
      <c r="J36" s="970"/>
      <c r="K36" s="970"/>
      <c r="L36" s="970"/>
      <c r="M36" s="970"/>
      <c r="N36" s="970"/>
      <c r="O36" s="970"/>
      <c r="P36" s="971"/>
    </row>
    <row r="37" spans="2:28" ht="20.100000000000001" customHeight="1" x14ac:dyDescent="0.2">
      <c r="B37" s="955"/>
      <c r="C37" s="969"/>
      <c r="D37" s="970"/>
      <c r="E37" s="970"/>
      <c r="F37" s="970"/>
      <c r="G37" s="970"/>
      <c r="H37" s="970"/>
      <c r="I37" s="970"/>
      <c r="J37" s="970"/>
      <c r="K37" s="970"/>
      <c r="L37" s="970"/>
      <c r="M37" s="970"/>
      <c r="N37" s="970"/>
      <c r="O37" s="970"/>
      <c r="P37" s="971"/>
    </row>
    <row r="38" spans="2:28" ht="15" thickBot="1" x14ac:dyDescent="0.25">
      <c r="B38" s="956"/>
      <c r="C38" s="781" t="s">
        <v>247</v>
      </c>
      <c r="D38" s="595"/>
      <c r="E38" s="598"/>
      <c r="F38" s="598"/>
      <c r="G38" s="598"/>
      <c r="H38" s="598"/>
      <c r="I38" s="598"/>
      <c r="J38" s="598"/>
      <c r="K38" s="598"/>
      <c r="L38" s="598"/>
      <c r="M38" s="598"/>
      <c r="N38" s="598"/>
      <c r="O38" s="598"/>
      <c r="P38" s="599"/>
    </row>
    <row r="39" spans="2:28" ht="14.25" x14ac:dyDescent="0.2">
      <c r="B39" s="782"/>
      <c r="C39" s="783"/>
      <c r="D39" s="605"/>
      <c r="E39" s="566"/>
      <c r="F39" s="566"/>
      <c r="G39" s="566"/>
      <c r="H39" s="566"/>
      <c r="I39" s="566"/>
      <c r="J39" s="566"/>
      <c r="K39" s="566"/>
      <c r="L39" s="566"/>
      <c r="M39" s="566"/>
      <c r="N39" s="566"/>
      <c r="O39" s="566"/>
      <c r="P39" s="566"/>
    </row>
    <row r="40" spans="2:28" ht="15" x14ac:dyDescent="0.25">
      <c r="B40" s="784" t="s">
        <v>190</v>
      </c>
      <c r="J40" s="269" t="s">
        <v>265</v>
      </c>
    </row>
    <row r="41" spans="2:28" ht="15" x14ac:dyDescent="0.25">
      <c r="B41" s="784" t="s">
        <v>263</v>
      </c>
      <c r="J41" s="269" t="s">
        <v>266</v>
      </c>
    </row>
    <row r="42" spans="2:28" ht="15" x14ac:dyDescent="0.25">
      <c r="B42" s="784" t="s">
        <v>264</v>
      </c>
      <c r="J42" s="269" t="s">
        <v>267</v>
      </c>
    </row>
    <row r="43" spans="2:28" s="15" customFormat="1" ht="19.5" customHeight="1" x14ac:dyDescent="0.2">
      <c r="B43" s="16" t="s">
        <v>170</v>
      </c>
      <c r="C43" s="17"/>
      <c r="D43" s="17"/>
      <c r="E43" s="18"/>
      <c r="F43" s="18"/>
      <c r="G43" s="18"/>
      <c r="H43" s="18"/>
      <c r="I43" s="18"/>
      <c r="J43" s="18"/>
      <c r="K43" s="18"/>
      <c r="L43" s="18"/>
      <c r="M43" s="18"/>
      <c r="N43" s="18"/>
      <c r="O43" s="18"/>
      <c r="P43" s="19"/>
      <c r="R43" s="20"/>
      <c r="S43" s="20"/>
      <c r="T43" s="20"/>
      <c r="U43" s="20"/>
      <c r="V43" s="20"/>
      <c r="W43" s="20"/>
      <c r="X43" s="20"/>
      <c r="Y43" s="20"/>
      <c r="Z43" s="20"/>
      <c r="AA43" s="20"/>
      <c r="AB43" s="20"/>
    </row>
    <row r="44" spans="2:28" s="21" customFormat="1" ht="8.1" customHeight="1" x14ac:dyDescent="0.2">
      <c r="B44" s="785" t="s">
        <v>171</v>
      </c>
      <c r="C44" s="804" t="s">
        <v>183</v>
      </c>
      <c r="D44" s="804"/>
      <c r="E44" s="804"/>
      <c r="F44" s="804"/>
      <c r="G44" s="804"/>
      <c r="H44" s="804"/>
      <c r="I44" s="880"/>
      <c r="J44" s="262" t="s">
        <v>172</v>
      </c>
      <c r="K44" s="478"/>
      <c r="L44" s="804" t="s">
        <v>173</v>
      </c>
      <c r="M44" s="804"/>
      <c r="N44" s="804"/>
      <c r="O44" s="804"/>
      <c r="P44" s="805"/>
      <c r="R44" s="20"/>
      <c r="S44" s="20"/>
      <c r="T44" s="20"/>
      <c r="U44" s="20"/>
      <c r="V44" s="20"/>
      <c r="W44" s="20"/>
      <c r="X44" s="20"/>
      <c r="Y44" s="20"/>
      <c r="Z44" s="20"/>
      <c r="AA44" s="20"/>
      <c r="AB44" s="20"/>
    </row>
    <row r="45" spans="2:28" s="21" customFormat="1" ht="8.1" customHeight="1" x14ac:dyDescent="0.2">
      <c r="B45" s="264"/>
      <c r="C45" s="814"/>
      <c r="D45" s="814"/>
      <c r="E45" s="814"/>
      <c r="F45" s="814"/>
      <c r="G45" s="814"/>
      <c r="H45" s="814"/>
      <c r="I45" s="881"/>
      <c r="J45" s="263" t="s">
        <v>174</v>
      </c>
      <c r="K45" s="480"/>
      <c r="L45" s="814"/>
      <c r="M45" s="814"/>
      <c r="N45" s="814"/>
      <c r="O45" s="814"/>
      <c r="P45" s="807"/>
      <c r="R45" s="20"/>
      <c r="S45" s="20"/>
      <c r="T45" s="20"/>
      <c r="U45" s="20"/>
      <c r="V45" s="20"/>
      <c r="W45" s="20"/>
      <c r="X45" s="20"/>
      <c r="Y45" s="20"/>
      <c r="Z45" s="20"/>
      <c r="AA45" s="20"/>
      <c r="AB45" s="20"/>
    </row>
    <row r="46" spans="2:28" s="21" customFormat="1" ht="8.1" customHeight="1" x14ac:dyDescent="0.2">
      <c r="B46" s="264" t="s">
        <v>175</v>
      </c>
      <c r="C46" s="814" t="s">
        <v>176</v>
      </c>
      <c r="D46" s="814"/>
      <c r="E46" s="814"/>
      <c r="F46" s="814"/>
      <c r="G46" s="814"/>
      <c r="H46" s="814"/>
      <c r="I46" s="480"/>
      <c r="J46" s="263" t="s">
        <v>177</v>
      </c>
      <c r="K46" s="480"/>
      <c r="L46" s="814" t="s">
        <v>182</v>
      </c>
      <c r="M46" s="814"/>
      <c r="N46" s="814"/>
      <c r="O46" s="814"/>
      <c r="P46" s="807"/>
      <c r="R46" s="20"/>
      <c r="S46" s="20"/>
      <c r="T46" s="20"/>
      <c r="U46" s="20"/>
      <c r="V46" s="20"/>
      <c r="W46" s="20"/>
      <c r="X46" s="20"/>
      <c r="Y46" s="20"/>
      <c r="Z46" s="20"/>
      <c r="AA46" s="20"/>
      <c r="AB46" s="20"/>
    </row>
    <row r="47" spans="2:28" s="21" customFormat="1" ht="8.1" customHeight="1" x14ac:dyDescent="0.2">
      <c r="B47" s="264"/>
      <c r="C47" s="814"/>
      <c r="D47" s="814"/>
      <c r="E47" s="814"/>
      <c r="F47" s="814"/>
      <c r="G47" s="814"/>
      <c r="H47" s="814"/>
      <c r="I47" s="480"/>
      <c r="J47" s="263" t="s">
        <v>178</v>
      </c>
      <c r="K47" s="480"/>
      <c r="L47" s="814"/>
      <c r="M47" s="814"/>
      <c r="N47" s="814"/>
      <c r="O47" s="814"/>
      <c r="P47" s="807"/>
      <c r="R47" s="20"/>
      <c r="S47" s="20"/>
      <c r="T47" s="20"/>
      <c r="U47" s="20"/>
      <c r="V47" s="20"/>
      <c r="W47" s="20"/>
      <c r="X47" s="20"/>
      <c r="Y47" s="20"/>
      <c r="Z47" s="20"/>
      <c r="AA47" s="20"/>
      <c r="AB47" s="20"/>
    </row>
    <row r="48" spans="2:28" s="21" customFormat="1" ht="8.1" customHeight="1" x14ac:dyDescent="0.2">
      <c r="B48" s="264" t="s">
        <v>184</v>
      </c>
      <c r="C48" s="814" t="s">
        <v>246</v>
      </c>
      <c r="D48" s="814"/>
      <c r="E48" s="814"/>
      <c r="F48" s="814"/>
      <c r="G48" s="814"/>
      <c r="H48" s="814"/>
      <c r="I48" s="480"/>
      <c r="J48" s="263" t="s">
        <v>179</v>
      </c>
      <c r="K48" s="480"/>
      <c r="L48" s="814" t="s">
        <v>180</v>
      </c>
      <c r="M48" s="814"/>
      <c r="N48" s="814"/>
      <c r="O48" s="814"/>
      <c r="P48" s="807"/>
      <c r="R48" s="20"/>
      <c r="S48" s="20"/>
      <c r="T48" s="20"/>
      <c r="U48" s="20"/>
      <c r="V48" s="20"/>
      <c r="W48" s="20"/>
      <c r="X48" s="20"/>
      <c r="Y48" s="20"/>
      <c r="Z48" s="20"/>
      <c r="AA48" s="20"/>
      <c r="AB48" s="20"/>
    </row>
    <row r="49" spans="2:28" s="21" customFormat="1" ht="8.1" customHeight="1" x14ac:dyDescent="0.2">
      <c r="B49" s="264"/>
      <c r="C49" s="814"/>
      <c r="D49" s="814"/>
      <c r="E49" s="814"/>
      <c r="F49" s="814"/>
      <c r="G49" s="814"/>
      <c r="H49" s="814"/>
      <c r="I49" s="480"/>
      <c r="J49" s="263" t="s">
        <v>181</v>
      </c>
      <c r="K49" s="28"/>
      <c r="L49" s="814"/>
      <c r="M49" s="814"/>
      <c r="N49" s="814"/>
      <c r="O49" s="814"/>
      <c r="P49" s="807"/>
      <c r="R49" s="20"/>
      <c r="S49" s="20"/>
      <c r="T49" s="20"/>
      <c r="U49" s="20"/>
      <c r="V49" s="20"/>
      <c r="W49" s="20"/>
      <c r="X49" s="20"/>
      <c r="Y49" s="20"/>
      <c r="Z49" s="20"/>
      <c r="AA49" s="20"/>
      <c r="AB49" s="20"/>
    </row>
    <row r="50" spans="2:28" s="268" customFormat="1" ht="23.25" customHeight="1" x14ac:dyDescent="0.2">
      <c r="B50" s="708" t="s">
        <v>376</v>
      </c>
      <c r="C50" s="30"/>
      <c r="D50" s="30"/>
      <c r="E50" s="31"/>
      <c r="F50" s="31"/>
      <c r="G50" s="31"/>
      <c r="H50" s="32"/>
      <c r="I50" s="32"/>
      <c r="J50" s="33"/>
      <c r="K50" s="33"/>
      <c r="L50" s="33"/>
      <c r="M50" s="33"/>
      <c r="N50" s="33"/>
      <c r="O50" s="33"/>
      <c r="P50" s="709" t="s">
        <v>373</v>
      </c>
      <c r="R50" s="20"/>
      <c r="S50" s="20"/>
      <c r="T50" s="20"/>
      <c r="U50" s="20"/>
      <c r="V50" s="20"/>
      <c r="W50" s="20"/>
      <c r="X50" s="20"/>
      <c r="Y50" s="20"/>
      <c r="Z50" s="20"/>
      <c r="AA50" s="20"/>
      <c r="AB50" s="20"/>
    </row>
    <row r="51" spans="2:28" ht="8.25" customHeight="1" x14ac:dyDescent="0.25">
      <c r="B51" s="269"/>
    </row>
    <row r="52" spans="2:28" ht="18.75" customHeight="1" x14ac:dyDescent="0.2">
      <c r="B52" s="822" t="s">
        <v>237</v>
      </c>
      <c r="C52" s="823"/>
      <c r="D52" s="710"/>
      <c r="E52" s="271" t="s">
        <v>271</v>
      </c>
      <c r="F52" s="272"/>
      <c r="G52" s="272"/>
      <c r="H52" s="272"/>
      <c r="I52" s="272"/>
      <c r="J52" s="273"/>
      <c r="K52" s="272"/>
      <c r="L52" s="711" t="s">
        <v>272</v>
      </c>
      <c r="M52" s="712"/>
      <c r="N52" s="713"/>
      <c r="O52" s="713"/>
      <c r="P52" s="714" t="s">
        <v>315</v>
      </c>
    </row>
    <row r="53" spans="2:28" ht="101.25" customHeight="1" x14ac:dyDescent="0.2">
      <c r="B53" s="824"/>
      <c r="C53" s="825"/>
      <c r="D53" s="715" t="s">
        <v>201</v>
      </c>
      <c r="E53" s="716" t="s">
        <v>276</v>
      </c>
      <c r="F53" s="717" t="s">
        <v>255</v>
      </c>
      <c r="G53" s="717" t="s">
        <v>268</v>
      </c>
      <c r="H53" s="717" t="s">
        <v>269</v>
      </c>
      <c r="I53" s="717" t="s">
        <v>288</v>
      </c>
      <c r="J53" s="718" t="s">
        <v>273</v>
      </c>
      <c r="K53" s="719" t="s">
        <v>256</v>
      </c>
      <c r="L53" s="720" t="s">
        <v>270</v>
      </c>
      <c r="M53" s="720" t="s">
        <v>274</v>
      </c>
      <c r="N53" s="721" t="s">
        <v>273</v>
      </c>
      <c r="O53" s="722" t="s">
        <v>314</v>
      </c>
      <c r="P53" s="723" t="s">
        <v>372</v>
      </c>
    </row>
    <row r="54" spans="2:28" ht="18" customHeight="1" thickBot="1" x14ac:dyDescent="0.25">
      <c r="C54" s="724"/>
      <c r="D54" s="400" t="s">
        <v>199</v>
      </c>
      <c r="E54" s="724"/>
      <c r="F54" s="724"/>
      <c r="G54" s="724"/>
      <c r="H54" s="724"/>
      <c r="I54" s="724"/>
      <c r="J54" s="724"/>
      <c r="K54" s="724"/>
      <c r="L54" s="724"/>
      <c r="M54" s="724"/>
      <c r="N54" s="724"/>
      <c r="O54" s="724"/>
      <c r="P54" s="401" t="s">
        <v>238</v>
      </c>
    </row>
    <row r="55" spans="2:28" ht="27" customHeight="1" x14ac:dyDescent="0.4">
      <c r="B55" s="972" t="s">
        <v>150</v>
      </c>
      <c r="C55" s="975" t="s">
        <v>152</v>
      </c>
      <c r="D55" s="725" t="s">
        <v>151</v>
      </c>
      <c r="E55" s="726" t="s">
        <v>282</v>
      </c>
      <c r="F55" s="726" t="s">
        <v>283</v>
      </c>
      <c r="G55" s="726" t="s">
        <v>284</v>
      </c>
      <c r="H55" s="726" t="s">
        <v>285</v>
      </c>
      <c r="I55" s="727" t="s">
        <v>286</v>
      </c>
      <c r="J55" s="727" t="s">
        <v>291</v>
      </c>
      <c r="K55" s="728" t="s">
        <v>290</v>
      </c>
      <c r="L55" s="977" t="s">
        <v>148</v>
      </c>
      <c r="M55" s="977"/>
      <c r="N55" s="977"/>
      <c r="O55" s="977"/>
      <c r="P55" s="978"/>
    </row>
    <row r="56" spans="2:28" ht="19.5" customHeight="1" x14ac:dyDescent="0.2">
      <c r="B56" s="973"/>
      <c r="C56" s="976"/>
      <c r="D56" s="729" t="s">
        <v>281</v>
      </c>
      <c r="E56" s="730">
        <v>1</v>
      </c>
      <c r="F56" s="730">
        <v>1.5</v>
      </c>
      <c r="G56" s="730">
        <v>2</v>
      </c>
      <c r="H56" s="731">
        <v>3</v>
      </c>
      <c r="I56" s="730">
        <v>2</v>
      </c>
      <c r="J56" s="732">
        <f>(E56*E58)+(F56*F58)+(G56*G58)+(H56*H58)+(I56*I58)</f>
        <v>614</v>
      </c>
      <c r="K56" s="733">
        <f>((J56*C57)/100)+J56</f>
        <v>828.9</v>
      </c>
      <c r="L56" s="979"/>
      <c r="M56" s="979"/>
      <c r="N56" s="979"/>
      <c r="O56" s="979"/>
      <c r="P56" s="980"/>
    </row>
    <row r="57" spans="2:28" ht="20.100000000000001" customHeight="1" x14ac:dyDescent="0.2">
      <c r="B57" s="973"/>
      <c r="C57" s="983">
        <v>35</v>
      </c>
      <c r="D57" s="734" t="s">
        <v>280</v>
      </c>
      <c r="E57" s="735">
        <v>0.05</v>
      </c>
      <c r="F57" s="735">
        <v>7.4999999999999997E-2</v>
      </c>
      <c r="G57" s="735">
        <v>0.1</v>
      </c>
      <c r="H57" s="735">
        <v>0.15</v>
      </c>
      <c r="I57" s="735">
        <v>0.1</v>
      </c>
      <c r="J57" s="736">
        <f>(E57*E58)+(F57*F58)+(G57*G58)+(H57*H58)+(I57*I58)</f>
        <v>30.7</v>
      </c>
      <c r="K57" s="737">
        <f>((J57*C57)/100)+J57</f>
        <v>41.445</v>
      </c>
      <c r="L57" s="981"/>
      <c r="M57" s="981"/>
      <c r="N57" s="981"/>
      <c r="O57" s="981"/>
      <c r="P57" s="982"/>
    </row>
    <row r="58" spans="2:28" ht="20.100000000000001" customHeight="1" thickBot="1" x14ac:dyDescent="0.25">
      <c r="B58" s="974"/>
      <c r="C58" s="984"/>
      <c r="D58" s="738" t="s">
        <v>289</v>
      </c>
      <c r="E58" s="739">
        <v>50</v>
      </c>
      <c r="F58" s="739">
        <v>250</v>
      </c>
      <c r="G58" s="739">
        <v>40</v>
      </c>
      <c r="H58" s="740">
        <v>21</v>
      </c>
      <c r="I58" s="741">
        <v>23</v>
      </c>
      <c r="J58" s="742">
        <f>SUM(E58:I58)</f>
        <v>384</v>
      </c>
      <c r="K58" s="743">
        <f>((J58*C57)/100)+J58</f>
        <v>518.4</v>
      </c>
      <c r="L58" s="744" t="s">
        <v>292</v>
      </c>
      <c r="M58" s="745"/>
      <c r="N58" s="745"/>
      <c r="O58" s="745"/>
      <c r="P58" s="746"/>
    </row>
    <row r="59" spans="2:28" ht="20.100000000000001" customHeight="1" x14ac:dyDescent="0.2">
      <c r="B59" s="954" t="str">
        <f>L55</f>
        <v>PRODUIT</v>
      </c>
      <c r="C59" s="747" t="s">
        <v>257</v>
      </c>
      <c r="D59" s="748" t="s">
        <v>287</v>
      </c>
      <c r="E59" s="749"/>
      <c r="F59" s="750"/>
      <c r="G59" s="751"/>
      <c r="H59" s="749"/>
      <c r="I59" s="752"/>
      <c r="J59" s="752"/>
      <c r="K59" s="753"/>
      <c r="L59" s="754"/>
      <c r="M59" s="754"/>
      <c r="N59" s="755"/>
      <c r="O59" s="756"/>
      <c r="P59" s="757"/>
    </row>
    <row r="60" spans="2:28" ht="20.100000000000001" customHeight="1" x14ac:dyDescent="0.2">
      <c r="B60" s="955"/>
      <c r="C60" s="747" t="s">
        <v>258</v>
      </c>
      <c r="D60" s="748" t="s">
        <v>196</v>
      </c>
      <c r="E60" s="749"/>
      <c r="F60" s="750"/>
      <c r="G60" s="751"/>
      <c r="H60" s="749"/>
      <c r="I60" s="752"/>
      <c r="J60" s="752"/>
      <c r="K60" s="753"/>
      <c r="L60" s="750"/>
      <c r="M60" s="750"/>
      <c r="N60" s="752"/>
      <c r="O60" s="749"/>
      <c r="P60" s="758" t="s">
        <v>198</v>
      </c>
    </row>
    <row r="61" spans="2:28" ht="19.5" customHeight="1" x14ac:dyDescent="0.2">
      <c r="B61" s="955"/>
      <c r="C61" s="747" t="s">
        <v>259</v>
      </c>
      <c r="D61" s="748" t="s">
        <v>197</v>
      </c>
      <c r="E61" s="749"/>
      <c r="F61" s="750"/>
      <c r="G61" s="751"/>
      <c r="H61" s="749"/>
      <c r="I61" s="752"/>
      <c r="J61" s="752"/>
      <c r="K61" s="753"/>
      <c r="L61" s="750"/>
      <c r="M61" s="750"/>
      <c r="N61" s="752"/>
      <c r="O61" s="749"/>
      <c r="P61" s="758"/>
    </row>
    <row r="62" spans="2:28" ht="20.100000000000001" customHeight="1" x14ac:dyDescent="0.2">
      <c r="B62" s="955"/>
      <c r="C62" s="747" t="s">
        <v>260</v>
      </c>
      <c r="D62" s="748"/>
      <c r="E62" s="749"/>
      <c r="F62" s="750"/>
      <c r="G62" s="751"/>
      <c r="H62" s="749"/>
      <c r="I62" s="752"/>
      <c r="J62" s="752"/>
      <c r="K62" s="753"/>
      <c r="L62" s="750"/>
      <c r="M62" s="750"/>
      <c r="N62" s="752"/>
      <c r="O62" s="749"/>
      <c r="P62" s="758"/>
    </row>
    <row r="63" spans="2:28" ht="20.100000000000001" customHeight="1" x14ac:dyDescent="0.2">
      <c r="B63" s="955"/>
      <c r="C63" s="747" t="s">
        <v>293</v>
      </c>
      <c r="D63" s="748"/>
      <c r="E63" s="749"/>
      <c r="F63" s="750"/>
      <c r="G63" s="751"/>
      <c r="H63" s="749"/>
      <c r="I63" s="752"/>
      <c r="J63" s="752"/>
      <c r="K63" s="753"/>
      <c r="L63" s="750"/>
      <c r="M63" s="750"/>
      <c r="N63" s="752"/>
      <c r="O63" s="749"/>
      <c r="P63" s="758"/>
    </row>
    <row r="64" spans="2:28" ht="20.100000000000001" customHeight="1" x14ac:dyDescent="0.2">
      <c r="B64" s="955"/>
      <c r="C64" s="747" t="s">
        <v>185</v>
      </c>
      <c r="D64" s="748"/>
      <c r="E64" s="749"/>
      <c r="F64" s="750"/>
      <c r="G64" s="751"/>
      <c r="H64" s="749"/>
      <c r="I64" s="752"/>
      <c r="J64" s="752"/>
      <c r="K64" s="753"/>
      <c r="L64" s="750"/>
      <c r="M64" s="750"/>
      <c r="N64" s="752"/>
      <c r="O64" s="749"/>
      <c r="P64" s="758"/>
    </row>
    <row r="65" spans="2:16" ht="20.100000000000001" customHeight="1" x14ac:dyDescent="0.2">
      <c r="B65" s="955"/>
      <c r="C65" s="747" t="s">
        <v>186</v>
      </c>
      <c r="D65" s="748"/>
      <c r="E65" s="749"/>
      <c r="F65" s="750"/>
      <c r="G65" s="751"/>
      <c r="H65" s="749"/>
      <c r="I65" s="752"/>
      <c r="J65" s="752"/>
      <c r="K65" s="753"/>
      <c r="L65" s="750"/>
      <c r="M65" s="750"/>
      <c r="N65" s="752"/>
      <c r="O65" s="749"/>
      <c r="P65" s="758"/>
    </row>
    <row r="66" spans="2:16" ht="20.100000000000001" customHeight="1" x14ac:dyDescent="0.2">
      <c r="B66" s="955"/>
      <c r="C66" s="747" t="s">
        <v>187</v>
      </c>
      <c r="D66" s="748"/>
      <c r="E66" s="749"/>
      <c r="F66" s="750"/>
      <c r="G66" s="751"/>
      <c r="H66" s="749"/>
      <c r="I66" s="752"/>
      <c r="J66" s="752"/>
      <c r="K66" s="753"/>
      <c r="L66" s="750"/>
      <c r="M66" s="750"/>
      <c r="N66" s="752"/>
      <c r="O66" s="749"/>
      <c r="P66" s="758"/>
    </row>
    <row r="67" spans="2:16" ht="19.5" customHeight="1" x14ac:dyDescent="0.2">
      <c r="B67" s="955"/>
      <c r="C67" s="759" t="s">
        <v>188</v>
      </c>
      <c r="D67" s="760"/>
      <c r="E67" s="761"/>
      <c r="F67" s="762"/>
      <c r="G67" s="763"/>
      <c r="H67" s="761"/>
      <c r="I67" s="764"/>
      <c r="J67" s="764"/>
      <c r="K67" s="765"/>
      <c r="L67" s="762"/>
      <c r="M67" s="762"/>
      <c r="N67" s="764"/>
      <c r="O67" s="761"/>
      <c r="P67" s="766"/>
    </row>
    <row r="68" spans="2:16" ht="38.25" customHeight="1" x14ac:dyDescent="0.2">
      <c r="B68" s="955"/>
      <c r="C68" s="767" t="s">
        <v>261</v>
      </c>
      <c r="D68" s="768" t="s">
        <v>195</v>
      </c>
      <c r="E68" s="769" t="s">
        <v>262</v>
      </c>
      <c r="F68" s="770" t="s">
        <v>321</v>
      </c>
      <c r="G68" s="957" t="s">
        <v>149</v>
      </c>
      <c r="H68" s="958"/>
      <c r="I68" s="771" t="s">
        <v>278</v>
      </c>
      <c r="J68" s="770" t="s">
        <v>321</v>
      </c>
      <c r="K68" s="959" t="s">
        <v>279</v>
      </c>
      <c r="L68" s="960"/>
      <c r="M68" s="961" t="s">
        <v>321</v>
      </c>
      <c r="N68" s="962"/>
      <c r="O68" s="772" t="s">
        <v>317</v>
      </c>
      <c r="P68" s="773" t="s">
        <v>321</v>
      </c>
    </row>
    <row r="69" spans="2:16" ht="54.95" customHeight="1" x14ac:dyDescent="0.2">
      <c r="B69" s="955"/>
      <c r="C69" s="774" t="s">
        <v>197</v>
      </c>
      <c r="D69" s="963" t="s">
        <v>158</v>
      </c>
      <c r="E69" s="963"/>
      <c r="F69" s="963"/>
      <c r="G69" s="963"/>
      <c r="H69" s="963"/>
      <c r="I69" s="963"/>
      <c r="J69" s="963"/>
      <c r="K69" s="963"/>
      <c r="L69" s="963"/>
      <c r="M69" s="963"/>
      <c r="N69" s="963"/>
      <c r="O69" s="963"/>
      <c r="P69" s="964"/>
    </row>
    <row r="70" spans="2:16" ht="54.95" customHeight="1" x14ac:dyDescent="0.2">
      <c r="B70" s="955"/>
      <c r="C70" s="775" t="s">
        <v>241</v>
      </c>
      <c r="D70" s="965" t="s">
        <v>157</v>
      </c>
      <c r="E70" s="965"/>
      <c r="F70" s="965"/>
      <c r="G70" s="965"/>
      <c r="H70" s="965"/>
      <c r="I70" s="965"/>
      <c r="J70" s="965"/>
      <c r="K70" s="965"/>
      <c r="L70" s="965"/>
      <c r="M70" s="965"/>
      <c r="N70" s="965"/>
      <c r="O70" s="965"/>
      <c r="P70" s="966"/>
    </row>
    <row r="71" spans="2:16" ht="54.95" customHeight="1" x14ac:dyDescent="0.2">
      <c r="B71" s="955"/>
      <c r="C71" s="775" t="s">
        <v>242</v>
      </c>
      <c r="D71" s="967" t="s">
        <v>156</v>
      </c>
      <c r="E71" s="967"/>
      <c r="F71" s="967"/>
      <c r="G71" s="967"/>
      <c r="H71" s="967"/>
      <c r="I71" s="967"/>
      <c r="J71" s="967"/>
      <c r="K71" s="967"/>
      <c r="L71" s="967"/>
      <c r="M71" s="967"/>
      <c r="N71" s="967"/>
      <c r="O71" s="967"/>
      <c r="P71" s="968"/>
    </row>
    <row r="72" spans="2:16" ht="14.25" x14ac:dyDescent="0.2">
      <c r="B72" s="955"/>
      <c r="C72" s="776"/>
      <c r="D72" s="605"/>
      <c r="E72" s="566"/>
      <c r="F72" s="566"/>
      <c r="G72" s="566"/>
      <c r="H72" s="566"/>
      <c r="I72" s="566"/>
      <c r="J72" s="566"/>
      <c r="K72" s="566"/>
      <c r="L72" s="566"/>
      <c r="M72" s="566"/>
      <c r="N72" s="566"/>
      <c r="O72" s="566"/>
      <c r="P72" s="567"/>
    </row>
    <row r="73" spans="2:16" ht="18" x14ac:dyDescent="0.2">
      <c r="B73" s="955"/>
      <c r="C73" s="777" t="s">
        <v>318</v>
      </c>
      <c r="D73" s="778"/>
      <c r="E73" s="779"/>
      <c r="F73" s="779"/>
      <c r="G73" s="779"/>
      <c r="H73" s="779"/>
      <c r="I73" s="779"/>
      <c r="J73" s="779"/>
      <c r="K73" s="779"/>
      <c r="L73" s="779"/>
      <c r="M73" s="779"/>
      <c r="N73" s="779"/>
      <c r="O73" s="779"/>
      <c r="P73" s="780"/>
    </row>
    <row r="74" spans="2:16" ht="20.100000000000001" customHeight="1" x14ac:dyDescent="0.2">
      <c r="B74" s="955"/>
      <c r="C74" s="969" t="s">
        <v>321</v>
      </c>
      <c r="D74" s="970"/>
      <c r="E74" s="970"/>
      <c r="F74" s="970"/>
      <c r="G74" s="970"/>
      <c r="H74" s="970"/>
      <c r="I74" s="970"/>
      <c r="J74" s="970"/>
      <c r="K74" s="970"/>
      <c r="L74" s="970"/>
      <c r="M74" s="970"/>
      <c r="N74" s="970"/>
      <c r="O74" s="970"/>
      <c r="P74" s="971"/>
    </row>
    <row r="75" spans="2:16" ht="20.100000000000001" customHeight="1" x14ac:dyDescent="0.2">
      <c r="B75" s="955"/>
      <c r="C75" s="969"/>
      <c r="D75" s="970"/>
      <c r="E75" s="970"/>
      <c r="F75" s="970"/>
      <c r="G75" s="970"/>
      <c r="H75" s="970"/>
      <c r="I75" s="970"/>
      <c r="J75" s="970"/>
      <c r="K75" s="970"/>
      <c r="L75" s="970"/>
      <c r="M75" s="970"/>
      <c r="N75" s="970"/>
      <c r="O75" s="970"/>
      <c r="P75" s="971"/>
    </row>
    <row r="76" spans="2:16" ht="20.100000000000001" customHeight="1" x14ac:dyDescent="0.2">
      <c r="B76" s="955"/>
      <c r="C76" s="969"/>
      <c r="D76" s="970"/>
      <c r="E76" s="970"/>
      <c r="F76" s="970"/>
      <c r="G76" s="970"/>
      <c r="H76" s="970"/>
      <c r="I76" s="970"/>
      <c r="J76" s="970"/>
      <c r="K76" s="970"/>
      <c r="L76" s="970"/>
      <c r="M76" s="970"/>
      <c r="N76" s="970"/>
      <c r="O76" s="970"/>
      <c r="P76" s="971"/>
    </row>
    <row r="77" spans="2:16" ht="20.100000000000001" customHeight="1" x14ac:dyDescent="0.2">
      <c r="B77" s="955"/>
      <c r="C77" s="969"/>
      <c r="D77" s="970"/>
      <c r="E77" s="970"/>
      <c r="F77" s="970"/>
      <c r="G77" s="970"/>
      <c r="H77" s="970"/>
      <c r="I77" s="970"/>
      <c r="J77" s="970"/>
      <c r="K77" s="970"/>
      <c r="L77" s="970"/>
      <c r="M77" s="970"/>
      <c r="N77" s="970"/>
      <c r="O77" s="970"/>
      <c r="P77" s="971"/>
    </row>
    <row r="78" spans="2:16" ht="20.100000000000001" customHeight="1" x14ac:dyDescent="0.2">
      <c r="B78" s="955"/>
      <c r="C78" s="969"/>
      <c r="D78" s="970"/>
      <c r="E78" s="970"/>
      <c r="F78" s="970"/>
      <c r="G78" s="970"/>
      <c r="H78" s="970"/>
      <c r="I78" s="970"/>
      <c r="J78" s="970"/>
      <c r="K78" s="970"/>
      <c r="L78" s="970"/>
      <c r="M78" s="970"/>
      <c r="N78" s="970"/>
      <c r="O78" s="970"/>
      <c r="P78" s="971"/>
    </row>
    <row r="79" spans="2:16" ht="15" thickBot="1" x14ac:dyDescent="0.25">
      <c r="B79" s="956"/>
      <c r="C79" s="781" t="s">
        <v>247</v>
      </c>
      <c r="D79" s="595"/>
      <c r="E79" s="598"/>
      <c r="F79" s="598"/>
      <c r="G79" s="598"/>
      <c r="H79" s="598"/>
      <c r="I79" s="598"/>
      <c r="J79" s="598"/>
      <c r="K79" s="598"/>
      <c r="L79" s="598"/>
      <c r="M79" s="598"/>
      <c r="N79" s="598"/>
      <c r="O79" s="598"/>
      <c r="P79" s="599"/>
    </row>
    <row r="81" spans="2:10" ht="15" x14ac:dyDescent="0.25">
      <c r="B81" s="784" t="s">
        <v>190</v>
      </c>
      <c r="J81" s="269" t="s">
        <v>265</v>
      </c>
    </row>
    <row r="82" spans="2:10" ht="15" x14ac:dyDescent="0.25">
      <c r="B82" s="784" t="s">
        <v>263</v>
      </c>
      <c r="J82" s="269" t="s">
        <v>266</v>
      </c>
    </row>
    <row r="83" spans="2:10" ht="15" x14ac:dyDescent="0.25">
      <c r="B83" s="784" t="s">
        <v>264</v>
      </c>
      <c r="J83" s="269" t="s">
        <v>267</v>
      </c>
    </row>
  </sheetData>
  <mergeCells count="39">
    <mergeCell ref="C7:H8"/>
    <mergeCell ref="L7:P8"/>
    <mergeCell ref="B3:B4"/>
    <mergeCell ref="C3:I4"/>
    <mergeCell ref="L3:P4"/>
    <mergeCell ref="C5:H6"/>
    <mergeCell ref="L5:P6"/>
    <mergeCell ref="C46:H47"/>
    <mergeCell ref="L46:P47"/>
    <mergeCell ref="B11:C12"/>
    <mergeCell ref="B14:B17"/>
    <mergeCell ref="C14:C15"/>
    <mergeCell ref="L14:P16"/>
    <mergeCell ref="C16:C17"/>
    <mergeCell ref="B18:B38"/>
    <mergeCell ref="G27:H27"/>
    <mergeCell ref="K27:L27"/>
    <mergeCell ref="M27:N27"/>
    <mergeCell ref="D28:P28"/>
    <mergeCell ref="D29:P29"/>
    <mergeCell ref="D30:P30"/>
    <mergeCell ref="C33:P37"/>
    <mergeCell ref="C44:I45"/>
    <mergeCell ref="L44:P45"/>
    <mergeCell ref="C48:H49"/>
    <mergeCell ref="L48:P49"/>
    <mergeCell ref="B52:C53"/>
    <mergeCell ref="B55:B58"/>
    <mergeCell ref="C55:C56"/>
    <mergeCell ref="L55:P57"/>
    <mergeCell ref="C57:C58"/>
    <mergeCell ref="B59:B79"/>
    <mergeCell ref="G68:H68"/>
    <mergeCell ref="K68:L68"/>
    <mergeCell ref="M68:N68"/>
    <mergeCell ref="D69:P69"/>
    <mergeCell ref="D70:P70"/>
    <mergeCell ref="D71:P71"/>
    <mergeCell ref="C74:P78"/>
  </mergeCells>
  <printOptions horizontalCentered="1"/>
  <pageMargins left="0.59055118110236227" right="0" top="0.15748031496062992" bottom="0" header="0.11811023622047245" footer="0"/>
  <pageSetup paperSize="9" scale="52" orientation="landscape" horizontalDpi="4294967293" verticalDpi="300" r:id="rId1"/>
  <headerFooter alignWithMargins="0">
    <oddFooter>&amp;R&amp;8&amp;F-&amp;A-&amp;Z&amp;F</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201"/>
  <sheetViews>
    <sheetView zoomScale="75" zoomScaleNormal="75" zoomScaleSheetLayoutView="70" workbookViewId="0">
      <selection activeCell="S22" sqref="S22"/>
    </sheetView>
  </sheetViews>
  <sheetFormatPr baseColWidth="10" defaultRowHeight="18" x14ac:dyDescent="0.25"/>
  <cols>
    <col min="1" max="1" width="1" customWidth="1"/>
    <col min="2" max="2" width="12.7109375" customWidth="1"/>
    <col min="3" max="3" width="13.42578125" customWidth="1"/>
    <col min="4" max="4" width="35.28515625" style="70" customWidth="1"/>
    <col min="5" max="5" width="16" style="70" customWidth="1"/>
    <col min="6" max="10" width="12.7109375" style="70" customWidth="1"/>
    <col min="11" max="11" width="11.5703125" style="70" customWidth="1"/>
    <col min="12" max="12" width="12.42578125" style="70" customWidth="1"/>
    <col min="13" max="13" width="55.140625" customWidth="1"/>
  </cols>
  <sheetData>
    <row r="1" spans="2:25" ht="5.25" customHeight="1" x14ac:dyDescent="0.25"/>
    <row r="2" spans="2:25" s="15" customFormat="1" ht="19.5" customHeight="1" x14ac:dyDescent="0.2">
      <c r="B2" s="481" t="s">
        <v>676</v>
      </c>
      <c r="C2" s="17"/>
      <c r="D2" s="71"/>
      <c r="E2" s="72"/>
      <c r="F2" s="72"/>
      <c r="G2" s="72"/>
      <c r="H2" s="72"/>
      <c r="I2" s="72"/>
      <c r="J2" s="72"/>
      <c r="K2" s="72"/>
      <c r="L2" s="72"/>
      <c r="M2" s="19"/>
      <c r="O2" s="20"/>
      <c r="P2" s="20"/>
      <c r="Q2" s="20"/>
      <c r="R2" s="20"/>
      <c r="S2" s="20"/>
      <c r="T2" s="20"/>
      <c r="U2" s="20"/>
      <c r="V2" s="20"/>
      <c r="W2" s="20"/>
      <c r="X2" s="20"/>
      <c r="Y2" s="20"/>
    </row>
    <row r="3" spans="2:25" s="21" customFormat="1" ht="8.1" customHeight="1" x14ac:dyDescent="0.2">
      <c r="B3" s="808" t="s">
        <v>221</v>
      </c>
      <c r="C3" s="810" t="str">
        <f ca="1">CELL("nomfichier")</f>
        <v>E:\0-UPRT\1-UPRT.FR-SITE-WEB\ff-fiches-fabrications\ff.div.documents-divers\[ff.div.tableaux.temperatures.xlsx]Nota</v>
      </c>
      <c r="D3" s="810"/>
      <c r="E3" s="810"/>
      <c r="F3" s="810"/>
      <c r="G3" s="810"/>
      <c r="H3" s="810"/>
      <c r="I3" s="811"/>
      <c r="J3" s="24" t="s">
        <v>172</v>
      </c>
      <c r="K3" s="804" t="s">
        <v>216</v>
      </c>
      <c r="L3" s="804"/>
      <c r="M3" s="805"/>
      <c r="O3" s="20"/>
      <c r="P3" s="20"/>
      <c r="Q3" s="20"/>
      <c r="R3" s="20"/>
      <c r="S3" s="20"/>
      <c r="T3" s="20"/>
      <c r="U3" s="20"/>
      <c r="V3" s="20"/>
      <c r="W3" s="20"/>
      <c r="X3" s="20"/>
      <c r="Y3" s="20"/>
    </row>
    <row r="4" spans="2:25" s="21" customFormat="1" ht="8.1" customHeight="1" x14ac:dyDescent="0.2">
      <c r="B4" s="809"/>
      <c r="C4" s="812"/>
      <c r="D4" s="812"/>
      <c r="E4" s="812"/>
      <c r="F4" s="812"/>
      <c r="G4" s="812"/>
      <c r="H4" s="812"/>
      <c r="I4" s="813"/>
      <c r="J4" s="27" t="s">
        <v>174</v>
      </c>
      <c r="K4" s="806"/>
      <c r="L4" s="806"/>
      <c r="M4" s="807"/>
      <c r="O4" s="20"/>
      <c r="P4" s="20"/>
      <c r="Q4" s="20"/>
      <c r="R4" s="20"/>
      <c r="S4" s="20"/>
      <c r="T4" s="20"/>
      <c r="U4" s="20"/>
      <c r="V4" s="20"/>
      <c r="W4" s="20"/>
      <c r="X4" s="20"/>
      <c r="Y4" s="20"/>
    </row>
    <row r="5" spans="2:25" s="21" customFormat="1" ht="8.1" customHeight="1" x14ac:dyDescent="0.2">
      <c r="B5" s="25" t="s">
        <v>175</v>
      </c>
      <c r="C5" s="806" t="s">
        <v>176</v>
      </c>
      <c r="D5" s="806"/>
      <c r="E5" s="806"/>
      <c r="F5" s="806"/>
      <c r="G5" s="806"/>
      <c r="H5" s="806"/>
      <c r="I5" s="73"/>
      <c r="J5" s="27" t="s">
        <v>177</v>
      </c>
      <c r="K5" s="806" t="s">
        <v>410</v>
      </c>
      <c r="L5" s="806"/>
      <c r="M5" s="807"/>
      <c r="O5" s="20"/>
      <c r="P5" s="20"/>
      <c r="Q5" s="20"/>
      <c r="R5" s="20"/>
      <c r="S5" s="20"/>
      <c r="T5" s="20"/>
      <c r="U5" s="20"/>
      <c r="V5" s="20"/>
      <c r="W5" s="20"/>
      <c r="X5" s="20"/>
      <c r="Y5" s="20"/>
    </row>
    <row r="6" spans="2:25" s="21" customFormat="1" ht="8.1" customHeight="1" x14ac:dyDescent="0.2">
      <c r="B6" s="25"/>
      <c r="C6" s="806"/>
      <c r="D6" s="806"/>
      <c r="E6" s="806"/>
      <c r="F6" s="806"/>
      <c r="G6" s="806"/>
      <c r="H6" s="806"/>
      <c r="I6" s="73"/>
      <c r="J6" s="27" t="s">
        <v>178</v>
      </c>
      <c r="K6" s="806"/>
      <c r="L6" s="806"/>
      <c r="M6" s="807"/>
      <c r="O6" s="20"/>
      <c r="P6" s="20"/>
      <c r="Q6" s="20"/>
      <c r="R6" s="20"/>
      <c r="S6" s="20"/>
      <c r="T6" s="20"/>
      <c r="U6" s="20"/>
      <c r="V6" s="20"/>
      <c r="W6" s="20"/>
      <c r="X6" s="20"/>
      <c r="Y6" s="20"/>
    </row>
    <row r="7" spans="2:25" s="21" customFormat="1" ht="8.1" customHeight="1" x14ac:dyDescent="0.2">
      <c r="B7" s="25" t="s">
        <v>184</v>
      </c>
      <c r="C7" s="806" t="s">
        <v>408</v>
      </c>
      <c r="D7" s="806"/>
      <c r="E7" s="806"/>
      <c r="F7" s="806"/>
      <c r="G7" s="806"/>
      <c r="H7" s="806"/>
      <c r="I7" s="73"/>
      <c r="J7" s="27" t="s">
        <v>179</v>
      </c>
      <c r="K7" s="806" t="s">
        <v>180</v>
      </c>
      <c r="L7" s="806"/>
      <c r="M7" s="807"/>
      <c r="O7" s="20"/>
      <c r="P7" s="20"/>
      <c r="Q7" s="20"/>
      <c r="R7" s="20"/>
      <c r="S7" s="20"/>
      <c r="T7" s="20"/>
      <c r="U7" s="20"/>
      <c r="V7" s="20"/>
      <c r="W7" s="20"/>
      <c r="X7" s="20"/>
      <c r="Y7" s="20"/>
    </row>
    <row r="8" spans="2:25" s="21" customFormat="1" ht="8.1" customHeight="1" x14ac:dyDescent="0.2">
      <c r="B8" s="25"/>
      <c r="C8" s="806"/>
      <c r="D8" s="806"/>
      <c r="E8" s="806"/>
      <c r="F8" s="806"/>
      <c r="G8" s="806"/>
      <c r="H8" s="806"/>
      <c r="I8" s="73"/>
      <c r="J8" s="27" t="s">
        <v>181</v>
      </c>
      <c r="K8" s="806"/>
      <c r="L8" s="806"/>
      <c r="M8" s="807"/>
      <c r="O8" s="20"/>
      <c r="P8" s="20"/>
      <c r="Q8" s="20"/>
      <c r="R8" s="20"/>
      <c r="S8" s="20"/>
      <c r="T8" s="20"/>
      <c r="U8" s="20"/>
      <c r="V8" s="20"/>
      <c r="W8" s="20"/>
      <c r="X8" s="20"/>
      <c r="Y8" s="20"/>
    </row>
    <row r="9" spans="2:25" s="29" customFormat="1" ht="23.25" customHeight="1" x14ac:dyDescent="0.2">
      <c r="B9" s="52" t="s">
        <v>376</v>
      </c>
      <c r="C9" s="53"/>
      <c r="D9" s="74"/>
      <c r="E9" s="74"/>
      <c r="F9" s="74"/>
      <c r="G9" s="74"/>
      <c r="H9" s="74"/>
      <c r="I9" s="74"/>
      <c r="J9" s="75"/>
      <c r="K9" s="75"/>
      <c r="L9" s="75"/>
      <c r="M9" s="54" t="s">
        <v>254</v>
      </c>
      <c r="O9" s="20"/>
      <c r="P9" s="20"/>
      <c r="Q9" s="20"/>
      <c r="R9" s="20"/>
      <c r="S9" s="20"/>
      <c r="T9" s="20"/>
      <c r="U9" s="20"/>
      <c r="V9" s="20"/>
      <c r="W9" s="20"/>
      <c r="X9" s="20"/>
      <c r="Y9" s="20"/>
    </row>
    <row r="10" spans="2:25" ht="8.25" customHeight="1" x14ac:dyDescent="0.25">
      <c r="B10" s="1"/>
    </row>
    <row r="11" spans="2:25" ht="18.75" customHeight="1" x14ac:dyDescent="0.2">
      <c r="B11" s="800" t="s">
        <v>7</v>
      </c>
      <c r="C11" s="801"/>
      <c r="D11" s="91" t="s">
        <v>239</v>
      </c>
      <c r="E11" s="41" t="s">
        <v>271</v>
      </c>
      <c r="F11" s="37"/>
      <c r="G11" s="37"/>
      <c r="H11" s="37"/>
      <c r="I11" s="37"/>
      <c r="J11" s="56"/>
      <c r="K11" s="57"/>
      <c r="L11" s="59"/>
      <c r="M11" s="81" t="s">
        <v>407</v>
      </c>
    </row>
    <row r="12" spans="2:25" ht="78.75" customHeight="1" x14ac:dyDescent="0.2">
      <c r="B12" s="802"/>
      <c r="C12" s="803"/>
      <c r="D12" s="50" t="s">
        <v>201</v>
      </c>
      <c r="E12" s="43" t="s">
        <v>276</v>
      </c>
      <c r="F12" s="44" t="s">
        <v>255</v>
      </c>
      <c r="G12" s="44" t="s">
        <v>268</v>
      </c>
      <c r="H12" s="44" t="s">
        <v>269</v>
      </c>
      <c r="I12" s="44" t="s">
        <v>288</v>
      </c>
      <c r="J12" s="45" t="s">
        <v>273</v>
      </c>
      <c r="K12" s="132" t="s">
        <v>406</v>
      </c>
      <c r="L12" s="58" t="s">
        <v>377</v>
      </c>
      <c r="M12" s="36" t="s">
        <v>194</v>
      </c>
    </row>
    <row r="13" spans="2:25" ht="19.5" customHeight="1" x14ac:dyDescent="0.2">
      <c r="C13" s="60"/>
      <c r="D13" s="61" t="s">
        <v>199</v>
      </c>
      <c r="E13" s="60"/>
      <c r="F13" s="60"/>
      <c r="G13" s="60"/>
      <c r="H13" s="60"/>
      <c r="I13" s="60"/>
      <c r="J13" s="60"/>
      <c r="K13" s="60"/>
      <c r="L13" s="60"/>
      <c r="M13" s="62" t="s">
        <v>238</v>
      </c>
    </row>
    <row r="14" spans="2:25" ht="27" customHeight="1" x14ac:dyDescent="0.2">
      <c r="B14" s="141" t="str">
        <f t="shared" ref="B14:B31" si="0">M14</f>
        <v>BOUCHERIE</v>
      </c>
      <c r="C14" s="175" t="s">
        <v>250</v>
      </c>
      <c r="D14" s="176"/>
      <c r="E14" s="177"/>
      <c r="F14" s="177"/>
      <c r="G14" s="177"/>
      <c r="H14" s="177"/>
      <c r="I14" s="177"/>
      <c r="J14" s="177"/>
      <c r="K14" s="177"/>
      <c r="L14" s="178" t="s">
        <v>213</v>
      </c>
      <c r="M14" s="179" t="s">
        <v>250</v>
      </c>
    </row>
    <row r="15" spans="2:25" ht="21.95" customHeight="1" x14ac:dyDescent="0.2">
      <c r="B15" s="141" t="str">
        <f t="shared" si="0"/>
        <v>LES ROTIS</v>
      </c>
      <c r="C15" s="180" t="s">
        <v>524</v>
      </c>
      <c r="D15" s="181"/>
      <c r="E15" s="181"/>
      <c r="F15" s="181"/>
      <c r="G15" s="181"/>
      <c r="H15" s="181"/>
      <c r="I15" s="182"/>
      <c r="J15" s="182"/>
      <c r="K15" s="182"/>
      <c r="L15" s="183"/>
      <c r="M15" s="184" t="s">
        <v>525</v>
      </c>
    </row>
    <row r="16" spans="2:25" ht="21.95" customHeight="1" x14ac:dyDescent="0.2">
      <c r="B16" s="141" t="str">
        <f t="shared" si="0"/>
        <v>AGNEAU</v>
      </c>
      <c r="C16" s="180" t="s">
        <v>124</v>
      </c>
      <c r="D16" s="181"/>
      <c r="E16" s="181"/>
      <c r="F16" s="181"/>
      <c r="G16" s="181"/>
      <c r="H16" s="181"/>
      <c r="I16" s="182"/>
      <c r="J16" s="182"/>
      <c r="K16" s="185"/>
      <c r="L16" s="183"/>
      <c r="M16" s="184" t="s">
        <v>146</v>
      </c>
    </row>
    <row r="17" spans="2:13" ht="21.95" customHeight="1" x14ac:dyDescent="0.2">
      <c r="B17" s="141" t="str">
        <f t="shared" si="0"/>
        <v>AGNEAU CARRÉ</v>
      </c>
      <c r="C17" s="180" t="s">
        <v>0</v>
      </c>
      <c r="D17" s="181"/>
      <c r="E17" s="181"/>
      <c r="F17" s="181"/>
      <c r="G17" s="181"/>
      <c r="H17" s="181"/>
      <c r="I17" s="182"/>
      <c r="J17" s="182"/>
      <c r="K17" s="182"/>
      <c r="L17" s="183"/>
      <c r="M17" s="184" t="s">
        <v>332</v>
      </c>
    </row>
    <row r="18" spans="2:13" ht="21.95" customHeight="1" x14ac:dyDescent="0.2">
      <c r="B18" s="141" t="str">
        <f t="shared" si="0"/>
        <v>AGNEAU CARRÉ D'</v>
      </c>
      <c r="C18" s="180" t="s">
        <v>5</v>
      </c>
      <c r="D18" s="181"/>
      <c r="E18" s="181"/>
      <c r="F18" s="181"/>
      <c r="G18" s="181"/>
      <c r="H18" s="181"/>
      <c r="I18" s="182"/>
      <c r="J18" s="182"/>
      <c r="K18" s="182"/>
      <c r="L18" s="183"/>
      <c r="M18" s="184" t="s">
        <v>30</v>
      </c>
    </row>
    <row r="19" spans="2:13" ht="21.95" customHeight="1" x14ac:dyDescent="0.2">
      <c r="B19" s="141" t="str">
        <f t="shared" si="0"/>
        <v>AGNEAU GIGOT</v>
      </c>
      <c r="C19" s="180" t="s">
        <v>21</v>
      </c>
      <c r="D19" s="181"/>
      <c r="E19" s="181"/>
      <c r="F19" s="181"/>
      <c r="G19" s="181"/>
      <c r="H19" s="181"/>
      <c r="I19" s="182"/>
      <c r="J19" s="182"/>
      <c r="K19" s="182"/>
      <c r="L19" s="183"/>
      <c r="M19" s="184" t="s">
        <v>28</v>
      </c>
    </row>
    <row r="20" spans="2:13" ht="21.95" customHeight="1" x14ac:dyDescent="0.2">
      <c r="B20" s="141" t="str">
        <f t="shared" si="0"/>
        <v>AGNEAU GIGOT D'</v>
      </c>
      <c r="C20" s="180" t="s">
        <v>5</v>
      </c>
      <c r="D20" s="181"/>
      <c r="E20" s="181"/>
      <c r="F20" s="181"/>
      <c r="G20" s="181"/>
      <c r="H20" s="181"/>
      <c r="I20" s="182"/>
      <c r="J20" s="182"/>
      <c r="K20" s="182"/>
      <c r="L20" s="183"/>
      <c r="M20" s="184" t="s">
        <v>32</v>
      </c>
    </row>
    <row r="21" spans="2:13" ht="21.95" customHeight="1" x14ac:dyDescent="0.2">
      <c r="B21" s="141" t="str">
        <f t="shared" si="0"/>
        <v>MOUTON</v>
      </c>
      <c r="C21" s="180" t="s">
        <v>124</v>
      </c>
      <c r="D21" s="181"/>
      <c r="E21" s="181"/>
      <c r="F21" s="181"/>
      <c r="G21" s="181"/>
      <c r="H21" s="181"/>
      <c r="I21" s="182"/>
      <c r="J21" s="182"/>
      <c r="K21" s="185"/>
      <c r="L21" s="183"/>
      <c r="M21" s="184" t="s">
        <v>134</v>
      </c>
    </row>
    <row r="22" spans="2:13" ht="21.95" customHeight="1" x14ac:dyDescent="0.2">
      <c r="B22" s="141" t="str">
        <f t="shared" si="0"/>
        <v>BŒUF</v>
      </c>
      <c r="C22" s="180" t="s">
        <v>124</v>
      </c>
      <c r="D22" s="181"/>
      <c r="E22" s="181"/>
      <c r="F22" s="181"/>
      <c r="G22" s="181"/>
      <c r="H22" s="181"/>
      <c r="I22" s="182"/>
      <c r="J22" s="182"/>
      <c r="K22" s="185"/>
      <c r="L22" s="183"/>
      <c r="M22" s="184" t="s">
        <v>206</v>
      </c>
    </row>
    <row r="23" spans="2:13" ht="21.95" customHeight="1" x14ac:dyDescent="0.2">
      <c r="B23" s="141" t="str">
        <f t="shared" si="0"/>
        <v>BŒUF ROTI DE</v>
      </c>
      <c r="C23" s="180" t="s">
        <v>10</v>
      </c>
      <c r="D23" s="181"/>
      <c r="E23" s="181"/>
      <c r="F23" s="181"/>
      <c r="G23" s="181"/>
      <c r="H23" s="181"/>
      <c r="I23" s="182"/>
      <c r="J23" s="182"/>
      <c r="K23" s="182"/>
      <c r="L23" s="183"/>
      <c r="M23" s="184" t="s">
        <v>214</v>
      </c>
    </row>
    <row r="24" spans="2:13" ht="21.95" customHeight="1" x14ac:dyDescent="0.2">
      <c r="B24" s="141" t="str">
        <f t="shared" si="0"/>
        <v>BŒUF ROTI DE</v>
      </c>
      <c r="C24" s="180" t="s">
        <v>12</v>
      </c>
      <c r="D24" s="181"/>
      <c r="E24" s="181"/>
      <c r="F24" s="181"/>
      <c r="G24" s="181"/>
      <c r="H24" s="181"/>
      <c r="I24" s="182"/>
      <c r="J24" s="182"/>
      <c r="K24" s="182"/>
      <c r="L24" s="183"/>
      <c r="M24" s="184" t="s">
        <v>214</v>
      </c>
    </row>
    <row r="25" spans="2:13" ht="21.95" customHeight="1" x14ac:dyDescent="0.2">
      <c r="B25" s="141" t="str">
        <f t="shared" si="0"/>
        <v>BŒUF ROTI DE</v>
      </c>
      <c r="C25" s="180" t="s">
        <v>13</v>
      </c>
      <c r="D25" s="181"/>
      <c r="E25" s="181"/>
      <c r="F25" s="181"/>
      <c r="G25" s="181"/>
      <c r="H25" s="181"/>
      <c r="I25" s="182"/>
      <c r="J25" s="182"/>
      <c r="K25" s="182"/>
      <c r="L25" s="183"/>
      <c r="M25" s="184" t="s">
        <v>214</v>
      </c>
    </row>
    <row r="26" spans="2:13" ht="21.95" customHeight="1" x14ac:dyDescent="0.2">
      <c r="B26" s="141" t="str">
        <f t="shared" si="0"/>
        <v>BŒUF ROTI DE</v>
      </c>
      <c r="C26" s="180" t="s">
        <v>14</v>
      </c>
      <c r="D26" s="181"/>
      <c r="E26" s="181"/>
      <c r="F26" s="181"/>
      <c r="G26" s="181"/>
      <c r="H26" s="181"/>
      <c r="I26" s="182"/>
      <c r="J26" s="182"/>
      <c r="K26" s="182"/>
      <c r="L26" s="183"/>
      <c r="M26" s="184" t="s">
        <v>214</v>
      </c>
    </row>
    <row r="27" spans="2:13" ht="21.95" customHeight="1" x14ac:dyDescent="0.2">
      <c r="B27" s="141" t="str">
        <f t="shared" si="0"/>
        <v>BŒUF ROTI DE</v>
      </c>
      <c r="C27" s="180" t="s">
        <v>15</v>
      </c>
      <c r="D27" s="181"/>
      <c r="E27" s="181"/>
      <c r="F27" s="181"/>
      <c r="G27" s="181"/>
      <c r="H27" s="181"/>
      <c r="I27" s="182"/>
      <c r="J27" s="182"/>
      <c r="K27" s="182"/>
      <c r="L27" s="183"/>
      <c r="M27" s="184" t="s">
        <v>214</v>
      </c>
    </row>
    <row r="28" spans="2:13" ht="21.95" customHeight="1" x14ac:dyDescent="0.2">
      <c r="B28" s="141" t="str">
        <f t="shared" si="0"/>
        <v>BŒUF - LANGUE</v>
      </c>
      <c r="C28" s="180" t="s">
        <v>6</v>
      </c>
      <c r="D28" s="181"/>
      <c r="E28" s="181"/>
      <c r="F28" s="181"/>
      <c r="G28" s="181"/>
      <c r="H28" s="181"/>
      <c r="I28" s="182"/>
      <c r="J28" s="182"/>
      <c r="K28" s="182"/>
      <c r="L28" s="183"/>
      <c r="M28" s="184" t="s">
        <v>83</v>
      </c>
    </row>
    <row r="29" spans="2:13" ht="21.95" customHeight="1" x14ac:dyDescent="0.2">
      <c r="B29" s="141" t="str">
        <f t="shared" si="0"/>
        <v>BŒUF BRAISÉ DE</v>
      </c>
      <c r="C29" s="180" t="s">
        <v>16</v>
      </c>
      <c r="D29" s="181"/>
      <c r="E29" s="181"/>
      <c r="F29" s="181"/>
      <c r="G29" s="181"/>
      <c r="H29" s="181"/>
      <c r="I29" s="182"/>
      <c r="J29" s="182"/>
      <c r="K29" s="182"/>
      <c r="L29" s="183"/>
      <c r="M29" s="184" t="s">
        <v>215</v>
      </c>
    </row>
    <row r="30" spans="2:13" ht="21.95" customHeight="1" x14ac:dyDescent="0.2">
      <c r="B30" s="141" t="str">
        <f t="shared" si="0"/>
        <v>CHEVREUIL LONGE</v>
      </c>
      <c r="C30" s="180" t="s">
        <v>5</v>
      </c>
      <c r="D30" s="181"/>
      <c r="E30" s="181"/>
      <c r="F30" s="181"/>
      <c r="G30" s="181"/>
      <c r="H30" s="181"/>
      <c r="I30" s="182"/>
      <c r="J30" s="182"/>
      <c r="K30" s="182"/>
      <c r="L30" s="183"/>
      <c r="M30" s="184" t="s">
        <v>47</v>
      </c>
    </row>
    <row r="31" spans="2:13" ht="21.95" customHeight="1" x14ac:dyDescent="0.2">
      <c r="B31" s="141" t="str">
        <f t="shared" si="0"/>
        <v>PORC</v>
      </c>
      <c r="C31" s="180" t="s">
        <v>124</v>
      </c>
      <c r="D31" s="181"/>
      <c r="E31" s="181"/>
      <c r="F31" s="181"/>
      <c r="G31" s="181"/>
      <c r="H31" s="181"/>
      <c r="I31" s="182"/>
      <c r="J31" s="182"/>
      <c r="K31" s="185"/>
      <c r="L31" s="183"/>
      <c r="M31" s="184" t="s">
        <v>223</v>
      </c>
    </row>
    <row r="32" spans="2:13" ht="21.95" customHeight="1" x14ac:dyDescent="0.2">
      <c r="B32" s="141" t="s">
        <v>24</v>
      </c>
      <c r="C32" s="180" t="s">
        <v>21</v>
      </c>
      <c r="D32" s="181"/>
      <c r="E32" s="181"/>
      <c r="F32" s="181"/>
      <c r="G32" s="181"/>
      <c r="H32" s="181"/>
      <c r="I32" s="182"/>
      <c r="J32" s="182"/>
      <c r="K32" s="182"/>
      <c r="L32" s="183"/>
      <c r="M32" s="184" t="s">
        <v>24</v>
      </c>
    </row>
    <row r="33" spans="2:13" ht="21.95" customHeight="1" x14ac:dyDescent="0.2">
      <c r="B33" s="141" t="s">
        <v>334</v>
      </c>
      <c r="C33" s="180" t="s">
        <v>5</v>
      </c>
      <c r="D33" s="181"/>
      <c r="E33" s="181"/>
      <c r="F33" s="181"/>
      <c r="G33" s="181"/>
      <c r="H33" s="181"/>
      <c r="I33" s="182"/>
      <c r="J33" s="182"/>
      <c r="K33" s="182"/>
      <c r="L33" s="183"/>
      <c r="M33" s="184" t="s">
        <v>334</v>
      </c>
    </row>
    <row r="34" spans="2:13" ht="21.95" customHeight="1" x14ac:dyDescent="0.2">
      <c r="B34" s="141" t="s">
        <v>334</v>
      </c>
      <c r="C34" s="180" t="s">
        <v>6</v>
      </c>
      <c r="D34" s="181"/>
      <c r="E34" s="181"/>
      <c r="F34" s="181"/>
      <c r="G34" s="181"/>
      <c r="H34" s="181"/>
      <c r="I34" s="182"/>
      <c r="J34" s="182"/>
      <c r="K34" s="182"/>
      <c r="L34" s="183"/>
      <c r="M34" s="184" t="s">
        <v>334</v>
      </c>
    </row>
    <row r="35" spans="2:13" ht="23.25" customHeight="1" x14ac:dyDescent="0.2">
      <c r="B35" s="141" t="str">
        <f t="shared" ref="B35:B40" si="1">M35</f>
        <v>PORC COLLIER DE</v>
      </c>
      <c r="C35" s="180" t="s">
        <v>5</v>
      </c>
      <c r="D35" s="181"/>
      <c r="E35" s="181"/>
      <c r="F35" s="181"/>
      <c r="G35" s="181"/>
      <c r="H35" s="181"/>
      <c r="I35" s="182"/>
      <c r="J35" s="182"/>
      <c r="K35" s="182"/>
      <c r="L35" s="183"/>
      <c r="M35" s="184" t="s">
        <v>25</v>
      </c>
    </row>
    <row r="36" spans="2:13" ht="23.25" customHeight="1" x14ac:dyDescent="0.2">
      <c r="B36" s="141" t="str">
        <f t="shared" si="1"/>
        <v>PORC JAMBON DE</v>
      </c>
      <c r="C36" s="180" t="s">
        <v>5</v>
      </c>
      <c r="D36" s="181"/>
      <c r="E36" s="181"/>
      <c r="F36" s="181"/>
      <c r="G36" s="181"/>
      <c r="H36" s="181"/>
      <c r="I36" s="182"/>
      <c r="J36" s="182"/>
      <c r="K36" s="182"/>
      <c r="L36" s="183"/>
      <c r="M36" s="184" t="s">
        <v>26</v>
      </c>
    </row>
    <row r="37" spans="2:13" ht="21.95" customHeight="1" x14ac:dyDescent="0.2">
      <c r="B37" s="141" t="str">
        <f t="shared" si="1"/>
        <v>PORC JAMBON DE</v>
      </c>
      <c r="C37" s="180" t="s">
        <v>21</v>
      </c>
      <c r="D37" s="181"/>
      <c r="E37" s="181"/>
      <c r="F37" s="181"/>
      <c r="G37" s="181"/>
      <c r="H37" s="181"/>
      <c r="I37" s="182"/>
      <c r="J37" s="182"/>
      <c r="K37" s="182"/>
      <c r="L37" s="183"/>
      <c r="M37" s="184" t="s">
        <v>26</v>
      </c>
    </row>
    <row r="38" spans="2:13" ht="21.95" customHeight="1" x14ac:dyDescent="0.2">
      <c r="B38" s="141" t="str">
        <f t="shared" si="1"/>
        <v>PORC JARRETS DE</v>
      </c>
      <c r="C38" s="180" t="s">
        <v>5</v>
      </c>
      <c r="D38" s="181"/>
      <c r="E38" s="181"/>
      <c r="F38" s="181"/>
      <c r="G38" s="181"/>
      <c r="H38" s="181"/>
      <c r="I38" s="182"/>
      <c r="J38" s="182"/>
      <c r="K38" s="182"/>
      <c r="L38" s="183"/>
      <c r="M38" s="184" t="s">
        <v>27</v>
      </c>
    </row>
    <row r="39" spans="2:13" ht="21.95" customHeight="1" x14ac:dyDescent="0.2">
      <c r="B39" s="141" t="str">
        <f t="shared" si="1"/>
        <v>VEAU</v>
      </c>
      <c r="C39" s="180" t="s">
        <v>124</v>
      </c>
      <c r="D39" s="181"/>
      <c r="E39" s="181"/>
      <c r="F39" s="181"/>
      <c r="G39" s="181"/>
      <c r="H39" s="181"/>
      <c r="I39" s="182"/>
      <c r="J39" s="182"/>
      <c r="K39" s="185" t="s">
        <v>114</v>
      </c>
      <c r="L39" s="183"/>
      <c r="M39" s="184" t="s">
        <v>126</v>
      </c>
    </row>
    <row r="40" spans="2:13" ht="21.95" customHeight="1" x14ac:dyDescent="0.2">
      <c r="B40" s="141" t="str">
        <f t="shared" si="1"/>
        <v>VEAU ÉPAULE ROTIE</v>
      </c>
      <c r="C40" s="180" t="s">
        <v>18</v>
      </c>
      <c r="D40" s="181"/>
      <c r="E40" s="181"/>
      <c r="F40" s="181"/>
      <c r="G40" s="181"/>
      <c r="H40" s="181"/>
      <c r="I40" s="182"/>
      <c r="J40" s="182"/>
      <c r="K40" s="182"/>
      <c r="L40" s="183"/>
      <c r="M40" s="184" t="s">
        <v>335</v>
      </c>
    </row>
    <row r="41" spans="2:13" ht="23.25" customHeight="1" x14ac:dyDescent="0.2">
      <c r="B41" s="141" t="s">
        <v>23</v>
      </c>
      <c r="C41" s="180" t="s">
        <v>2</v>
      </c>
      <c r="D41" s="181"/>
      <c r="E41" s="181"/>
      <c r="F41" s="181"/>
      <c r="G41" s="181"/>
      <c r="H41" s="181"/>
      <c r="I41" s="182"/>
      <c r="J41" s="182"/>
      <c r="K41" s="182"/>
      <c r="L41" s="183"/>
      <c r="M41" s="184" t="s">
        <v>23</v>
      </c>
    </row>
    <row r="42" spans="2:13" ht="23.25" customHeight="1" x14ac:dyDescent="0.2">
      <c r="B42" s="141" t="str">
        <f>M42</f>
        <v>VEAU NOIX ROTIE</v>
      </c>
      <c r="C42" s="180" t="s">
        <v>2</v>
      </c>
      <c r="D42" s="181"/>
      <c r="E42" s="181"/>
      <c r="F42" s="181"/>
      <c r="G42" s="181"/>
      <c r="H42" s="181"/>
      <c r="I42" s="182"/>
      <c r="J42" s="182"/>
      <c r="K42" s="182"/>
      <c r="L42" s="183"/>
      <c r="M42" s="184" t="s">
        <v>19</v>
      </c>
    </row>
    <row r="43" spans="2:13" ht="23.25" customHeight="1" x14ac:dyDescent="0.2">
      <c r="B43" s="141" t="str">
        <f>M43</f>
        <v xml:space="preserve">VEAU ROTI FARCI </v>
      </c>
      <c r="C43" s="180" t="s">
        <v>21</v>
      </c>
      <c r="D43" s="181"/>
      <c r="E43" s="181"/>
      <c r="F43" s="181"/>
      <c r="G43" s="181"/>
      <c r="H43" s="181"/>
      <c r="I43" s="182"/>
      <c r="J43" s="182"/>
      <c r="K43" s="182"/>
      <c r="L43" s="183"/>
      <c r="M43" s="184" t="s">
        <v>22</v>
      </c>
    </row>
    <row r="44" spans="2:13" ht="21.95" customHeight="1" x14ac:dyDescent="0.2">
      <c r="B44" s="141" t="str">
        <f>M44</f>
        <v>VEAU ROULADE FARCIE</v>
      </c>
      <c r="C44" s="180" t="s">
        <v>2</v>
      </c>
      <c r="D44" s="181"/>
      <c r="E44" s="181"/>
      <c r="F44" s="181"/>
      <c r="G44" s="181"/>
      <c r="H44" s="181"/>
      <c r="I44" s="182"/>
      <c r="J44" s="182"/>
      <c r="K44" s="186"/>
      <c r="L44" s="187"/>
      <c r="M44" s="188" t="s">
        <v>20</v>
      </c>
    </row>
    <row r="45" spans="2:13" ht="27" customHeight="1" x14ac:dyDescent="0.2">
      <c r="B45" s="146" t="str">
        <f>M45</f>
        <v>VOLAILLES</v>
      </c>
      <c r="C45" s="189" t="s">
        <v>251</v>
      </c>
      <c r="D45" s="190"/>
      <c r="E45" s="191"/>
      <c r="F45" s="191"/>
      <c r="G45" s="191"/>
      <c r="H45" s="191"/>
      <c r="I45" s="191"/>
      <c r="J45" s="191"/>
      <c r="K45" s="192"/>
      <c r="L45" s="193" t="s">
        <v>213</v>
      </c>
      <c r="M45" s="194" t="s">
        <v>103</v>
      </c>
    </row>
    <row r="46" spans="2:13" ht="21.95" customHeight="1" x14ac:dyDescent="0.2">
      <c r="B46" s="145" t="str">
        <f>M46</f>
        <v>VOLAILLES ENTIÈRES PAC -poulet,canette,pintadeau,coquelet</v>
      </c>
      <c r="C46" s="195" t="s">
        <v>482</v>
      </c>
      <c r="D46" s="181"/>
      <c r="E46" s="181"/>
      <c r="F46" s="181"/>
      <c r="G46" s="181"/>
      <c r="H46" s="181"/>
      <c r="I46" s="182"/>
      <c r="J46" s="182"/>
      <c r="K46" s="182"/>
      <c r="L46" s="196"/>
      <c r="M46" s="197" t="s">
        <v>487</v>
      </c>
    </row>
    <row r="47" spans="2:13" ht="21.95" customHeight="1" x14ac:dyDescent="0.2">
      <c r="B47" s="145" t="s">
        <v>38</v>
      </c>
      <c r="C47" s="195" t="s">
        <v>2</v>
      </c>
      <c r="D47" s="181"/>
      <c r="E47" s="181"/>
      <c r="F47" s="181"/>
      <c r="G47" s="181"/>
      <c r="H47" s="181"/>
      <c r="I47" s="182"/>
      <c r="J47" s="182"/>
      <c r="K47" s="182"/>
      <c r="L47" s="183"/>
      <c r="M47" s="198" t="s">
        <v>38</v>
      </c>
    </row>
    <row r="48" spans="2:13" ht="21.95" customHeight="1" x14ac:dyDescent="0.2">
      <c r="B48" s="145" t="str">
        <f t="shared" ref="B48:B57" si="2">M48</f>
        <v xml:space="preserve">CANARD ROTI  </v>
      </c>
      <c r="C48" s="180" t="s">
        <v>6</v>
      </c>
      <c r="D48" s="182"/>
      <c r="E48" s="182"/>
      <c r="F48" s="182"/>
      <c r="G48" s="182"/>
      <c r="H48" s="182"/>
      <c r="I48" s="182"/>
      <c r="J48" s="182"/>
      <c r="K48" s="182"/>
      <c r="L48" s="183"/>
      <c r="M48" s="198" t="s">
        <v>219</v>
      </c>
    </row>
    <row r="49" spans="2:13" ht="21.95" customHeight="1" x14ac:dyDescent="0.2">
      <c r="B49" s="145" t="str">
        <f t="shared" si="2"/>
        <v>DINDE ROTI  filet 50/50 - 65/30 POMONA</v>
      </c>
      <c r="C49" s="195" t="s">
        <v>482</v>
      </c>
      <c r="D49" s="181"/>
      <c r="E49" s="181"/>
      <c r="F49" s="181"/>
      <c r="G49" s="181"/>
      <c r="H49" s="181"/>
      <c r="I49" s="182"/>
      <c r="J49" s="182"/>
      <c r="K49" s="182"/>
      <c r="L49" s="196"/>
      <c r="M49" s="197" t="s">
        <v>490</v>
      </c>
    </row>
    <row r="50" spans="2:13" ht="21.95" customHeight="1" x14ac:dyDescent="0.2">
      <c r="B50" s="145" t="str">
        <f t="shared" si="2"/>
        <v>POULET ROTI 1° MÉTHODE</v>
      </c>
      <c r="C50" s="180" t="s">
        <v>6</v>
      </c>
      <c r="D50" s="182"/>
      <c r="E50" s="196"/>
      <c r="F50" s="196"/>
      <c r="G50" s="196"/>
      <c r="H50" s="196"/>
      <c r="I50" s="196"/>
      <c r="J50" s="196"/>
      <c r="K50" s="196"/>
      <c r="L50" s="183"/>
      <c r="M50" s="198" t="s">
        <v>323</v>
      </c>
    </row>
    <row r="51" spans="2:13" ht="21.95" customHeight="1" x14ac:dyDescent="0.2">
      <c r="B51" s="145" t="str">
        <f t="shared" si="2"/>
        <v>POULET ROTI 2° MÉTHODE</v>
      </c>
      <c r="C51" s="180" t="s">
        <v>6</v>
      </c>
      <c r="D51" s="196"/>
      <c r="E51" s="196"/>
      <c r="F51" s="196"/>
      <c r="G51" s="196"/>
      <c r="H51" s="196"/>
      <c r="I51" s="196"/>
      <c r="J51" s="196"/>
      <c r="K51" s="196"/>
      <c r="L51" s="183"/>
      <c r="M51" s="198" t="s">
        <v>326</v>
      </c>
    </row>
    <row r="52" spans="2:13" ht="21.95" customHeight="1" x14ac:dyDescent="0.2">
      <c r="B52" s="145" t="str">
        <f t="shared" si="2"/>
        <v>POULET FRAIS ROTI</v>
      </c>
      <c r="C52" s="195" t="s">
        <v>2</v>
      </c>
      <c r="D52" s="181"/>
      <c r="E52" s="181"/>
      <c r="F52" s="181"/>
      <c r="G52" s="181"/>
      <c r="H52" s="181"/>
      <c r="I52" s="182"/>
      <c r="J52" s="182"/>
      <c r="K52" s="182"/>
      <c r="L52" s="183"/>
      <c r="M52" s="198" t="s">
        <v>34</v>
      </c>
    </row>
    <row r="53" spans="2:13" ht="21.95" customHeight="1" x14ac:dyDescent="0.2">
      <c r="B53" s="145" t="str">
        <f t="shared" si="2"/>
        <v>POULET SURGELÉ ROTI</v>
      </c>
      <c r="C53" s="195" t="s">
        <v>2</v>
      </c>
      <c r="D53" s="181"/>
      <c r="E53" s="181"/>
      <c r="F53" s="181"/>
      <c r="G53" s="181"/>
      <c r="H53" s="181"/>
      <c r="I53" s="182"/>
      <c r="J53" s="182"/>
      <c r="K53" s="182"/>
      <c r="L53" s="183"/>
      <c r="M53" s="198" t="s">
        <v>33</v>
      </c>
    </row>
    <row r="54" spans="2:13" ht="21.95" customHeight="1" x14ac:dyDescent="0.2">
      <c r="B54" s="145" t="str">
        <f t="shared" si="2"/>
        <v xml:space="preserve">VOLAILLES EN DÉCOUPES escalopes,brochettes ,cuisses,blanc de poulet </v>
      </c>
      <c r="C54" s="195" t="s">
        <v>482</v>
      </c>
      <c r="D54" s="181"/>
      <c r="E54" s="181"/>
      <c r="F54" s="181"/>
      <c r="G54" s="181"/>
      <c r="H54" s="181"/>
      <c r="I54" s="182"/>
      <c r="J54" s="182"/>
      <c r="K54" s="182"/>
      <c r="L54" s="196"/>
      <c r="M54" s="197" t="s">
        <v>481</v>
      </c>
    </row>
    <row r="55" spans="2:13" ht="21.95" customHeight="1" x14ac:dyDescent="0.2">
      <c r="B55" s="145" t="str">
        <f t="shared" si="2"/>
        <v>POULET CUISSES DE ROTIES</v>
      </c>
      <c r="C55" s="195" t="s">
        <v>6</v>
      </c>
      <c r="D55" s="181"/>
      <c r="E55" s="181"/>
      <c r="F55" s="181"/>
      <c r="G55" s="181"/>
      <c r="H55" s="181"/>
      <c r="I55" s="181"/>
      <c r="J55" s="196"/>
      <c r="K55" s="196"/>
      <c r="L55" s="183"/>
      <c r="M55" s="198" t="s">
        <v>218</v>
      </c>
    </row>
    <row r="56" spans="2:13" ht="21.95" customHeight="1" x14ac:dyDescent="0.2">
      <c r="B56" s="145" t="str">
        <f t="shared" si="2"/>
        <v>POULET FRAIS POITRINE DE</v>
      </c>
      <c r="C56" s="195" t="s">
        <v>6</v>
      </c>
      <c r="D56" s="181"/>
      <c r="E56" s="181"/>
      <c r="F56" s="181"/>
      <c r="G56" s="181"/>
      <c r="H56" s="181"/>
      <c r="I56" s="181"/>
      <c r="J56" s="181"/>
      <c r="K56" s="196"/>
      <c r="L56" s="183"/>
      <c r="M56" s="198" t="s">
        <v>217</v>
      </c>
    </row>
    <row r="57" spans="2:13" ht="21.95" customHeight="1" x14ac:dyDescent="0.2">
      <c r="B57" s="145" t="str">
        <f t="shared" si="2"/>
        <v>POULET POITRINE FARCIE</v>
      </c>
      <c r="C57" s="199" t="s">
        <v>6</v>
      </c>
      <c r="D57" s="186"/>
      <c r="E57" s="186"/>
      <c r="F57" s="186"/>
      <c r="G57" s="186"/>
      <c r="H57" s="186"/>
      <c r="I57" s="186"/>
      <c r="J57" s="186"/>
      <c r="K57" s="200"/>
      <c r="L57" s="187"/>
      <c r="M57" s="201" t="s">
        <v>328</v>
      </c>
    </row>
    <row r="58" spans="2:13" ht="27" customHeight="1" x14ac:dyDescent="0.2">
      <c r="B58" s="147" t="str">
        <f>M58</f>
        <v>PETITES PIÈCES</v>
      </c>
      <c r="C58" s="202" t="s">
        <v>86</v>
      </c>
      <c r="D58" s="203"/>
      <c r="E58" s="204"/>
      <c r="F58" s="204"/>
      <c r="G58" s="204"/>
      <c r="H58" s="204"/>
      <c r="I58" s="204"/>
      <c r="J58" s="204"/>
      <c r="K58" s="204"/>
      <c r="L58" s="205" t="s">
        <v>213</v>
      </c>
      <c r="M58" s="206" t="s">
        <v>86</v>
      </c>
    </row>
    <row r="59" spans="2:13" ht="21.95" customHeight="1" x14ac:dyDescent="0.2">
      <c r="B59" s="135" t="str">
        <f t="shared" ref="B59:B70" si="3">M59</f>
        <v>BOEUF STEACK HACHÉS SURGELÉS</v>
      </c>
      <c r="C59" s="180" t="s">
        <v>2</v>
      </c>
      <c r="D59" s="196"/>
      <c r="E59" s="196"/>
      <c r="F59" s="196"/>
      <c r="G59" s="196"/>
      <c r="H59" s="196"/>
      <c r="I59" s="196"/>
      <c r="J59" s="196"/>
      <c r="K59" s="196"/>
      <c r="L59" s="196"/>
      <c r="M59" s="207" t="s">
        <v>4</v>
      </c>
    </row>
    <row r="60" spans="2:13" ht="21.95" customHeight="1" x14ac:dyDescent="0.2">
      <c r="B60" s="135" t="str">
        <f t="shared" si="3"/>
        <v>BOULETTES DE VIANDE</v>
      </c>
      <c r="C60" s="180" t="s">
        <v>0</v>
      </c>
      <c r="D60" s="196"/>
      <c r="E60" s="196"/>
      <c r="F60" s="196"/>
      <c r="G60" s="196"/>
      <c r="H60" s="196"/>
      <c r="I60" s="196"/>
      <c r="J60" s="196"/>
      <c r="K60" s="196"/>
      <c r="L60" s="208"/>
      <c r="M60" s="209" t="s">
        <v>82</v>
      </c>
    </row>
    <row r="61" spans="2:13" ht="21.95" customHeight="1" x14ac:dyDescent="0.2">
      <c r="B61" s="135" t="str">
        <f t="shared" si="3"/>
        <v xml:space="preserve">CANARD MAGRETS </v>
      </c>
      <c r="C61" s="195" t="s">
        <v>2</v>
      </c>
      <c r="D61" s="181"/>
      <c r="E61" s="181"/>
      <c r="F61" s="181"/>
      <c r="G61" s="181"/>
      <c r="H61" s="181"/>
      <c r="I61" s="182"/>
      <c r="J61" s="182"/>
      <c r="K61" s="182"/>
      <c r="L61" s="208"/>
      <c r="M61" s="209" t="s">
        <v>36</v>
      </c>
    </row>
    <row r="62" spans="2:13" ht="21.95" customHeight="1" x14ac:dyDescent="0.2">
      <c r="B62" s="135" t="str">
        <f t="shared" si="3"/>
        <v>BŒUF HAMBURGERS de 100gr</v>
      </c>
      <c r="C62" s="180" t="s">
        <v>0</v>
      </c>
      <c r="D62" s="196"/>
      <c r="E62" s="196"/>
      <c r="F62" s="196"/>
      <c r="G62" s="196"/>
      <c r="H62" s="196"/>
      <c r="I62" s="196"/>
      <c r="J62" s="196"/>
      <c r="K62" s="196"/>
      <c r="L62" s="208"/>
      <c r="M62" s="207" t="s">
        <v>240</v>
      </c>
    </row>
    <row r="63" spans="2:13" ht="21.95" customHeight="1" x14ac:dyDescent="0.2">
      <c r="B63" s="135" t="str">
        <f t="shared" si="3"/>
        <v>FEUILLETÉS</v>
      </c>
      <c r="C63" s="195" t="s">
        <v>479</v>
      </c>
      <c r="D63" s="181"/>
      <c r="E63" s="181"/>
      <c r="F63" s="181"/>
      <c r="G63" s="181"/>
      <c r="H63" s="181"/>
      <c r="I63" s="182"/>
      <c r="J63" s="182"/>
      <c r="K63" s="182"/>
      <c r="L63" s="208"/>
      <c r="M63" s="209" t="s">
        <v>480</v>
      </c>
    </row>
    <row r="64" spans="2:13" ht="21.95" customHeight="1" x14ac:dyDescent="0.2">
      <c r="B64" s="135" t="str">
        <f t="shared" si="3"/>
        <v>KEBABS ET SATAYS</v>
      </c>
      <c r="C64" s="180" t="s">
        <v>6</v>
      </c>
      <c r="D64" s="196"/>
      <c r="E64" s="196"/>
      <c r="F64" s="196"/>
      <c r="G64" s="196"/>
      <c r="H64" s="196"/>
      <c r="I64" s="196"/>
      <c r="J64" s="196"/>
      <c r="K64" s="196"/>
      <c r="L64" s="208"/>
      <c r="M64" s="209" t="s">
        <v>375</v>
      </c>
    </row>
    <row r="65" spans="2:13" ht="21.95" customHeight="1" x14ac:dyDescent="0.2">
      <c r="B65" s="135" t="str">
        <f t="shared" si="3"/>
        <v xml:space="preserve">LAPIN CUISSOT ROTI </v>
      </c>
      <c r="C65" s="195" t="s">
        <v>2</v>
      </c>
      <c r="D65" s="181"/>
      <c r="E65" s="181"/>
      <c r="F65" s="181"/>
      <c r="G65" s="181"/>
      <c r="H65" s="181"/>
      <c r="I65" s="182"/>
      <c r="J65" s="182"/>
      <c r="K65" s="182"/>
      <c r="L65" s="208"/>
      <c r="M65" s="209" t="s">
        <v>40</v>
      </c>
    </row>
    <row r="66" spans="2:13" ht="21.95" customHeight="1" x14ac:dyDescent="0.2">
      <c r="B66" s="135" t="str">
        <f t="shared" si="3"/>
        <v>LIÈVRE OU LAPIN</v>
      </c>
      <c r="C66" s="180" t="s">
        <v>0</v>
      </c>
      <c r="D66" s="196"/>
      <c r="E66" s="196"/>
      <c r="F66" s="196"/>
      <c r="G66" s="196"/>
      <c r="H66" s="196"/>
      <c r="I66" s="196"/>
      <c r="J66" s="196"/>
      <c r="K66" s="196"/>
      <c r="L66" s="208"/>
      <c r="M66" s="209" t="s">
        <v>97</v>
      </c>
    </row>
    <row r="67" spans="2:13" ht="21.95" customHeight="1" x14ac:dyDescent="0.2">
      <c r="B67" s="135" t="str">
        <f t="shared" si="3"/>
        <v xml:space="preserve">LIÈVRE RABLE ROTI </v>
      </c>
      <c r="C67" s="195" t="s">
        <v>2</v>
      </c>
      <c r="D67" s="181"/>
      <c r="E67" s="181"/>
      <c r="F67" s="181"/>
      <c r="G67" s="181"/>
      <c r="H67" s="181"/>
      <c r="I67" s="182"/>
      <c r="J67" s="182"/>
      <c r="K67" s="182"/>
      <c r="L67" s="208"/>
      <c r="M67" s="209" t="s">
        <v>45</v>
      </c>
    </row>
    <row r="68" spans="2:13" ht="21.95" customHeight="1" x14ac:dyDescent="0.2">
      <c r="B68" s="135" t="str">
        <f t="shared" si="3"/>
        <v>ŒUFS BOUILLIS "DURS"</v>
      </c>
      <c r="C68" s="180" t="s">
        <v>0</v>
      </c>
      <c r="D68" s="196"/>
      <c r="E68" s="196"/>
      <c r="F68" s="196"/>
      <c r="G68" s="196"/>
      <c r="H68" s="196"/>
      <c r="I68" s="196"/>
      <c r="J68" s="196"/>
      <c r="K68" s="196"/>
      <c r="L68" s="208"/>
      <c r="M68" s="209" t="s">
        <v>109</v>
      </c>
    </row>
    <row r="69" spans="2:13" ht="21.95" customHeight="1" x14ac:dyDescent="0.2">
      <c r="B69" s="135" t="str">
        <f t="shared" si="3"/>
        <v>ŒUFS BOUILLIS "DURS" 2° méthode</v>
      </c>
      <c r="C69" s="180" t="s">
        <v>0</v>
      </c>
      <c r="D69" s="196"/>
      <c r="E69" s="196"/>
      <c r="F69" s="196"/>
      <c r="G69" s="196"/>
      <c r="H69" s="196"/>
      <c r="I69" s="196"/>
      <c r="J69" s="196"/>
      <c r="K69" s="196"/>
      <c r="L69" s="196"/>
      <c r="M69" s="207" t="s">
        <v>110</v>
      </c>
    </row>
    <row r="70" spans="2:13" ht="21.95" customHeight="1" x14ac:dyDescent="0.2">
      <c r="B70" s="135" t="str">
        <f t="shared" si="3"/>
        <v>ŒUFS BROUILLÉS</v>
      </c>
      <c r="C70" s="180" t="s">
        <v>0</v>
      </c>
      <c r="D70" s="196"/>
      <c r="E70" s="196"/>
      <c r="F70" s="196"/>
      <c r="G70" s="196"/>
      <c r="H70" s="196"/>
      <c r="I70" s="196"/>
      <c r="J70" s="196"/>
      <c r="K70" s="196"/>
      <c r="L70" s="208"/>
      <c r="M70" s="209" t="s">
        <v>111</v>
      </c>
    </row>
    <row r="71" spans="2:13" ht="21.95" customHeight="1" x14ac:dyDescent="0.2">
      <c r="B71" s="135" t="s">
        <v>79</v>
      </c>
      <c r="C71" s="195" t="s">
        <v>49</v>
      </c>
      <c r="D71" s="181"/>
      <c r="E71" s="181"/>
      <c r="F71" s="181"/>
      <c r="G71" s="181"/>
      <c r="H71" s="181"/>
      <c r="I71" s="182"/>
      <c r="J71" s="182"/>
      <c r="K71" s="182"/>
      <c r="L71" s="208"/>
      <c r="M71" s="209" t="s">
        <v>79</v>
      </c>
    </row>
    <row r="72" spans="2:13" ht="21.95" customHeight="1" x14ac:dyDescent="0.2">
      <c r="B72" s="135" t="s">
        <v>79</v>
      </c>
      <c r="C72" s="195" t="s">
        <v>337</v>
      </c>
      <c r="D72" s="181"/>
      <c r="E72" s="181"/>
      <c r="F72" s="181"/>
      <c r="G72" s="181"/>
      <c r="H72" s="181"/>
      <c r="I72" s="182"/>
      <c r="J72" s="182"/>
      <c r="K72" s="182"/>
      <c r="L72" s="208"/>
      <c r="M72" s="209" t="s">
        <v>79</v>
      </c>
    </row>
    <row r="73" spans="2:13" ht="21.95" customHeight="1" x14ac:dyDescent="0.2">
      <c r="B73" s="135" t="str">
        <f t="shared" ref="B73:B78" si="4">M73</f>
        <v>ŒUFS EN COCOTTE pochés</v>
      </c>
      <c r="C73" s="195" t="s">
        <v>337</v>
      </c>
      <c r="D73" s="181"/>
      <c r="E73" s="181"/>
      <c r="F73" s="181"/>
      <c r="G73" s="181"/>
      <c r="H73" s="181"/>
      <c r="I73" s="182"/>
      <c r="J73" s="182"/>
      <c r="K73" s="182"/>
      <c r="L73" s="208"/>
      <c r="M73" s="209" t="s">
        <v>343</v>
      </c>
    </row>
    <row r="74" spans="2:13" ht="21.95" customHeight="1" x14ac:dyDescent="0.2">
      <c r="B74" s="135" t="str">
        <f t="shared" si="4"/>
        <v>ŒUFS MOLLETS</v>
      </c>
      <c r="C74" s="195" t="s">
        <v>49</v>
      </c>
      <c r="D74" s="181"/>
      <c r="E74" s="181"/>
      <c r="F74" s="181"/>
      <c r="G74" s="181"/>
      <c r="H74" s="181"/>
      <c r="I74" s="182"/>
      <c r="J74" s="182"/>
      <c r="K74" s="182"/>
      <c r="L74" s="208"/>
      <c r="M74" s="209" t="s">
        <v>80</v>
      </c>
    </row>
    <row r="75" spans="2:13" ht="21.95" customHeight="1" x14ac:dyDescent="0.2">
      <c r="B75" s="135" t="str">
        <f t="shared" si="4"/>
        <v>Paupiettes et sautés de volaille, cuisses de canette</v>
      </c>
      <c r="C75" s="195" t="s">
        <v>482</v>
      </c>
      <c r="D75" s="181"/>
      <c r="E75" s="181"/>
      <c r="F75" s="181"/>
      <c r="G75" s="181"/>
      <c r="H75" s="181"/>
      <c r="I75" s="182"/>
      <c r="J75" s="182"/>
      <c r="K75" s="182"/>
      <c r="L75" s="196"/>
      <c r="M75" s="207" t="s">
        <v>486</v>
      </c>
    </row>
    <row r="76" spans="2:13" ht="21.95" customHeight="1" x14ac:dyDescent="0.2">
      <c r="B76" s="135" t="str">
        <f t="shared" si="4"/>
        <v>PORC COTELETTES DE</v>
      </c>
      <c r="C76" s="180" t="s">
        <v>5</v>
      </c>
      <c r="D76" s="196"/>
      <c r="E76" s="196"/>
      <c r="F76" s="196"/>
      <c r="G76" s="196"/>
      <c r="H76" s="196"/>
      <c r="I76" s="196"/>
      <c r="J76" s="196"/>
      <c r="K76" s="196"/>
      <c r="L76" s="208"/>
      <c r="M76" s="209" t="s">
        <v>1</v>
      </c>
    </row>
    <row r="77" spans="2:13" ht="21.95" customHeight="1" x14ac:dyDescent="0.2">
      <c r="B77" s="135" t="str">
        <f t="shared" si="4"/>
        <v>PORC SAUCISSES DE TOULOUSE</v>
      </c>
      <c r="C77" s="180" t="s">
        <v>2</v>
      </c>
      <c r="D77" s="196"/>
      <c r="E77" s="196"/>
      <c r="F77" s="196"/>
      <c r="G77" s="196"/>
      <c r="H77" s="196"/>
      <c r="I77" s="196"/>
      <c r="J77" s="196"/>
      <c r="K77" s="196"/>
      <c r="L77" s="196"/>
      <c r="M77" s="207" t="s">
        <v>3</v>
      </c>
    </row>
    <row r="78" spans="2:13" ht="21.95" customHeight="1" x14ac:dyDescent="0.2">
      <c r="B78" s="135" t="str">
        <f t="shared" si="4"/>
        <v>PORC TRANCHES DE BACON</v>
      </c>
      <c r="C78" s="180" t="s">
        <v>0</v>
      </c>
      <c r="D78" s="196"/>
      <c r="E78" s="196"/>
      <c r="F78" s="196"/>
      <c r="G78" s="196"/>
      <c r="H78" s="196"/>
      <c r="I78" s="196"/>
      <c r="J78" s="196"/>
      <c r="K78" s="196"/>
      <c r="L78" s="208"/>
      <c r="M78" s="209" t="s">
        <v>85</v>
      </c>
    </row>
    <row r="79" spans="2:13" ht="21.95" customHeight="1" x14ac:dyDescent="0.2">
      <c r="B79" s="135" t="str">
        <f>M79</f>
        <v>POULET ESCALOPES</v>
      </c>
      <c r="C79" s="195" t="s">
        <v>2</v>
      </c>
      <c r="D79" s="181"/>
      <c r="E79" s="181"/>
      <c r="F79" s="181"/>
      <c r="G79" s="181"/>
      <c r="H79" s="181"/>
      <c r="I79" s="182"/>
      <c r="J79" s="182"/>
      <c r="K79" s="182"/>
      <c r="L79" s="208"/>
      <c r="M79" s="209" t="s">
        <v>35</v>
      </c>
    </row>
    <row r="80" spans="2:13" ht="21.95" customHeight="1" x14ac:dyDescent="0.2">
      <c r="B80" s="135" t="str">
        <f>M80</f>
        <v>PRODUITS DIVERS</v>
      </c>
      <c r="C80" s="195" t="s">
        <v>511</v>
      </c>
      <c r="D80" s="181"/>
      <c r="E80" s="181"/>
      <c r="F80" s="181"/>
      <c r="G80" s="181"/>
      <c r="H80" s="181"/>
      <c r="I80" s="182"/>
      <c r="J80" s="182"/>
      <c r="K80" s="182"/>
      <c r="L80" s="208"/>
      <c r="M80" s="209" t="s">
        <v>512</v>
      </c>
    </row>
    <row r="81" spans="2:13" ht="21.95" customHeight="1" x14ac:dyDescent="0.2">
      <c r="B81" s="135" t="str">
        <f>M81</f>
        <v>ROYALE</v>
      </c>
      <c r="C81" s="195" t="s">
        <v>337</v>
      </c>
      <c r="D81" s="181"/>
      <c r="E81" s="181"/>
      <c r="F81" s="181"/>
      <c r="G81" s="181"/>
      <c r="H81" s="181"/>
      <c r="I81" s="182"/>
      <c r="J81" s="182"/>
      <c r="K81" s="182"/>
      <c r="L81" s="208"/>
      <c r="M81" s="209" t="s">
        <v>344</v>
      </c>
    </row>
    <row r="82" spans="2:13" ht="21.95" customHeight="1" x14ac:dyDescent="0.2">
      <c r="B82" s="135" t="str">
        <f>M82</f>
        <v>ROYALE EN BOYAU</v>
      </c>
      <c r="C82" s="195" t="s">
        <v>337</v>
      </c>
      <c r="D82" s="181"/>
      <c r="E82" s="181"/>
      <c r="F82" s="181"/>
      <c r="G82" s="181"/>
      <c r="H82" s="181"/>
      <c r="I82" s="182"/>
      <c r="J82" s="182"/>
      <c r="K82" s="182"/>
      <c r="L82" s="208"/>
      <c r="M82" s="209" t="s">
        <v>345</v>
      </c>
    </row>
    <row r="83" spans="2:13" ht="21.95" customHeight="1" x14ac:dyDescent="0.2">
      <c r="B83" s="135" t="str">
        <f>M83</f>
        <v>TARTES SALÉES-PIZZAS</v>
      </c>
      <c r="C83" s="210" t="s">
        <v>479</v>
      </c>
      <c r="D83" s="211"/>
      <c r="E83" s="211"/>
      <c r="F83" s="211"/>
      <c r="G83" s="211"/>
      <c r="H83" s="211"/>
      <c r="I83" s="186"/>
      <c r="J83" s="186"/>
      <c r="K83" s="186"/>
      <c r="L83" s="212"/>
      <c r="M83" s="213" t="s">
        <v>477</v>
      </c>
    </row>
    <row r="84" spans="2:13" ht="27" customHeight="1" x14ac:dyDescent="0.2">
      <c r="B84" s="148"/>
      <c r="C84" s="214" t="s">
        <v>252</v>
      </c>
      <c r="D84" s="215"/>
      <c r="E84" s="216"/>
      <c r="F84" s="216"/>
      <c r="G84" s="216"/>
      <c r="H84" s="216"/>
      <c r="I84" s="216"/>
      <c r="J84" s="216"/>
      <c r="K84" s="216"/>
      <c r="L84" s="217" t="s">
        <v>213</v>
      </c>
      <c r="M84" s="218" t="s">
        <v>252</v>
      </c>
    </row>
    <row r="85" spans="2:13" ht="21.95" customHeight="1" x14ac:dyDescent="0.2">
      <c r="B85" s="134" t="str">
        <f t="shared" ref="B85:B104" si="5">M85</f>
        <v>CRABE</v>
      </c>
      <c r="C85" s="195" t="s">
        <v>6</v>
      </c>
      <c r="D85" s="181"/>
      <c r="E85" s="181"/>
      <c r="F85" s="181"/>
      <c r="G85" s="181"/>
      <c r="H85" s="181"/>
      <c r="I85" s="182"/>
      <c r="J85" s="182"/>
      <c r="K85" s="182"/>
      <c r="L85" s="219"/>
      <c r="M85" s="220" t="s">
        <v>430</v>
      </c>
    </row>
    <row r="86" spans="2:13" ht="21.95" customHeight="1" x14ac:dyDescent="0.2">
      <c r="B86" s="134" t="str">
        <f t="shared" si="5"/>
        <v>ENCORNETS anneaux attendris et blancs</v>
      </c>
      <c r="C86" s="195" t="s">
        <v>482</v>
      </c>
      <c r="D86" s="181"/>
      <c r="E86" s="181"/>
      <c r="F86" s="181"/>
      <c r="G86" s="181"/>
      <c r="H86" s="181"/>
      <c r="I86" s="182"/>
      <c r="J86" s="182"/>
      <c r="K86" s="182"/>
      <c r="L86" s="196"/>
      <c r="M86" s="221" t="s">
        <v>496</v>
      </c>
    </row>
    <row r="87" spans="2:13" ht="21.95" customHeight="1" x14ac:dyDescent="0.2">
      <c r="B87" s="134" t="str">
        <f t="shared" si="5"/>
        <v>HOMARD</v>
      </c>
      <c r="C87" s="195" t="s">
        <v>6</v>
      </c>
      <c r="D87" s="181"/>
      <c r="E87" s="181"/>
      <c r="F87" s="181"/>
      <c r="G87" s="181"/>
      <c r="H87" s="181"/>
      <c r="I87" s="182"/>
      <c r="J87" s="182"/>
      <c r="K87" s="182"/>
      <c r="L87" s="219"/>
      <c r="M87" s="220" t="s">
        <v>428</v>
      </c>
    </row>
    <row r="88" spans="2:13" ht="21.95" customHeight="1" x14ac:dyDescent="0.2">
      <c r="B88" s="134" t="str">
        <f t="shared" si="5"/>
        <v>HOMARDS 500/600 Gr</v>
      </c>
      <c r="C88" s="195" t="s">
        <v>49</v>
      </c>
      <c r="D88" s="181"/>
      <c r="E88" s="181"/>
      <c r="F88" s="181"/>
      <c r="G88" s="181"/>
      <c r="H88" s="181"/>
      <c r="I88" s="182"/>
      <c r="J88" s="182"/>
      <c r="K88" s="182"/>
      <c r="L88" s="219"/>
      <c r="M88" s="220" t="s">
        <v>81</v>
      </c>
    </row>
    <row r="89" spans="2:13" ht="21.95" customHeight="1" x14ac:dyDescent="0.2">
      <c r="B89" s="134" t="str">
        <f t="shared" si="5"/>
        <v>KEBAB DE POISSON</v>
      </c>
      <c r="C89" s="195" t="s">
        <v>6</v>
      </c>
      <c r="D89" s="181"/>
      <c r="E89" s="181"/>
      <c r="F89" s="181"/>
      <c r="G89" s="181"/>
      <c r="H89" s="181"/>
      <c r="I89" s="182"/>
      <c r="J89" s="182"/>
      <c r="K89" s="182"/>
      <c r="L89" s="219"/>
      <c r="M89" s="220" t="s">
        <v>423</v>
      </c>
    </row>
    <row r="90" spans="2:13" ht="21.95" customHeight="1" x14ac:dyDescent="0.2">
      <c r="B90" s="134" t="str">
        <f t="shared" si="5"/>
        <v>MOULES A L'ÉTOUFFÉE</v>
      </c>
      <c r="C90" s="195" t="s">
        <v>49</v>
      </c>
      <c r="D90" s="181"/>
      <c r="E90" s="181"/>
      <c r="F90" s="181"/>
      <c r="G90" s="181"/>
      <c r="H90" s="181"/>
      <c r="I90" s="182"/>
      <c r="J90" s="182"/>
      <c r="K90" s="182"/>
      <c r="L90" s="219"/>
      <c r="M90" s="220" t="s">
        <v>398</v>
      </c>
    </row>
    <row r="91" spans="2:13" ht="21.95" customHeight="1" x14ac:dyDescent="0.2">
      <c r="B91" s="134" t="str">
        <f t="shared" si="5"/>
        <v>POISSON BOULETTES</v>
      </c>
      <c r="C91" s="195" t="s">
        <v>6</v>
      </c>
      <c r="D91" s="181"/>
      <c r="E91" s="181"/>
      <c r="F91" s="181"/>
      <c r="G91" s="181"/>
      <c r="H91" s="181"/>
      <c r="I91" s="182"/>
      <c r="J91" s="182"/>
      <c r="K91" s="182"/>
      <c r="L91" s="219"/>
      <c r="M91" s="220" t="s">
        <v>435</v>
      </c>
    </row>
    <row r="92" spans="2:13" ht="21.95" customHeight="1" x14ac:dyDescent="0.2">
      <c r="B92" s="134" t="str">
        <f t="shared" si="5"/>
        <v>POISSON EN GÉNÉRAL</v>
      </c>
      <c r="C92" s="195" t="s">
        <v>6</v>
      </c>
      <c r="D92" s="181"/>
      <c r="E92" s="181"/>
      <c r="F92" s="181"/>
      <c r="G92" s="181"/>
      <c r="H92" s="181"/>
      <c r="I92" s="182"/>
      <c r="J92" s="182"/>
      <c r="K92" s="182"/>
      <c r="L92" s="219"/>
      <c r="M92" s="220" t="s">
        <v>418</v>
      </c>
    </row>
    <row r="93" spans="2:13" ht="21.95" customHeight="1" x14ac:dyDescent="0.2">
      <c r="B93" s="134" t="str">
        <f t="shared" si="5"/>
        <v>POISSON ENTIER VAPEUR</v>
      </c>
      <c r="C93" s="195" t="s">
        <v>49</v>
      </c>
      <c r="D93" s="181"/>
      <c r="E93" s="181"/>
      <c r="F93" s="181"/>
      <c r="G93" s="181"/>
      <c r="H93" s="181"/>
      <c r="I93" s="182"/>
      <c r="J93" s="182"/>
      <c r="K93" s="182"/>
      <c r="L93" s="219"/>
      <c r="M93" s="220" t="s">
        <v>392</v>
      </c>
    </row>
    <row r="94" spans="2:13" ht="21.95" customHeight="1" x14ac:dyDescent="0.2">
      <c r="B94" s="134" t="str">
        <f t="shared" si="5"/>
        <v>POISSONS entiers et filets interleaved (congelé en plaques)</v>
      </c>
      <c r="C94" s="195" t="s">
        <v>482</v>
      </c>
      <c r="D94" s="181"/>
      <c r="E94" s="181"/>
      <c r="F94" s="181"/>
      <c r="G94" s="181"/>
      <c r="H94" s="181"/>
      <c r="I94" s="182"/>
      <c r="J94" s="182"/>
      <c r="K94" s="182"/>
      <c r="L94" s="196"/>
      <c r="M94" s="221" t="s">
        <v>494</v>
      </c>
    </row>
    <row r="95" spans="2:13" ht="21.95" customHeight="1" x14ac:dyDescent="0.2">
      <c r="B95" s="134" t="str">
        <f t="shared" si="5"/>
        <v>POISSON CUIT ENTIER 1° Méthode</v>
      </c>
      <c r="C95" s="195" t="s">
        <v>6</v>
      </c>
      <c r="D95" s="181"/>
      <c r="E95" s="181"/>
      <c r="F95" s="181"/>
      <c r="G95" s="181"/>
      <c r="H95" s="181"/>
      <c r="I95" s="182"/>
      <c r="J95" s="182"/>
      <c r="K95" s="182"/>
      <c r="L95" s="196"/>
      <c r="M95" s="221" t="s">
        <v>425</v>
      </c>
    </row>
    <row r="96" spans="2:13" ht="21.95" customHeight="1" x14ac:dyDescent="0.2">
      <c r="B96" s="134" t="str">
        <f t="shared" si="5"/>
        <v>POISSON CUIT ENTIER 2° Méthode</v>
      </c>
      <c r="C96" s="195" t="s">
        <v>6</v>
      </c>
      <c r="D96" s="181"/>
      <c r="E96" s="181"/>
      <c r="F96" s="181"/>
      <c r="G96" s="181"/>
      <c r="H96" s="181"/>
      <c r="I96" s="182"/>
      <c r="J96" s="182"/>
      <c r="K96" s="182"/>
      <c r="L96" s="196"/>
      <c r="M96" s="221" t="s">
        <v>426</v>
      </c>
    </row>
    <row r="97" spans="2:13" ht="21.95" customHeight="1" x14ac:dyDescent="0.2">
      <c r="B97" s="134" t="str">
        <f t="shared" si="5"/>
        <v>POISSON DARNE VAPEUR</v>
      </c>
      <c r="C97" s="195" t="s">
        <v>49</v>
      </c>
      <c r="D97" s="181"/>
      <c r="E97" s="181"/>
      <c r="F97" s="181"/>
      <c r="G97" s="181"/>
      <c r="H97" s="181"/>
      <c r="I97" s="182"/>
      <c r="J97" s="182"/>
      <c r="K97" s="182"/>
      <c r="L97" s="219"/>
      <c r="M97" s="220" t="s">
        <v>397</v>
      </c>
    </row>
    <row r="98" spans="2:13" ht="21.95" customHeight="1" x14ac:dyDescent="0.2">
      <c r="B98" s="134" t="str">
        <f t="shared" si="5"/>
        <v xml:space="preserve"> POISSON FILETS DE 1° Méthode</v>
      </c>
      <c r="C98" s="195" t="s">
        <v>6</v>
      </c>
      <c r="D98" s="181"/>
      <c r="E98" s="181"/>
      <c r="F98" s="181"/>
      <c r="G98" s="181"/>
      <c r="H98" s="181"/>
      <c r="I98" s="182"/>
      <c r="J98" s="182"/>
      <c r="K98" s="182"/>
      <c r="L98" s="196"/>
      <c r="M98" s="221" t="s">
        <v>434</v>
      </c>
    </row>
    <row r="99" spans="2:13" ht="21.95" customHeight="1" x14ac:dyDescent="0.2">
      <c r="B99" s="134" t="str">
        <f t="shared" si="5"/>
        <v>POISSON FILET VAPEUR</v>
      </c>
      <c r="C99" s="195" t="s">
        <v>49</v>
      </c>
      <c r="D99" s="181"/>
      <c r="E99" s="181"/>
      <c r="F99" s="181"/>
      <c r="G99" s="181"/>
      <c r="H99" s="181"/>
      <c r="I99" s="182"/>
      <c r="J99" s="182"/>
      <c r="K99" s="182"/>
      <c r="L99" s="219"/>
      <c r="M99" s="220" t="s">
        <v>395</v>
      </c>
    </row>
    <row r="100" spans="2:13" ht="21.95" customHeight="1" x14ac:dyDescent="0.2">
      <c r="B100" s="134" t="str">
        <f t="shared" si="5"/>
        <v>POISSONS PANÉS  gamme 8 beaufort</v>
      </c>
      <c r="C100" s="195" t="s">
        <v>482</v>
      </c>
      <c r="D100" s="181"/>
      <c r="E100" s="181"/>
      <c r="F100" s="181"/>
      <c r="G100" s="181"/>
      <c r="H100" s="181"/>
      <c r="I100" s="182"/>
      <c r="J100" s="182"/>
      <c r="K100" s="182"/>
      <c r="L100" s="196"/>
      <c r="M100" s="221" t="s">
        <v>495</v>
      </c>
    </row>
    <row r="101" spans="2:13" ht="21.95" customHeight="1" x14ac:dyDescent="0.2">
      <c r="B101" s="134" t="str">
        <f t="shared" si="5"/>
        <v>PRODUITS DIVERS</v>
      </c>
      <c r="C101" s="195" t="s">
        <v>511</v>
      </c>
      <c r="D101" s="181"/>
      <c r="E101" s="181"/>
      <c r="F101" s="181"/>
      <c r="G101" s="181"/>
      <c r="H101" s="181"/>
      <c r="I101" s="182"/>
      <c r="J101" s="182"/>
      <c r="K101" s="182"/>
      <c r="L101" s="219"/>
      <c r="M101" s="220" t="s">
        <v>512</v>
      </c>
    </row>
    <row r="102" spans="2:13" ht="21.95" customHeight="1" x14ac:dyDescent="0.2">
      <c r="B102" s="134" t="str">
        <f t="shared" si="5"/>
        <v>SAUMON FILET</v>
      </c>
      <c r="C102" s="195" t="s">
        <v>6</v>
      </c>
      <c r="D102" s="181"/>
      <c r="E102" s="181"/>
      <c r="F102" s="181"/>
      <c r="G102" s="181"/>
      <c r="H102" s="181"/>
      <c r="I102" s="182"/>
      <c r="J102" s="182"/>
      <c r="K102" s="182"/>
      <c r="L102" s="219"/>
      <c r="M102" s="220" t="s">
        <v>420</v>
      </c>
    </row>
    <row r="103" spans="2:13" ht="21.95" customHeight="1" x14ac:dyDescent="0.2">
      <c r="B103" s="134" t="str">
        <f t="shared" si="5"/>
        <v>SAUMON FILET POCHÉ</v>
      </c>
      <c r="C103" s="195" t="s">
        <v>6</v>
      </c>
      <c r="D103" s="181"/>
      <c r="E103" s="181"/>
      <c r="F103" s="181"/>
      <c r="G103" s="181"/>
      <c r="H103" s="181"/>
      <c r="I103" s="182"/>
      <c r="J103" s="182"/>
      <c r="K103" s="182"/>
      <c r="L103" s="219"/>
      <c r="M103" s="220" t="s">
        <v>427</v>
      </c>
    </row>
    <row r="104" spans="2:13" ht="21.95" customHeight="1" x14ac:dyDescent="0.2">
      <c r="B104" s="134" t="str">
        <f t="shared" si="5"/>
        <v>TERRINE DE FRUITS DE MER</v>
      </c>
      <c r="C104" s="195" t="s">
        <v>6</v>
      </c>
      <c r="D104" s="181"/>
      <c r="E104" s="181"/>
      <c r="F104" s="181"/>
      <c r="G104" s="181"/>
      <c r="H104" s="181"/>
      <c r="I104" s="182"/>
      <c r="J104" s="182"/>
      <c r="K104" s="182"/>
      <c r="L104" s="219"/>
      <c r="M104" s="220" t="s">
        <v>431</v>
      </c>
    </row>
    <row r="105" spans="2:13" ht="21.95" customHeight="1" x14ac:dyDescent="0.2">
      <c r="B105" s="134" t="s">
        <v>399</v>
      </c>
      <c r="C105" s="210" t="s">
        <v>49</v>
      </c>
      <c r="D105" s="211"/>
      <c r="E105" s="211"/>
      <c r="F105" s="211"/>
      <c r="G105" s="211"/>
      <c r="H105" s="211"/>
      <c r="I105" s="186"/>
      <c r="J105" s="186"/>
      <c r="K105" s="186"/>
      <c r="L105" s="219"/>
      <c r="M105" s="222" t="s">
        <v>399</v>
      </c>
    </row>
    <row r="106" spans="2:13" ht="27" customHeight="1" x14ac:dyDescent="0.2">
      <c r="B106" s="149"/>
      <c r="C106" s="223" t="s">
        <v>87</v>
      </c>
      <c r="D106" s="224"/>
      <c r="E106" s="225"/>
      <c r="F106" s="225"/>
      <c r="G106" s="225"/>
      <c r="H106" s="225"/>
      <c r="I106" s="225"/>
      <c r="J106" s="225"/>
      <c r="K106" s="225"/>
      <c r="L106" s="226" t="s">
        <v>213</v>
      </c>
      <c r="M106" s="227" t="s">
        <v>87</v>
      </c>
    </row>
    <row r="107" spans="2:13" ht="21.95" customHeight="1" x14ac:dyDescent="0.2">
      <c r="B107" s="139" t="str">
        <f t="shared" ref="B107:B112" si="6">M107</f>
        <v>AGNEAU ET PORC RAGOUT</v>
      </c>
      <c r="C107" s="195" t="s">
        <v>6</v>
      </c>
      <c r="D107" s="181"/>
      <c r="E107" s="181"/>
      <c r="F107" s="181"/>
      <c r="G107" s="181"/>
      <c r="H107" s="181"/>
      <c r="I107" s="182"/>
      <c r="J107" s="228"/>
      <c r="K107" s="182"/>
      <c r="L107" s="229"/>
      <c r="M107" s="230" t="s">
        <v>94</v>
      </c>
    </row>
    <row r="108" spans="2:13" ht="21.95" customHeight="1" x14ac:dyDescent="0.2">
      <c r="B108" s="139" t="str">
        <f t="shared" si="6"/>
        <v>BŒUF HACHIS PARMENTIER</v>
      </c>
      <c r="C108" s="195" t="s">
        <v>6</v>
      </c>
      <c r="D108" s="181"/>
      <c r="E108" s="181"/>
      <c r="F108" s="181"/>
      <c r="G108" s="181"/>
      <c r="H108" s="181"/>
      <c r="I108" s="182"/>
      <c r="J108" s="228"/>
      <c r="K108" s="182"/>
      <c r="L108" s="229"/>
      <c r="M108" s="230" t="s">
        <v>88</v>
      </c>
    </row>
    <row r="109" spans="2:13" ht="21.95" customHeight="1" x14ac:dyDescent="0.2">
      <c r="B109" s="139" t="str">
        <f t="shared" si="6"/>
        <v>BŒUF RAGOUT</v>
      </c>
      <c r="C109" s="195" t="s">
        <v>6</v>
      </c>
      <c r="D109" s="181"/>
      <c r="E109" s="181"/>
      <c r="F109" s="181"/>
      <c r="G109" s="181"/>
      <c r="H109" s="181"/>
      <c r="I109" s="182"/>
      <c r="J109" s="228"/>
      <c r="K109" s="182"/>
      <c r="L109" s="229"/>
      <c r="M109" s="230" t="s">
        <v>91</v>
      </c>
    </row>
    <row r="110" spans="2:13" ht="21.95" customHeight="1" x14ac:dyDescent="0.2">
      <c r="B110" s="139" t="str">
        <f t="shared" si="6"/>
        <v>FEUILLETÉS A LA CHAIR A SAUCISSE</v>
      </c>
      <c r="C110" s="195" t="s">
        <v>6</v>
      </c>
      <c r="D110" s="181"/>
      <c r="E110" s="181"/>
      <c r="F110" s="181"/>
      <c r="G110" s="181"/>
      <c r="H110" s="181"/>
      <c r="I110" s="182"/>
      <c r="J110" s="228"/>
      <c r="K110" s="182"/>
      <c r="L110" s="196"/>
      <c r="M110" s="231" t="s">
        <v>165</v>
      </c>
    </row>
    <row r="111" spans="2:13" ht="21.95" customHeight="1" x14ac:dyDescent="0.2">
      <c r="B111" s="139" t="str">
        <f t="shared" si="6"/>
        <v>LASAGNES</v>
      </c>
      <c r="C111" s="195" t="s">
        <v>2</v>
      </c>
      <c r="D111" s="181"/>
      <c r="E111" s="181"/>
      <c r="F111" s="181"/>
      <c r="G111" s="181"/>
      <c r="H111" s="181"/>
      <c r="I111" s="182"/>
      <c r="J111" s="228"/>
      <c r="K111" s="182"/>
      <c r="L111" s="229"/>
      <c r="M111" s="230" t="s">
        <v>44</v>
      </c>
    </row>
    <row r="112" spans="2:13" ht="21.95" customHeight="1" x14ac:dyDescent="0.2">
      <c r="B112" s="139" t="str">
        <f t="shared" si="6"/>
        <v xml:space="preserve">LASAGNES </v>
      </c>
      <c r="C112" s="195" t="s">
        <v>6</v>
      </c>
      <c r="D112" s="181"/>
      <c r="E112" s="181"/>
      <c r="F112" s="181"/>
      <c r="G112" s="181"/>
      <c r="H112" s="181"/>
      <c r="I112" s="182"/>
      <c r="J112" s="228"/>
      <c r="K112" s="182"/>
      <c r="L112" s="229"/>
      <c r="M112" s="230" t="s">
        <v>412</v>
      </c>
    </row>
    <row r="113" spans="2:13" ht="21.95" customHeight="1" x14ac:dyDescent="0.2">
      <c r="B113" s="139" t="str">
        <f t="shared" ref="B113:B121" si="7">M113</f>
        <v>MOUSSAKA</v>
      </c>
      <c r="C113" s="195" t="s">
        <v>6</v>
      </c>
      <c r="D113" s="181"/>
      <c r="E113" s="181"/>
      <c r="F113" s="181"/>
      <c r="G113" s="181"/>
      <c r="H113" s="181"/>
      <c r="I113" s="182"/>
      <c r="J113" s="228"/>
      <c r="K113" s="182"/>
      <c r="L113" s="229"/>
      <c r="M113" s="230" t="s">
        <v>448</v>
      </c>
    </row>
    <row r="114" spans="2:13" ht="21.95" customHeight="1" x14ac:dyDescent="0.2">
      <c r="B114" s="139" t="str">
        <f t="shared" si="7"/>
        <v>ŒUFS DURS ENROBÉS DE CHAIR A SAUCISSE</v>
      </c>
      <c r="C114" s="195" t="s">
        <v>6</v>
      </c>
      <c r="D114" s="181"/>
      <c r="E114" s="181"/>
      <c r="F114" s="181"/>
      <c r="G114" s="181"/>
      <c r="H114" s="181"/>
      <c r="I114" s="182"/>
      <c r="J114" s="232"/>
      <c r="K114" s="233"/>
      <c r="L114" s="234"/>
      <c r="M114" s="231" t="s">
        <v>417</v>
      </c>
    </row>
    <row r="115" spans="2:13" ht="21.95" customHeight="1" x14ac:dyDescent="0.2">
      <c r="B115" s="139" t="str">
        <f t="shared" si="7"/>
        <v>OS DE VEAU POUR SAUCE</v>
      </c>
      <c r="C115" s="195" t="s">
        <v>337</v>
      </c>
      <c r="D115" s="181"/>
      <c r="E115" s="181"/>
      <c r="F115" s="181"/>
      <c r="G115" s="181"/>
      <c r="H115" s="181"/>
      <c r="I115" s="182"/>
      <c r="J115" s="232"/>
      <c r="K115" s="233"/>
      <c r="L115" s="229"/>
      <c r="M115" s="230" t="s">
        <v>355</v>
      </c>
    </row>
    <row r="116" spans="2:13" ht="21.95" customHeight="1" x14ac:dyDescent="0.2">
      <c r="B116" s="139" t="str">
        <f t="shared" si="7"/>
        <v>PATÉ DE VIANDE</v>
      </c>
      <c r="C116" s="195" t="s">
        <v>2</v>
      </c>
      <c r="D116" s="181"/>
      <c r="E116" s="181"/>
      <c r="F116" s="181"/>
      <c r="G116" s="181"/>
      <c r="H116" s="181"/>
      <c r="I116" s="182"/>
      <c r="J116" s="232"/>
      <c r="K116" s="233"/>
      <c r="L116" s="229"/>
      <c r="M116" s="230" t="s">
        <v>42</v>
      </c>
    </row>
    <row r="117" spans="2:13" ht="21.95" customHeight="1" x14ac:dyDescent="0.2">
      <c r="B117" s="139" t="str">
        <f t="shared" si="7"/>
        <v>POIVRONS FARCIS</v>
      </c>
      <c r="C117" s="195" t="s">
        <v>6</v>
      </c>
      <c r="D117" s="181"/>
      <c r="E117" s="181"/>
      <c r="F117" s="181"/>
      <c r="G117" s="181"/>
      <c r="H117" s="181"/>
      <c r="I117" s="182"/>
      <c r="J117" s="232"/>
      <c r="K117" s="233"/>
      <c r="L117" s="229"/>
      <c r="M117" s="230" t="s">
        <v>452</v>
      </c>
    </row>
    <row r="118" spans="2:13" ht="21.95" customHeight="1" x14ac:dyDescent="0.2">
      <c r="B118" s="139" t="str">
        <f t="shared" si="7"/>
        <v>QUICHE</v>
      </c>
      <c r="C118" s="195" t="s">
        <v>6</v>
      </c>
      <c r="D118" s="181"/>
      <c r="E118" s="181"/>
      <c r="F118" s="181"/>
      <c r="G118" s="181"/>
      <c r="H118" s="181"/>
      <c r="I118" s="182"/>
      <c r="J118" s="232"/>
      <c r="K118" s="233"/>
      <c r="L118" s="229"/>
      <c r="M118" s="230" t="s">
        <v>411</v>
      </c>
    </row>
    <row r="119" spans="2:13" ht="21.95" customHeight="1" x14ac:dyDescent="0.2">
      <c r="B119" s="139" t="str">
        <f t="shared" si="7"/>
        <v>SEMI-CONSERVES 200g</v>
      </c>
      <c r="C119" s="195" t="s">
        <v>337</v>
      </c>
      <c r="D119" s="181"/>
      <c r="E119" s="181"/>
      <c r="F119" s="181"/>
      <c r="G119" s="181"/>
      <c r="H119" s="181"/>
      <c r="I119" s="182"/>
      <c r="J119" s="232"/>
      <c r="K119" s="233"/>
      <c r="L119" s="229"/>
      <c r="M119" s="230" t="s">
        <v>350</v>
      </c>
    </row>
    <row r="120" spans="2:13" ht="21.95" customHeight="1" x14ac:dyDescent="0.2">
      <c r="B120" s="139" t="str">
        <f t="shared" si="7"/>
        <v>TERRINE DE FOIE</v>
      </c>
      <c r="C120" s="195" t="s">
        <v>337</v>
      </c>
      <c r="D120" s="181"/>
      <c r="E120" s="181"/>
      <c r="F120" s="181"/>
      <c r="G120" s="181"/>
      <c r="H120" s="181"/>
      <c r="I120" s="182"/>
      <c r="J120" s="232"/>
      <c r="K120" s="233"/>
      <c r="L120" s="229"/>
      <c r="M120" s="230" t="s">
        <v>346</v>
      </c>
    </row>
    <row r="121" spans="2:13" ht="21.95" customHeight="1" x14ac:dyDescent="0.2">
      <c r="B121" s="139" t="str">
        <f t="shared" si="7"/>
        <v>TERRINE DE VIANDE</v>
      </c>
      <c r="C121" s="210" t="s">
        <v>6</v>
      </c>
      <c r="D121" s="211"/>
      <c r="E121" s="211"/>
      <c r="F121" s="211"/>
      <c r="G121" s="211"/>
      <c r="H121" s="211"/>
      <c r="I121" s="186"/>
      <c r="J121" s="235"/>
      <c r="K121" s="236"/>
      <c r="L121" s="229"/>
      <c r="M121" s="237" t="s">
        <v>95</v>
      </c>
    </row>
    <row r="122" spans="2:13" ht="27" customHeight="1" x14ac:dyDescent="0.2">
      <c r="B122" s="150"/>
      <c r="C122" s="238" t="s">
        <v>100</v>
      </c>
      <c r="D122" s="239"/>
      <c r="E122" s="240"/>
      <c r="F122" s="240"/>
      <c r="G122" s="240"/>
      <c r="H122" s="240"/>
      <c r="I122" s="240"/>
      <c r="J122" s="240"/>
      <c r="K122" s="240"/>
      <c r="L122" s="241" t="s">
        <v>213</v>
      </c>
      <c r="M122" s="242" t="s">
        <v>100</v>
      </c>
    </row>
    <row r="123" spans="2:13" ht="21.95" customHeight="1" x14ac:dyDescent="0.2">
      <c r="B123" s="140" t="str">
        <f>M123</f>
        <v>ASPERGES</v>
      </c>
      <c r="C123" s="195" t="s">
        <v>6</v>
      </c>
      <c r="D123" s="181"/>
      <c r="E123" s="181"/>
      <c r="F123" s="181"/>
      <c r="G123" s="181"/>
      <c r="H123" s="181"/>
      <c r="I123" s="182"/>
      <c r="J123" s="182"/>
      <c r="K123" s="182"/>
      <c r="L123" s="243"/>
      <c r="M123" s="244" t="s">
        <v>444</v>
      </c>
    </row>
    <row r="124" spans="2:13" ht="21.95" customHeight="1" x14ac:dyDescent="0.2">
      <c r="B124" s="140" t="str">
        <f>M124</f>
        <v>BEIGNETS DE CHOUX FLEUR OU SALSIFIS</v>
      </c>
      <c r="C124" s="195" t="s">
        <v>479</v>
      </c>
      <c r="D124" s="181"/>
      <c r="E124" s="181"/>
      <c r="F124" s="181"/>
      <c r="G124" s="181"/>
      <c r="H124" s="181"/>
      <c r="I124" s="182"/>
      <c r="J124" s="182"/>
      <c r="K124" s="182"/>
      <c r="L124" s="196"/>
      <c r="M124" s="245" t="s">
        <v>510</v>
      </c>
    </row>
    <row r="125" spans="2:13" ht="21.95" customHeight="1" x14ac:dyDescent="0.2">
      <c r="B125" s="140" t="str">
        <f>M125</f>
        <v>BLETTES FEUILLES FRAICHES</v>
      </c>
      <c r="C125" s="195" t="s">
        <v>49</v>
      </c>
      <c r="D125" s="181"/>
      <c r="E125" s="181"/>
      <c r="F125" s="181"/>
      <c r="G125" s="181"/>
      <c r="H125" s="181"/>
      <c r="I125" s="182"/>
      <c r="J125" s="182"/>
      <c r="K125" s="182"/>
      <c r="L125" s="243"/>
      <c r="M125" s="244" t="s">
        <v>73</v>
      </c>
    </row>
    <row r="126" spans="2:13" ht="21.95" customHeight="1" x14ac:dyDescent="0.2">
      <c r="B126" s="140" t="s">
        <v>54</v>
      </c>
      <c r="C126" s="195" t="s">
        <v>49</v>
      </c>
      <c r="D126" s="181"/>
      <c r="E126" s="181"/>
      <c r="F126" s="181"/>
      <c r="G126" s="181"/>
      <c r="H126" s="181"/>
      <c r="I126" s="182"/>
      <c r="J126" s="182"/>
      <c r="K126" s="182"/>
      <c r="L126" s="243"/>
      <c r="M126" s="244" t="s">
        <v>54</v>
      </c>
    </row>
    <row r="127" spans="2:13" ht="21.95" customHeight="1" x14ac:dyDescent="0.2">
      <c r="B127" s="140" t="s">
        <v>54</v>
      </c>
      <c r="C127" s="195" t="s">
        <v>6</v>
      </c>
      <c r="D127" s="181"/>
      <c r="E127" s="181"/>
      <c r="F127" s="181"/>
      <c r="G127" s="181"/>
      <c r="H127" s="181"/>
      <c r="I127" s="182"/>
      <c r="J127" s="182"/>
      <c r="K127" s="182"/>
      <c r="L127" s="243"/>
      <c r="M127" s="244" t="s">
        <v>54</v>
      </c>
    </row>
    <row r="128" spans="2:13" ht="21.95" customHeight="1" x14ac:dyDescent="0.2">
      <c r="B128" s="140" t="str">
        <f t="shared" ref="B128:B146" si="8">M128</f>
        <v>CAROTTES</v>
      </c>
      <c r="C128" s="195" t="s">
        <v>337</v>
      </c>
      <c r="D128" s="181"/>
      <c r="E128" s="181"/>
      <c r="F128" s="181"/>
      <c r="G128" s="181"/>
      <c r="H128" s="181"/>
      <c r="I128" s="182"/>
      <c r="J128" s="182"/>
      <c r="K128" s="182"/>
      <c r="L128" s="243"/>
      <c r="M128" s="244" t="s">
        <v>356</v>
      </c>
    </row>
    <row r="129" spans="2:13" ht="21.95" customHeight="1" x14ac:dyDescent="0.2">
      <c r="B129" s="140" t="str">
        <f t="shared" si="8"/>
        <v xml:space="preserve">CAROTTES COUPÉES FRAICHES </v>
      </c>
      <c r="C129" s="195" t="s">
        <v>49</v>
      </c>
      <c r="D129" s="181"/>
      <c r="E129" s="181"/>
      <c r="F129" s="181"/>
      <c r="G129" s="181"/>
      <c r="H129" s="181"/>
      <c r="I129" s="182"/>
      <c r="J129" s="182"/>
      <c r="K129" s="182"/>
      <c r="L129" s="196"/>
      <c r="M129" s="245" t="s">
        <v>56</v>
      </c>
    </row>
    <row r="130" spans="2:13" ht="21.95" customHeight="1" x14ac:dyDescent="0.2">
      <c r="B130" s="140" t="str">
        <f t="shared" si="8"/>
        <v xml:space="preserve">CAROTTES RONDELLES SURGELÉES </v>
      </c>
      <c r="C130" s="195" t="s">
        <v>49</v>
      </c>
      <c r="D130" s="181"/>
      <c r="E130" s="181"/>
      <c r="F130" s="181"/>
      <c r="G130" s="181"/>
      <c r="H130" s="181"/>
      <c r="I130" s="182"/>
      <c r="J130" s="182"/>
      <c r="K130" s="182"/>
      <c r="L130" s="196"/>
      <c r="M130" s="245" t="s">
        <v>71</v>
      </c>
    </row>
    <row r="131" spans="2:13" ht="21.95" customHeight="1" x14ac:dyDescent="0.2">
      <c r="B131" s="140" t="str">
        <f t="shared" si="8"/>
        <v>CHOUX FLEUR</v>
      </c>
      <c r="C131" s="195" t="s">
        <v>6</v>
      </c>
      <c r="D131" s="181"/>
      <c r="E131" s="181"/>
      <c r="F131" s="181"/>
      <c r="G131" s="181"/>
      <c r="H131" s="181"/>
      <c r="I131" s="182"/>
      <c r="J131" s="182"/>
      <c r="K131" s="182"/>
      <c r="L131" s="243"/>
      <c r="M131" s="244" t="s">
        <v>438</v>
      </c>
    </row>
    <row r="132" spans="2:13" ht="21.95" customHeight="1" x14ac:dyDescent="0.2">
      <c r="B132" s="140" t="str">
        <f t="shared" si="8"/>
        <v>CHOUX FLEUR ENTIER</v>
      </c>
      <c r="C132" s="195" t="s">
        <v>337</v>
      </c>
      <c r="D132" s="181"/>
      <c r="E132" s="181"/>
      <c r="F132" s="181"/>
      <c r="G132" s="181"/>
      <c r="H132" s="181"/>
      <c r="I132" s="182"/>
      <c r="J132" s="182"/>
      <c r="K132" s="182"/>
      <c r="L132" s="243"/>
      <c r="M132" s="244" t="s">
        <v>338</v>
      </c>
    </row>
    <row r="133" spans="2:13" ht="21.95" customHeight="1" x14ac:dyDescent="0.2">
      <c r="B133" s="140" t="str">
        <f t="shared" si="8"/>
        <v>CHOUX FLEUR FRAIS</v>
      </c>
      <c r="C133" s="195" t="s">
        <v>49</v>
      </c>
      <c r="D133" s="181"/>
      <c r="E133" s="181"/>
      <c r="F133" s="181"/>
      <c r="G133" s="181"/>
      <c r="H133" s="181"/>
      <c r="I133" s="182"/>
      <c r="J133" s="182"/>
      <c r="K133" s="182"/>
      <c r="L133" s="243"/>
      <c r="M133" s="244" t="s">
        <v>50</v>
      </c>
    </row>
    <row r="134" spans="2:13" ht="21.95" customHeight="1" x14ac:dyDescent="0.2">
      <c r="B134" s="140" t="str">
        <f t="shared" si="8"/>
        <v>CHOUX FLEUR SURGELÉS</v>
      </c>
      <c r="C134" s="195" t="s">
        <v>49</v>
      </c>
      <c r="D134" s="181"/>
      <c r="E134" s="181"/>
      <c r="F134" s="181"/>
      <c r="G134" s="181"/>
      <c r="H134" s="181"/>
      <c r="I134" s="182"/>
      <c r="J134" s="182"/>
      <c r="K134" s="182"/>
      <c r="L134" s="243"/>
      <c r="M134" s="244" t="s">
        <v>51</v>
      </c>
    </row>
    <row r="135" spans="2:13" ht="21.95" customHeight="1" x14ac:dyDescent="0.2">
      <c r="B135" s="140" t="str">
        <f t="shared" si="8"/>
        <v>CHOUX FLEURS</v>
      </c>
      <c r="C135" s="195" t="s">
        <v>6</v>
      </c>
      <c r="D135" s="181"/>
      <c r="E135" s="181"/>
      <c r="F135" s="181"/>
      <c r="G135" s="181"/>
      <c r="H135" s="181"/>
      <c r="I135" s="182"/>
      <c r="J135" s="182"/>
      <c r="K135" s="182"/>
      <c r="L135" s="243"/>
      <c r="M135" s="244" t="s">
        <v>447</v>
      </c>
    </row>
    <row r="136" spans="2:13" ht="21.95" customHeight="1" x14ac:dyDescent="0.2">
      <c r="B136" s="140" t="str">
        <f t="shared" si="8"/>
        <v>CHOUX RAPÉ</v>
      </c>
      <c r="C136" s="195" t="s">
        <v>6</v>
      </c>
      <c r="D136" s="181"/>
      <c r="E136" s="181"/>
      <c r="F136" s="181"/>
      <c r="G136" s="181"/>
      <c r="H136" s="181"/>
      <c r="I136" s="182"/>
      <c r="J136" s="182"/>
      <c r="K136" s="182"/>
      <c r="L136" s="243"/>
      <c r="M136" s="244" t="s">
        <v>450</v>
      </c>
    </row>
    <row r="137" spans="2:13" ht="21.95" customHeight="1" x14ac:dyDescent="0.2">
      <c r="B137" s="140" t="str">
        <f t="shared" si="8"/>
        <v>CONSERVE DE LÉGUMES 1L Maxi</v>
      </c>
      <c r="C137" s="195" t="s">
        <v>337</v>
      </c>
      <c r="D137" s="181"/>
      <c r="E137" s="181"/>
      <c r="F137" s="181"/>
      <c r="G137" s="181"/>
      <c r="H137" s="181"/>
      <c r="I137" s="182"/>
      <c r="J137" s="182"/>
      <c r="K137" s="182"/>
      <c r="L137" s="196"/>
      <c r="M137" s="245" t="s">
        <v>349</v>
      </c>
    </row>
    <row r="138" spans="2:13" ht="21.75" customHeight="1" x14ac:dyDescent="0.2">
      <c r="B138" s="140" t="str">
        <f t="shared" si="8"/>
        <v>COURGETTES FRAICHES EN RONDELLES</v>
      </c>
      <c r="C138" s="195" t="s">
        <v>49</v>
      </c>
      <c r="D138" s="181"/>
      <c r="E138" s="181"/>
      <c r="F138" s="181"/>
      <c r="G138" s="181"/>
      <c r="H138" s="181"/>
      <c r="I138" s="182"/>
      <c r="J138" s="182"/>
      <c r="K138" s="182"/>
      <c r="L138" s="196"/>
      <c r="M138" s="245" t="s">
        <v>75</v>
      </c>
    </row>
    <row r="139" spans="2:13" ht="21.95" customHeight="1" x14ac:dyDescent="0.2">
      <c r="B139" s="140" t="str">
        <f t="shared" si="8"/>
        <v>ÉPINARDS SURGELÉS</v>
      </c>
      <c r="C139" s="195" t="s">
        <v>49</v>
      </c>
      <c r="D139" s="181"/>
      <c r="E139" s="181"/>
      <c r="F139" s="181"/>
      <c r="G139" s="181"/>
      <c r="H139" s="181"/>
      <c r="I139" s="182"/>
      <c r="J139" s="182"/>
      <c r="K139" s="182"/>
      <c r="L139" s="243"/>
      <c r="M139" s="246" t="s">
        <v>72</v>
      </c>
    </row>
    <row r="140" spans="2:13" ht="21.95" customHeight="1" x14ac:dyDescent="0.2">
      <c r="B140" s="140" t="str">
        <f t="shared" si="8"/>
        <v>FENOUIL</v>
      </c>
      <c r="C140" s="195" t="s">
        <v>49</v>
      </c>
      <c r="D140" s="181"/>
      <c r="E140" s="181"/>
      <c r="F140" s="181"/>
      <c r="G140" s="181"/>
      <c r="H140" s="181"/>
      <c r="I140" s="182"/>
      <c r="J140" s="182"/>
      <c r="K140" s="182"/>
      <c r="L140" s="243"/>
      <c r="M140" s="246" t="s">
        <v>74</v>
      </c>
    </row>
    <row r="141" spans="2:13" ht="21.95" customHeight="1" x14ac:dyDescent="0.2">
      <c r="B141" s="140" t="str">
        <f t="shared" si="8"/>
        <v>FLAN DE LÉGUMES en timbale</v>
      </c>
      <c r="C141" s="195" t="s">
        <v>337</v>
      </c>
      <c r="D141" s="181"/>
      <c r="E141" s="181"/>
      <c r="F141" s="181"/>
      <c r="G141" s="181"/>
      <c r="H141" s="181"/>
      <c r="I141" s="182"/>
      <c r="J141" s="182"/>
      <c r="K141" s="182"/>
      <c r="L141" s="243"/>
      <c r="M141" s="246" t="s">
        <v>348</v>
      </c>
    </row>
    <row r="142" spans="2:13" ht="21.95" customHeight="1" x14ac:dyDescent="0.2">
      <c r="B142" s="140" t="str">
        <f t="shared" si="8"/>
        <v>GNOCCHI ROMAINE</v>
      </c>
      <c r="C142" s="195" t="s">
        <v>322</v>
      </c>
      <c r="D142" s="181"/>
      <c r="E142" s="181"/>
      <c r="F142" s="181"/>
      <c r="G142" s="181"/>
      <c r="H142" s="181"/>
      <c r="I142" s="182"/>
      <c r="J142" s="182"/>
      <c r="K142" s="182"/>
      <c r="L142" s="243"/>
      <c r="M142" s="246" t="s">
        <v>107</v>
      </c>
    </row>
    <row r="143" spans="2:13" ht="21.95" customHeight="1" x14ac:dyDescent="0.2">
      <c r="B143" s="140" t="str">
        <f t="shared" si="8"/>
        <v>GRATIN DE LÉGUMES</v>
      </c>
      <c r="C143" s="195" t="s">
        <v>322</v>
      </c>
      <c r="D143" s="181"/>
      <c r="E143" s="181"/>
      <c r="F143" s="181"/>
      <c r="G143" s="181"/>
      <c r="H143" s="181"/>
      <c r="I143" s="182"/>
      <c r="J143" s="182"/>
      <c r="K143" s="182"/>
      <c r="L143" s="243"/>
      <c r="M143" s="246" t="s">
        <v>102</v>
      </c>
    </row>
    <row r="144" spans="2:13" ht="21.95" customHeight="1" x14ac:dyDescent="0.2">
      <c r="B144" s="140" t="str">
        <f t="shared" si="8"/>
        <v>HARICOTS FRAIS</v>
      </c>
      <c r="C144" s="195" t="s">
        <v>6</v>
      </c>
      <c r="D144" s="181"/>
      <c r="E144" s="181"/>
      <c r="F144" s="181"/>
      <c r="G144" s="181"/>
      <c r="H144" s="181"/>
      <c r="I144" s="182"/>
      <c r="J144" s="182"/>
      <c r="K144" s="182"/>
      <c r="L144" s="243"/>
      <c r="M144" s="246" t="s">
        <v>445</v>
      </c>
    </row>
    <row r="145" spans="2:13" ht="21.95" customHeight="1" x14ac:dyDescent="0.2">
      <c r="B145" s="140" t="str">
        <f t="shared" si="8"/>
        <v>HARICOTS SURGELÉS</v>
      </c>
      <c r="C145" s="195" t="s">
        <v>6</v>
      </c>
      <c r="D145" s="181"/>
      <c r="E145" s="181"/>
      <c r="F145" s="181"/>
      <c r="G145" s="181"/>
      <c r="H145" s="181"/>
      <c r="I145" s="182"/>
      <c r="J145" s="182"/>
      <c r="K145" s="182"/>
      <c r="L145" s="243"/>
      <c r="M145" s="246" t="s">
        <v>446</v>
      </c>
    </row>
    <row r="146" spans="2:13" ht="21.95" customHeight="1" x14ac:dyDescent="0.2">
      <c r="B146" s="140" t="str">
        <f t="shared" si="8"/>
        <v>HARICOTS VERT</v>
      </c>
      <c r="C146" s="195" t="s">
        <v>337</v>
      </c>
      <c r="D146" s="181"/>
      <c r="E146" s="181"/>
      <c r="F146" s="181"/>
      <c r="G146" s="181"/>
      <c r="H146" s="181"/>
      <c r="I146" s="182"/>
      <c r="J146" s="182"/>
      <c r="K146" s="182"/>
      <c r="L146" s="243"/>
      <c r="M146" s="246" t="s">
        <v>339</v>
      </c>
    </row>
    <row r="147" spans="2:13" ht="21.95" customHeight="1" x14ac:dyDescent="0.2">
      <c r="B147" s="140" t="str">
        <f t="shared" ref="B147:B166" si="9">M147</f>
        <v>HARICOTS VERTS FRAIS</v>
      </c>
      <c r="C147" s="195" t="s">
        <v>49</v>
      </c>
      <c r="D147" s="181"/>
      <c r="E147" s="181"/>
      <c r="F147" s="181"/>
      <c r="G147" s="181"/>
      <c r="H147" s="181"/>
      <c r="I147" s="182"/>
      <c r="J147" s="182"/>
      <c r="K147" s="182"/>
      <c r="L147" s="243"/>
      <c r="M147" s="244" t="s">
        <v>53</v>
      </c>
    </row>
    <row r="148" spans="2:13" ht="21.95" customHeight="1" x14ac:dyDescent="0.2">
      <c r="B148" s="140" t="str">
        <f t="shared" si="9"/>
        <v>HARICOTS VERTS SURGELÉS</v>
      </c>
      <c r="C148" s="195" t="s">
        <v>49</v>
      </c>
      <c r="D148" s="181"/>
      <c r="E148" s="181"/>
      <c r="F148" s="181"/>
      <c r="G148" s="181"/>
      <c r="H148" s="181"/>
      <c r="I148" s="182"/>
      <c r="J148" s="182"/>
      <c r="K148" s="182"/>
      <c r="L148" s="243"/>
      <c r="M148" s="244" t="s">
        <v>52</v>
      </c>
    </row>
    <row r="149" spans="2:13" ht="21.95" customHeight="1" x14ac:dyDescent="0.2">
      <c r="B149" s="140" t="str">
        <f t="shared" si="9"/>
        <v>LASAGNES DE LÉGUMES</v>
      </c>
      <c r="C149" s="195" t="s">
        <v>6</v>
      </c>
      <c r="D149" s="181"/>
      <c r="E149" s="181"/>
      <c r="F149" s="181"/>
      <c r="G149" s="181"/>
      <c r="H149" s="181"/>
      <c r="I149" s="182"/>
      <c r="J149" s="182"/>
      <c r="K149" s="182"/>
      <c r="L149" s="243"/>
      <c r="M149" s="244" t="s">
        <v>413</v>
      </c>
    </row>
    <row r="150" spans="2:13" ht="21.95" customHeight="1" x14ac:dyDescent="0.2">
      <c r="B150" s="140" t="str">
        <f t="shared" si="9"/>
        <v>LES MONO LÉGUMES ET MÉLANGES CRUS</v>
      </c>
      <c r="C150" s="195" t="s">
        <v>479</v>
      </c>
      <c r="D150" s="181"/>
      <c r="E150" s="181"/>
      <c r="F150" s="181"/>
      <c r="G150" s="181"/>
      <c r="H150" s="181"/>
      <c r="I150" s="182"/>
      <c r="J150" s="182"/>
      <c r="K150" s="182"/>
      <c r="L150" s="196"/>
      <c r="M150" s="245" t="s">
        <v>508</v>
      </c>
    </row>
    <row r="151" spans="2:13" ht="21.95" customHeight="1" x14ac:dyDescent="0.2">
      <c r="B151" s="140" t="str">
        <f t="shared" si="9"/>
        <v>LES MONO LÉGUMES ET MÉLANGES CUITS</v>
      </c>
      <c r="C151" s="195" t="s">
        <v>479</v>
      </c>
      <c r="D151" s="181"/>
      <c r="E151" s="181"/>
      <c r="F151" s="181"/>
      <c r="G151" s="181"/>
      <c r="H151" s="181"/>
      <c r="I151" s="182"/>
      <c r="J151" s="182"/>
      <c r="K151" s="182"/>
      <c r="L151" s="196"/>
      <c r="M151" s="245" t="s">
        <v>509</v>
      </c>
    </row>
    <row r="152" spans="2:13" ht="21.95" customHeight="1" x14ac:dyDescent="0.2">
      <c r="B152" s="140" t="str">
        <f t="shared" si="9"/>
        <v>LES POÉLÉES DE LÉGUMES</v>
      </c>
      <c r="C152" s="195" t="s">
        <v>479</v>
      </c>
      <c r="D152" s="181"/>
      <c r="E152" s="181"/>
      <c r="F152" s="181"/>
      <c r="G152" s="181"/>
      <c r="H152" s="181"/>
      <c r="I152" s="182"/>
      <c r="J152" s="182"/>
      <c r="K152" s="182"/>
      <c r="L152" s="243"/>
      <c r="M152" s="244" t="s">
        <v>507</v>
      </c>
    </row>
    <row r="153" spans="2:13" ht="21.95" customHeight="1" x14ac:dyDescent="0.2">
      <c r="B153" s="140" t="str">
        <f t="shared" si="9"/>
        <v>MAIS ÉPIS</v>
      </c>
      <c r="C153" s="195" t="s">
        <v>6</v>
      </c>
      <c r="D153" s="181"/>
      <c r="E153" s="181"/>
      <c r="F153" s="181"/>
      <c r="G153" s="181"/>
      <c r="H153" s="181"/>
      <c r="I153" s="182"/>
      <c r="J153" s="182"/>
      <c r="K153" s="182"/>
      <c r="L153" s="243"/>
      <c r="M153" s="244" t="s">
        <v>449</v>
      </c>
    </row>
    <row r="154" spans="2:13" ht="21.95" customHeight="1" x14ac:dyDescent="0.2">
      <c r="B154" s="140" t="str">
        <f t="shared" si="9"/>
        <v>MÉLANGE DE LÉGUMES SURGELÉS</v>
      </c>
      <c r="C154" s="195" t="s">
        <v>6</v>
      </c>
      <c r="D154" s="181"/>
      <c r="E154" s="181"/>
      <c r="F154" s="181"/>
      <c r="G154" s="181"/>
      <c r="H154" s="181"/>
      <c r="I154" s="182"/>
      <c r="J154" s="182"/>
      <c r="K154" s="182"/>
      <c r="L154" s="196"/>
      <c r="M154" s="245" t="s">
        <v>439</v>
      </c>
    </row>
    <row r="155" spans="2:13" ht="21.95" customHeight="1" x14ac:dyDescent="0.2">
      <c r="B155" s="140" t="str">
        <f t="shared" si="9"/>
        <v>PATES AU FOUR</v>
      </c>
      <c r="C155" s="195" t="s">
        <v>322</v>
      </c>
      <c r="D155" s="181"/>
      <c r="E155" s="181"/>
      <c r="F155" s="181"/>
      <c r="G155" s="181"/>
      <c r="H155" s="181"/>
      <c r="I155" s="182"/>
      <c r="J155" s="182"/>
      <c r="K155" s="182"/>
      <c r="L155" s="243"/>
      <c r="M155" s="244" t="s">
        <v>106</v>
      </c>
    </row>
    <row r="156" spans="2:13" ht="21.95" customHeight="1" x14ac:dyDescent="0.2">
      <c r="B156" s="140" t="str">
        <f t="shared" si="9"/>
        <v>PETITS POIS</v>
      </c>
      <c r="C156" s="195" t="s">
        <v>337</v>
      </c>
      <c r="D156" s="181"/>
      <c r="E156" s="181"/>
      <c r="F156" s="181"/>
      <c r="G156" s="181"/>
      <c r="H156" s="181"/>
      <c r="I156" s="182"/>
      <c r="J156" s="182"/>
      <c r="K156" s="182"/>
      <c r="L156" s="243"/>
      <c r="M156" s="244" t="s">
        <v>353</v>
      </c>
    </row>
    <row r="157" spans="2:13" ht="21.95" customHeight="1" x14ac:dyDescent="0.2">
      <c r="B157" s="140" t="str">
        <f t="shared" si="9"/>
        <v>PETITS POIS SURGELÉS</v>
      </c>
      <c r="C157" s="195" t="s">
        <v>49</v>
      </c>
      <c r="D157" s="181"/>
      <c r="E157" s="181"/>
      <c r="F157" s="181"/>
      <c r="G157" s="181"/>
      <c r="H157" s="181"/>
      <c r="I157" s="182"/>
      <c r="J157" s="182"/>
      <c r="K157" s="182"/>
      <c r="L157" s="243"/>
      <c r="M157" s="244" t="s">
        <v>55</v>
      </c>
    </row>
    <row r="158" spans="2:13" ht="21.95" customHeight="1" x14ac:dyDescent="0.2">
      <c r="B158" s="140" t="str">
        <f t="shared" si="9"/>
        <v>POIREAUX BLANC FRAIS</v>
      </c>
      <c r="C158" s="195" t="s">
        <v>6</v>
      </c>
      <c r="D158" s="181"/>
      <c r="E158" s="181"/>
      <c r="F158" s="181"/>
      <c r="G158" s="181"/>
      <c r="H158" s="181"/>
      <c r="I158" s="182"/>
      <c r="J158" s="182"/>
      <c r="K158" s="182"/>
      <c r="L158" s="243"/>
      <c r="M158" s="244" t="s">
        <v>451</v>
      </c>
    </row>
    <row r="159" spans="2:13" ht="21.95" customHeight="1" x14ac:dyDescent="0.2">
      <c r="B159" s="140" t="str">
        <f t="shared" si="9"/>
        <v>POMMES DE TERRE ROTIES</v>
      </c>
      <c r="C159" s="195" t="s">
        <v>49</v>
      </c>
      <c r="D159" s="181"/>
      <c r="E159" s="181"/>
      <c r="F159" s="181"/>
      <c r="G159" s="181"/>
      <c r="H159" s="181"/>
      <c r="I159" s="182"/>
      <c r="J159" s="182"/>
      <c r="K159" s="182"/>
      <c r="L159" s="243"/>
      <c r="M159" s="244" t="s">
        <v>77</v>
      </c>
    </row>
    <row r="160" spans="2:13" ht="21.95" customHeight="1" x14ac:dyDescent="0.2">
      <c r="B160" s="140" t="str">
        <f t="shared" si="9"/>
        <v>POMMES DE TERRE ROTIES EN ROBE DES CHAMPS 1° Méthode</v>
      </c>
      <c r="C160" s="195" t="s">
        <v>6</v>
      </c>
      <c r="D160" s="181"/>
      <c r="E160" s="181"/>
      <c r="F160" s="181"/>
      <c r="G160" s="181"/>
      <c r="H160" s="181"/>
      <c r="I160" s="182"/>
      <c r="J160" s="182"/>
      <c r="K160" s="182"/>
      <c r="L160" s="196"/>
      <c r="M160" s="245" t="s">
        <v>440</v>
      </c>
    </row>
    <row r="161" spans="2:13" ht="21.95" customHeight="1" x14ac:dyDescent="0.2">
      <c r="B161" s="140" t="str">
        <f t="shared" si="9"/>
        <v>POMMES DE TERRE ROTIES EN ROBE DES CHAMPS 2° Méthode</v>
      </c>
      <c r="C161" s="195" t="s">
        <v>6</v>
      </c>
      <c r="D161" s="181"/>
      <c r="E161" s="181"/>
      <c r="F161" s="181"/>
      <c r="G161" s="181"/>
      <c r="H161" s="181"/>
      <c r="I161" s="182"/>
      <c r="J161" s="182"/>
      <c r="K161" s="182"/>
      <c r="L161" s="196"/>
      <c r="M161" s="245" t="s">
        <v>441</v>
      </c>
    </row>
    <row r="162" spans="2:13" ht="21.95" customHeight="1" x14ac:dyDescent="0.2">
      <c r="B162" s="140" t="str">
        <f t="shared" si="9"/>
        <v>POMMES DE TERRE VAPEUR</v>
      </c>
      <c r="C162" s="195" t="s">
        <v>49</v>
      </c>
      <c r="D162" s="181"/>
      <c r="E162" s="181"/>
      <c r="F162" s="181"/>
      <c r="G162" s="181"/>
      <c r="H162" s="181"/>
      <c r="I162" s="182"/>
      <c r="J162" s="182"/>
      <c r="K162" s="182"/>
      <c r="L162" s="243"/>
      <c r="M162" s="244" t="s">
        <v>76</v>
      </c>
    </row>
    <row r="163" spans="2:13" ht="21.95" customHeight="1" x14ac:dyDescent="0.2">
      <c r="B163" s="140" t="str">
        <f t="shared" si="9"/>
        <v>POMMES DUCHESSE</v>
      </c>
      <c r="C163" s="195" t="s">
        <v>322</v>
      </c>
      <c r="D163" s="181"/>
      <c r="E163" s="181"/>
      <c r="F163" s="181"/>
      <c r="G163" s="181"/>
      <c r="H163" s="181"/>
      <c r="I163" s="182"/>
      <c r="J163" s="182"/>
      <c r="K163" s="182"/>
      <c r="L163" s="243"/>
      <c r="M163" s="244" t="s">
        <v>112</v>
      </c>
    </row>
    <row r="164" spans="2:13" ht="21.95" customHeight="1" x14ac:dyDescent="0.2">
      <c r="B164" s="140" t="str">
        <f t="shared" si="9"/>
        <v>POMMES SAUTÉES</v>
      </c>
      <c r="C164" s="195" t="s">
        <v>337</v>
      </c>
      <c r="D164" s="181"/>
      <c r="E164" s="181"/>
      <c r="F164" s="181"/>
      <c r="G164" s="181"/>
      <c r="H164" s="181"/>
      <c r="I164" s="182"/>
      <c r="J164" s="182"/>
      <c r="K164" s="182"/>
      <c r="L164" s="243"/>
      <c r="M164" s="244" t="s">
        <v>340</v>
      </c>
    </row>
    <row r="165" spans="2:13" ht="21.95" customHeight="1" x14ac:dyDescent="0.2">
      <c r="B165" s="140" t="str">
        <f t="shared" si="9"/>
        <v>RIZ PILAF</v>
      </c>
      <c r="C165" s="195" t="s">
        <v>322</v>
      </c>
      <c r="D165" s="181"/>
      <c r="E165" s="181"/>
      <c r="F165" s="181"/>
      <c r="G165" s="181"/>
      <c r="H165" s="181"/>
      <c r="I165" s="182"/>
      <c r="J165" s="182"/>
      <c r="K165" s="182"/>
      <c r="L165" s="243"/>
      <c r="M165" s="244" t="s">
        <v>101</v>
      </c>
    </row>
    <row r="166" spans="2:13" ht="21.95" customHeight="1" x14ac:dyDescent="0.2">
      <c r="B166" s="140" t="str">
        <f t="shared" si="9"/>
        <v>RIZ PILAF</v>
      </c>
      <c r="C166" s="210" t="s">
        <v>49</v>
      </c>
      <c r="D166" s="211"/>
      <c r="E166" s="211"/>
      <c r="F166" s="211"/>
      <c r="G166" s="211"/>
      <c r="H166" s="211"/>
      <c r="I166" s="186"/>
      <c r="J166" s="186"/>
      <c r="K166" s="186"/>
      <c r="L166" s="243"/>
      <c r="M166" s="247" t="s">
        <v>101</v>
      </c>
    </row>
    <row r="167" spans="2:13" ht="27" customHeight="1" x14ac:dyDescent="0.2">
      <c r="B167" s="142"/>
      <c r="C167" s="248" t="s">
        <v>253</v>
      </c>
      <c r="D167" s="249"/>
      <c r="E167" s="250"/>
      <c r="F167" s="250"/>
      <c r="G167" s="250"/>
      <c r="H167" s="250"/>
      <c r="I167" s="250"/>
      <c r="J167" s="250"/>
      <c r="K167" s="250"/>
      <c r="L167" s="251" t="s">
        <v>213</v>
      </c>
      <c r="M167" s="252" t="s">
        <v>253</v>
      </c>
    </row>
    <row r="168" spans="2:13" ht="21.95" customHeight="1" x14ac:dyDescent="0.2">
      <c r="B168" s="142" t="str">
        <f t="shared" ref="B168:B201" si="10">M168</f>
        <v>BAGUETTE ET PETITS FEUILLETÉS</v>
      </c>
      <c r="C168" s="195" t="s">
        <v>6</v>
      </c>
      <c r="D168" s="181"/>
      <c r="E168" s="181"/>
      <c r="F168" s="181"/>
      <c r="G168" s="181"/>
      <c r="H168" s="181"/>
      <c r="I168" s="182"/>
      <c r="J168" s="228"/>
      <c r="K168" s="182"/>
      <c r="L168" s="196"/>
      <c r="M168" s="253" t="s">
        <v>159</v>
      </c>
    </row>
    <row r="169" spans="2:13" ht="21.95" customHeight="1" x14ac:dyDescent="0.2">
      <c r="B169" s="142" t="str">
        <f t="shared" si="10"/>
        <v>FEUILLETÉS SUCRÉS</v>
      </c>
      <c r="C169" s="195" t="s">
        <v>6</v>
      </c>
      <c r="D169" s="181"/>
      <c r="E169" s="181"/>
      <c r="F169" s="181"/>
      <c r="G169" s="181"/>
      <c r="H169" s="181"/>
      <c r="I169" s="182"/>
      <c r="J169" s="228"/>
      <c r="K169" s="182"/>
      <c r="L169" s="254"/>
      <c r="M169" s="255" t="s">
        <v>164</v>
      </c>
    </row>
    <row r="170" spans="2:13" ht="21.95" customHeight="1" x14ac:dyDescent="0.2">
      <c r="B170" s="142" t="str">
        <f t="shared" si="10"/>
        <v>FRIANDS SURGELÉS</v>
      </c>
      <c r="C170" s="195" t="s">
        <v>405</v>
      </c>
      <c r="D170" s="181"/>
      <c r="E170" s="181"/>
      <c r="F170" s="181"/>
      <c r="G170" s="181"/>
      <c r="H170" s="181"/>
      <c r="I170" s="182"/>
      <c r="J170" s="228"/>
      <c r="K170" s="182"/>
      <c r="L170" s="254"/>
      <c r="M170" s="255" t="s">
        <v>532</v>
      </c>
    </row>
    <row r="171" spans="2:13" ht="21.95" customHeight="1" x14ac:dyDescent="0.2">
      <c r="B171" s="142" t="str">
        <f t="shared" si="10"/>
        <v>PATES FEUILLETÉES</v>
      </c>
      <c r="C171" s="195" t="s">
        <v>405</v>
      </c>
      <c r="D171" s="181"/>
      <c r="E171" s="181"/>
      <c r="F171" s="181"/>
      <c r="G171" s="181"/>
      <c r="H171" s="181"/>
      <c r="I171" s="182"/>
      <c r="J171" s="228"/>
      <c r="K171" s="182"/>
      <c r="L171" s="254"/>
      <c r="M171" s="255" t="s">
        <v>538</v>
      </c>
    </row>
    <row r="172" spans="2:13" ht="21.95" customHeight="1" x14ac:dyDescent="0.2">
      <c r="B172" s="142" t="str">
        <f t="shared" si="10"/>
        <v>VOL AU VENT (croûtes de bouchées feuilletées)</v>
      </c>
      <c r="C172" s="195" t="s">
        <v>405</v>
      </c>
      <c r="D172" s="181"/>
      <c r="E172" s="181"/>
      <c r="F172" s="181"/>
      <c r="G172" s="181"/>
      <c r="H172" s="181"/>
      <c r="I172" s="182"/>
      <c r="J172" s="228"/>
      <c r="K172" s="182"/>
      <c r="L172" s="196"/>
      <c r="M172" s="253" t="s">
        <v>533</v>
      </c>
    </row>
    <row r="173" spans="2:13" ht="21.95" customHeight="1" x14ac:dyDescent="0.2">
      <c r="B173" s="142" t="str">
        <f t="shared" si="10"/>
        <v>CROISSANTS FRAIS</v>
      </c>
      <c r="C173" s="195" t="s">
        <v>6</v>
      </c>
      <c r="D173" s="181"/>
      <c r="E173" s="181"/>
      <c r="F173" s="181"/>
      <c r="G173" s="181"/>
      <c r="H173" s="181"/>
      <c r="I173" s="182"/>
      <c r="J173" s="228"/>
      <c r="K173" s="182"/>
      <c r="L173" s="254"/>
      <c r="M173" s="255" t="s">
        <v>205</v>
      </c>
    </row>
    <row r="174" spans="2:13" ht="21.95" customHeight="1" x14ac:dyDescent="0.2">
      <c r="B174" s="142" t="str">
        <f t="shared" si="10"/>
        <v>CROISSANTS SURGELÉS</v>
      </c>
      <c r="C174" s="195" t="s">
        <v>405</v>
      </c>
      <c r="D174" s="181"/>
      <c r="E174" s="181"/>
      <c r="F174" s="181"/>
      <c r="G174" s="181"/>
      <c r="H174" s="181"/>
      <c r="I174" s="182"/>
      <c r="J174" s="228"/>
      <c r="K174" s="182"/>
      <c r="L174" s="254"/>
      <c r="M174" s="255" t="s">
        <v>531</v>
      </c>
    </row>
    <row r="175" spans="2:13" ht="21.95" customHeight="1" x14ac:dyDescent="0.2">
      <c r="B175" s="142" t="str">
        <f t="shared" si="10"/>
        <v>CROISSANTS SURGELÉS prêts à être cuits au four Méthode 1</v>
      </c>
      <c r="C175" s="195" t="s">
        <v>6</v>
      </c>
      <c r="D175" s="181"/>
      <c r="E175" s="181"/>
      <c r="F175" s="181"/>
      <c r="G175" s="181"/>
      <c r="H175" s="181"/>
      <c r="I175" s="182"/>
      <c r="J175" s="228"/>
      <c r="K175" s="182"/>
      <c r="L175" s="196"/>
      <c r="M175" s="253" t="s">
        <v>161</v>
      </c>
    </row>
    <row r="176" spans="2:13" ht="21.95" customHeight="1" x14ac:dyDescent="0.2">
      <c r="B176" s="142" t="str">
        <f t="shared" si="10"/>
        <v>CROISSANTS SURGELÉS prêts à être cuits au four Méthode 2</v>
      </c>
      <c r="C176" s="195" t="s">
        <v>6</v>
      </c>
      <c r="D176" s="181"/>
      <c r="E176" s="181"/>
      <c r="F176" s="181"/>
      <c r="G176" s="181"/>
      <c r="H176" s="181"/>
      <c r="I176" s="182"/>
      <c r="J176" s="228"/>
      <c r="K176" s="182"/>
      <c r="L176" s="196"/>
      <c r="M176" s="253" t="s">
        <v>162</v>
      </c>
    </row>
    <row r="177" spans="2:13" ht="21.95" customHeight="1" x14ac:dyDescent="0.2">
      <c r="B177" s="142" t="str">
        <f t="shared" si="10"/>
        <v>BISCUIT ROULÉ</v>
      </c>
      <c r="C177" s="195" t="s">
        <v>405</v>
      </c>
      <c r="D177" s="181"/>
      <c r="E177" s="181"/>
      <c r="F177" s="181"/>
      <c r="G177" s="181"/>
      <c r="H177" s="181"/>
      <c r="I177" s="182"/>
      <c r="J177" s="228"/>
      <c r="K177" s="182"/>
      <c r="L177" s="254"/>
      <c r="M177" s="255" t="s">
        <v>539</v>
      </c>
    </row>
    <row r="178" spans="2:13" ht="21.95" customHeight="1" x14ac:dyDescent="0.2">
      <c r="B178" s="142" t="str">
        <f t="shared" si="10"/>
        <v>CHOUX / ÉCLAIRS</v>
      </c>
      <c r="C178" s="195" t="s">
        <v>405</v>
      </c>
      <c r="D178" s="181"/>
      <c r="E178" s="181"/>
      <c r="F178" s="181"/>
      <c r="G178" s="181"/>
      <c r="H178" s="181"/>
      <c r="I178" s="182"/>
      <c r="J178" s="228"/>
      <c r="K178" s="182"/>
      <c r="L178" s="254"/>
      <c r="M178" s="255" t="s">
        <v>536</v>
      </c>
    </row>
    <row r="179" spans="2:13" ht="21.95" customHeight="1" x14ac:dyDescent="0.2">
      <c r="B179" s="142" t="str">
        <f t="shared" si="10"/>
        <v>CHOUX BRUNS</v>
      </c>
      <c r="C179" s="195" t="s">
        <v>6</v>
      </c>
      <c r="D179" s="181"/>
      <c r="E179" s="181"/>
      <c r="F179" s="181"/>
      <c r="G179" s="181"/>
      <c r="H179" s="181"/>
      <c r="I179" s="182"/>
      <c r="J179" s="228"/>
      <c r="K179" s="182"/>
      <c r="L179" s="254"/>
      <c r="M179" s="255" t="s">
        <v>163</v>
      </c>
    </row>
    <row r="180" spans="2:13" ht="21.95" customHeight="1" x14ac:dyDescent="0.2">
      <c r="B180" s="142" t="str">
        <f t="shared" si="10"/>
        <v>CRÈME CARAMEL</v>
      </c>
      <c r="C180" s="195" t="s">
        <v>405</v>
      </c>
      <c r="D180" s="181"/>
      <c r="E180" s="181"/>
      <c r="F180" s="181"/>
      <c r="G180" s="181"/>
      <c r="H180" s="181"/>
      <c r="I180" s="182"/>
      <c r="J180" s="228"/>
      <c r="K180" s="182"/>
      <c r="L180" s="254"/>
      <c r="M180" s="255" t="s">
        <v>534</v>
      </c>
    </row>
    <row r="181" spans="2:13" ht="21.95" customHeight="1" x14ac:dyDescent="0.2">
      <c r="B181" s="142" t="str">
        <f t="shared" si="10"/>
        <v>CRÈME CARAMEL bocaux</v>
      </c>
      <c r="C181" s="195" t="s">
        <v>337</v>
      </c>
      <c r="D181" s="181"/>
      <c r="E181" s="181"/>
      <c r="F181" s="181"/>
      <c r="G181" s="181"/>
      <c r="H181" s="181"/>
      <c r="I181" s="182"/>
      <c r="J181" s="228"/>
      <c r="K181" s="182"/>
      <c r="L181" s="254"/>
      <c r="M181" s="255" t="s">
        <v>341</v>
      </c>
    </row>
    <row r="182" spans="2:13" ht="21.95" customHeight="1" x14ac:dyDescent="0.2">
      <c r="B182" s="142" t="str">
        <f t="shared" si="10"/>
        <v>CRUMBLE AUX POMMES OU AUX FRUITS</v>
      </c>
      <c r="C182" s="195" t="s">
        <v>6</v>
      </c>
      <c r="D182" s="181"/>
      <c r="E182" s="181"/>
      <c r="F182" s="181"/>
      <c r="G182" s="181"/>
      <c r="H182" s="181"/>
      <c r="I182" s="182"/>
      <c r="J182" s="228"/>
      <c r="K182" s="182"/>
      <c r="L182" s="196"/>
      <c r="M182" s="253" t="s">
        <v>160</v>
      </c>
    </row>
    <row r="183" spans="2:13" ht="21.95" customHeight="1" x14ac:dyDescent="0.2">
      <c r="B183" s="142" t="str">
        <f t="shared" si="10"/>
        <v>FRUITS POCHÉS SOUS VIDE</v>
      </c>
      <c r="C183" s="195" t="s">
        <v>6</v>
      </c>
      <c r="D183" s="181"/>
      <c r="E183" s="181"/>
      <c r="F183" s="181"/>
      <c r="G183" s="181"/>
      <c r="H183" s="181"/>
      <c r="I183" s="182"/>
      <c r="J183" s="228"/>
      <c r="K183" s="182"/>
      <c r="L183" s="254"/>
      <c r="M183" s="255" t="s">
        <v>202</v>
      </c>
    </row>
    <row r="184" spans="2:13" ht="21.95" customHeight="1" x14ac:dyDescent="0.2">
      <c r="B184" s="142" t="str">
        <f t="shared" si="10"/>
        <v>FRUITS SURGELÉS CHAUDS EN RAMAQUIN</v>
      </c>
      <c r="C184" s="195" t="s">
        <v>337</v>
      </c>
      <c r="D184" s="181"/>
      <c r="E184" s="181"/>
      <c r="F184" s="181"/>
      <c r="G184" s="181"/>
      <c r="H184" s="181"/>
      <c r="I184" s="182"/>
      <c r="J184" s="228"/>
      <c r="K184" s="182"/>
      <c r="L184" s="196"/>
      <c r="M184" s="253" t="s">
        <v>351</v>
      </c>
    </row>
    <row r="185" spans="2:13" ht="21.95" customHeight="1" x14ac:dyDescent="0.2">
      <c r="B185" s="142" t="str">
        <f t="shared" si="10"/>
        <v>GATEAU AUX FRUITS</v>
      </c>
      <c r="C185" s="195" t="s">
        <v>6</v>
      </c>
      <c r="D185" s="181"/>
      <c r="E185" s="181"/>
      <c r="F185" s="181"/>
      <c r="G185" s="181"/>
      <c r="H185" s="181"/>
      <c r="I185" s="182"/>
      <c r="J185" s="228"/>
      <c r="K185" s="182"/>
      <c r="L185" s="254"/>
      <c r="M185" s="255" t="s">
        <v>204</v>
      </c>
    </row>
    <row r="186" spans="2:13" ht="21.95" customHeight="1" x14ac:dyDescent="0.2">
      <c r="B186" s="142" t="str">
        <f t="shared" si="10"/>
        <v>GÉNOISE</v>
      </c>
      <c r="C186" s="195" t="s">
        <v>405</v>
      </c>
      <c r="D186" s="181"/>
      <c r="E186" s="181"/>
      <c r="F186" s="181"/>
      <c r="G186" s="181"/>
      <c r="H186" s="181"/>
      <c r="I186" s="182"/>
      <c r="J186" s="228"/>
      <c r="K186" s="182"/>
      <c r="L186" s="254"/>
      <c r="M186" s="255" t="s">
        <v>537</v>
      </c>
    </row>
    <row r="187" spans="2:13" ht="21.95" customHeight="1" x14ac:dyDescent="0.2">
      <c r="B187" s="142" t="str">
        <f t="shared" si="10"/>
        <v>MUFFINS AUX FRUITS</v>
      </c>
      <c r="C187" s="195" t="s">
        <v>6</v>
      </c>
      <c r="D187" s="181"/>
      <c r="E187" s="181"/>
      <c r="F187" s="181"/>
      <c r="G187" s="181"/>
      <c r="H187" s="181"/>
      <c r="I187" s="182"/>
      <c r="J187" s="228"/>
      <c r="K187" s="182"/>
      <c r="L187" s="254"/>
      <c r="M187" s="255" t="s">
        <v>203</v>
      </c>
    </row>
    <row r="188" spans="2:13" ht="21.75" customHeight="1" x14ac:dyDescent="0.2">
      <c r="B188" s="142" t="str">
        <f t="shared" si="10"/>
        <v>PAIN BAGUETTES LONGUES SURGELÉES PRÉCUITES</v>
      </c>
      <c r="C188" s="195" t="s">
        <v>405</v>
      </c>
      <c r="D188" s="181"/>
      <c r="E188" s="181"/>
      <c r="F188" s="181"/>
      <c r="G188" s="181"/>
      <c r="H188" s="181"/>
      <c r="I188" s="182"/>
      <c r="J188" s="228"/>
      <c r="K188" s="182"/>
      <c r="L188" s="196"/>
      <c r="M188" s="253" t="s">
        <v>404</v>
      </c>
    </row>
    <row r="189" spans="2:13" ht="21.75" customHeight="1" x14ac:dyDescent="0.2">
      <c r="B189" s="142" t="str">
        <f t="shared" si="10"/>
        <v>PAIN FRAIS</v>
      </c>
      <c r="C189" s="195" t="s">
        <v>49</v>
      </c>
      <c r="D189" s="181"/>
      <c r="E189" s="181"/>
      <c r="F189" s="181"/>
      <c r="G189" s="181"/>
      <c r="H189" s="181"/>
      <c r="I189" s="182"/>
      <c r="J189" s="228"/>
      <c r="K189" s="182"/>
      <c r="L189" s="254"/>
      <c r="M189" s="255" t="s">
        <v>403</v>
      </c>
    </row>
    <row r="190" spans="2:13" ht="21.95" customHeight="1" x14ac:dyDescent="0.2">
      <c r="B190" s="142" t="str">
        <f t="shared" si="10"/>
        <v xml:space="preserve">PAIN MICHETTES DE </v>
      </c>
      <c r="C190" s="195" t="s">
        <v>405</v>
      </c>
      <c r="D190" s="181"/>
      <c r="E190" s="181"/>
      <c r="F190" s="181"/>
      <c r="G190" s="181"/>
      <c r="H190" s="181"/>
      <c r="I190" s="182"/>
      <c r="J190" s="228"/>
      <c r="K190" s="182"/>
      <c r="L190" s="254"/>
      <c r="M190" s="255" t="s">
        <v>248</v>
      </c>
    </row>
    <row r="191" spans="2:13" ht="21.95" customHeight="1" x14ac:dyDescent="0.2">
      <c r="B191" s="142" t="str">
        <f t="shared" si="10"/>
        <v xml:space="preserve">PAINS PETITS </v>
      </c>
      <c r="C191" s="195" t="s">
        <v>6</v>
      </c>
      <c r="D191" s="181"/>
      <c r="E191" s="181"/>
      <c r="F191" s="181"/>
      <c r="G191" s="181"/>
      <c r="H191" s="181"/>
      <c r="I191" s="182"/>
      <c r="J191" s="228"/>
      <c r="K191" s="182"/>
      <c r="L191" s="254"/>
      <c r="M191" s="255" t="s">
        <v>249</v>
      </c>
    </row>
    <row r="192" spans="2:13" ht="21.95" customHeight="1" x14ac:dyDescent="0.2">
      <c r="B192" s="142" t="str">
        <f t="shared" si="10"/>
        <v>PIZZAS EN PLAQUE</v>
      </c>
      <c r="C192" s="195" t="s">
        <v>49</v>
      </c>
      <c r="D192" s="181"/>
      <c r="E192" s="181"/>
      <c r="F192" s="181"/>
      <c r="G192" s="181"/>
      <c r="H192" s="181"/>
      <c r="I192" s="182"/>
      <c r="J192" s="228"/>
      <c r="K192" s="182"/>
      <c r="L192" s="254"/>
      <c r="M192" s="255" t="s">
        <v>401</v>
      </c>
    </row>
    <row r="193" spans="2:13" ht="21.95" customHeight="1" x14ac:dyDescent="0.2">
      <c r="B193" s="142" t="str">
        <f t="shared" si="10"/>
        <v>POUDING DE CABINET</v>
      </c>
      <c r="C193" s="195" t="s">
        <v>337</v>
      </c>
      <c r="D193" s="181"/>
      <c r="E193" s="181"/>
      <c r="F193" s="181"/>
      <c r="G193" s="181"/>
      <c r="H193" s="181"/>
      <c r="I193" s="182"/>
      <c r="J193" s="228"/>
      <c r="K193" s="182"/>
      <c r="L193" s="254"/>
      <c r="M193" s="255" t="s">
        <v>354</v>
      </c>
    </row>
    <row r="194" spans="2:13" ht="21.95" customHeight="1" x14ac:dyDescent="0.2">
      <c r="B194" s="142" t="str">
        <f t="shared" si="10"/>
        <v>PUDDING EN BARQUETTES</v>
      </c>
      <c r="C194" s="195" t="s">
        <v>6</v>
      </c>
      <c r="D194" s="181"/>
      <c r="E194" s="181"/>
      <c r="F194" s="181"/>
      <c r="G194" s="181"/>
      <c r="H194" s="181"/>
      <c r="I194" s="182"/>
      <c r="J194" s="228"/>
      <c r="K194" s="182"/>
      <c r="L194" s="254"/>
      <c r="M194" s="255" t="s">
        <v>416</v>
      </c>
    </row>
    <row r="195" spans="2:13" ht="21.95" customHeight="1" x14ac:dyDescent="0.2">
      <c r="B195" s="142" t="str">
        <f t="shared" si="10"/>
        <v>QUICHES</v>
      </c>
      <c r="C195" s="195" t="s">
        <v>49</v>
      </c>
      <c r="D195" s="181"/>
      <c r="E195" s="181"/>
      <c r="F195" s="181"/>
      <c r="G195" s="181"/>
      <c r="H195" s="181"/>
      <c r="I195" s="182"/>
      <c r="J195" s="228"/>
      <c r="K195" s="182"/>
      <c r="L195" s="254"/>
      <c r="M195" s="255" t="s">
        <v>402</v>
      </c>
    </row>
    <row r="196" spans="2:13" ht="21.95" customHeight="1" x14ac:dyDescent="0.2">
      <c r="B196" s="142" t="str">
        <f t="shared" si="10"/>
        <v>STRUDEL A LA POMME Méthode 1</v>
      </c>
      <c r="C196" s="195" t="s">
        <v>6</v>
      </c>
      <c r="D196" s="181"/>
      <c r="E196" s="181"/>
      <c r="F196" s="181"/>
      <c r="G196" s="181"/>
      <c r="H196" s="181"/>
      <c r="I196" s="182"/>
      <c r="J196" s="228"/>
      <c r="K196" s="182"/>
      <c r="L196" s="196"/>
      <c r="M196" s="253" t="s">
        <v>166</v>
      </c>
    </row>
    <row r="197" spans="2:13" ht="21.95" customHeight="1" x14ac:dyDescent="0.2">
      <c r="B197" s="142" t="str">
        <f t="shared" si="10"/>
        <v>STRUDEL A LA POMME Méthode 2</v>
      </c>
      <c r="C197" s="195" t="s">
        <v>6</v>
      </c>
      <c r="D197" s="181"/>
      <c r="E197" s="181"/>
      <c r="F197" s="181"/>
      <c r="G197" s="181"/>
      <c r="H197" s="181"/>
      <c r="I197" s="182"/>
      <c r="J197" s="228"/>
      <c r="K197" s="182"/>
      <c r="L197" s="196"/>
      <c r="M197" s="253" t="s">
        <v>167</v>
      </c>
    </row>
    <row r="198" spans="2:13" ht="21.95" customHeight="1" x14ac:dyDescent="0.2">
      <c r="B198" s="142" t="str">
        <f t="shared" si="10"/>
        <v>TARTE AUX POMMES</v>
      </c>
      <c r="C198" s="195" t="s">
        <v>405</v>
      </c>
      <c r="D198" s="181"/>
      <c r="E198" s="181"/>
      <c r="F198" s="181"/>
      <c r="G198" s="181"/>
      <c r="H198" s="181"/>
      <c r="I198" s="182"/>
      <c r="J198" s="228"/>
      <c r="K198" s="182"/>
      <c r="L198" s="254"/>
      <c r="M198" s="255" t="s">
        <v>540</v>
      </c>
    </row>
    <row r="199" spans="2:13" ht="21.95" customHeight="1" x14ac:dyDescent="0.2">
      <c r="B199" s="142" t="str">
        <f t="shared" si="10"/>
        <v>TARTELETTES Méthode 1</v>
      </c>
      <c r="C199" s="195" t="s">
        <v>6</v>
      </c>
      <c r="D199" s="181"/>
      <c r="E199" s="181"/>
      <c r="F199" s="181"/>
      <c r="G199" s="181"/>
      <c r="H199" s="181"/>
      <c r="I199" s="182"/>
      <c r="J199" s="228"/>
      <c r="K199" s="182"/>
      <c r="L199" s="254"/>
      <c r="M199" s="255" t="s">
        <v>168</v>
      </c>
    </row>
    <row r="200" spans="2:13" ht="21.95" customHeight="1" x14ac:dyDescent="0.2">
      <c r="B200" s="142" t="str">
        <f t="shared" si="10"/>
        <v>TARTELETTES Méthode 2</v>
      </c>
      <c r="C200" s="195" t="s">
        <v>6</v>
      </c>
      <c r="D200" s="181"/>
      <c r="E200" s="181"/>
      <c r="F200" s="181"/>
      <c r="G200" s="181"/>
      <c r="H200" s="181"/>
      <c r="I200" s="182"/>
      <c r="J200" s="228"/>
      <c r="K200" s="182"/>
      <c r="L200" s="254"/>
      <c r="M200" s="255" t="s">
        <v>169</v>
      </c>
    </row>
    <row r="201" spans="2:13" ht="21.95" customHeight="1" x14ac:dyDescent="0.2">
      <c r="B201" s="142" t="str">
        <f t="shared" si="10"/>
        <v xml:space="preserve">TARTES SUCRÉES </v>
      </c>
      <c r="C201" s="210" t="s">
        <v>479</v>
      </c>
      <c r="D201" s="211"/>
      <c r="E201" s="211"/>
      <c r="F201" s="211"/>
      <c r="G201" s="211"/>
      <c r="H201" s="211"/>
      <c r="I201" s="186"/>
      <c r="J201" s="256"/>
      <c r="K201" s="186"/>
      <c r="L201" s="257"/>
      <c r="M201" s="258" t="s">
        <v>502</v>
      </c>
    </row>
  </sheetData>
  <autoFilter ref="B11:M201" xr:uid="{00000000-0009-0000-0000-000001000000}">
    <filterColumn colId="0" showButton="0"/>
  </autoFilter>
  <mergeCells count="8">
    <mergeCell ref="B11:C12"/>
    <mergeCell ref="K3:M4"/>
    <mergeCell ref="K5:M6"/>
    <mergeCell ref="K7:M8"/>
    <mergeCell ref="C5:H6"/>
    <mergeCell ref="C7:H8"/>
    <mergeCell ref="B3:B4"/>
    <mergeCell ref="C3:I4"/>
  </mergeCells>
  <phoneticPr fontId="0" type="noConversion"/>
  <printOptions horizontalCentered="1"/>
  <pageMargins left="0.59055118110236227" right="0" top="0.15748031496062992" bottom="0" header="0.11811023622047245" footer="0"/>
  <pageSetup paperSize="9" scale="41" orientation="portrait" horizontalDpi="4294967293" verticalDpi="300" r:id="rId1"/>
  <headerFooter alignWithMargins="0">
    <oddFooter>&amp;R&amp;8&amp;F-&amp;A-&amp;Z&amp;F</oddFooter>
  </headerFooter>
  <rowBreaks count="2" manualBreakCount="2">
    <brk id="83" max="12" man="1"/>
    <brk id="166"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AF9B0-ECC2-4380-8B90-032512428245}">
  <dimension ref="B1:Y274"/>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266" t="s">
        <v>376</v>
      </c>
      <c r="C9" s="136"/>
      <c r="D9" s="137"/>
      <c r="E9" s="137"/>
      <c r="F9" s="137"/>
      <c r="G9" s="137"/>
      <c r="H9" s="137"/>
      <c r="I9" s="137"/>
      <c r="J9" s="138"/>
      <c r="K9" s="138"/>
      <c r="L9" s="138"/>
      <c r="M9" s="267" t="s">
        <v>250</v>
      </c>
      <c r="O9" s="20"/>
      <c r="P9" s="20"/>
      <c r="Q9" s="20"/>
      <c r="R9" s="20"/>
      <c r="S9" s="20"/>
      <c r="T9" s="20"/>
      <c r="U9" s="20"/>
      <c r="V9" s="20"/>
      <c r="W9" s="20"/>
      <c r="X9" s="20"/>
      <c r="Y9" s="20"/>
    </row>
    <row r="10" spans="2:25" ht="8.25" customHeight="1" x14ac:dyDescent="0.25">
      <c r="B10" s="269"/>
    </row>
    <row r="11" spans="2:25" ht="18.75" customHeight="1" x14ac:dyDescent="0.2">
      <c r="B11" s="822" t="s">
        <v>7</v>
      </c>
      <c r="C11" s="823"/>
      <c r="D11" s="270" t="s">
        <v>239</v>
      </c>
      <c r="E11" s="271" t="s">
        <v>271</v>
      </c>
      <c r="F11" s="272"/>
      <c r="G11" s="272"/>
      <c r="H11" s="272"/>
      <c r="I11" s="272"/>
      <c r="J11" s="273"/>
      <c r="K11" s="274"/>
      <c r="L11" s="275"/>
      <c r="M11" s="276" t="s">
        <v>407</v>
      </c>
    </row>
    <row r="12" spans="2:25" ht="78.75" customHeight="1" x14ac:dyDescent="0.2">
      <c r="B12" s="824"/>
      <c r="C12" s="825"/>
      <c r="D12" s="277" t="s">
        <v>201</v>
      </c>
      <c r="E12" s="278" t="s">
        <v>276</v>
      </c>
      <c r="F12" s="279" t="s">
        <v>255</v>
      </c>
      <c r="G12" s="279" t="s">
        <v>268</v>
      </c>
      <c r="H12" s="279" t="s">
        <v>269</v>
      </c>
      <c r="I12" s="279" t="s">
        <v>288</v>
      </c>
      <c r="J12" s="280" t="s">
        <v>273</v>
      </c>
      <c r="K12" s="281" t="s">
        <v>406</v>
      </c>
      <c r="L12" s="279" t="s">
        <v>377</v>
      </c>
      <c r="M12" s="282" t="s">
        <v>194</v>
      </c>
    </row>
    <row r="13" spans="2:25" ht="18" customHeight="1" thickBot="1" x14ac:dyDescent="0.25">
      <c r="C13" s="283"/>
      <c r="D13" s="284" t="s">
        <v>199</v>
      </c>
      <c r="E13" s="283"/>
      <c r="F13" s="283"/>
      <c r="G13" s="283"/>
      <c r="H13" s="283"/>
      <c r="I13" s="283"/>
      <c r="J13" s="283"/>
      <c r="K13" s="283"/>
      <c r="L13" s="283"/>
      <c r="M13" s="285" t="s">
        <v>238</v>
      </c>
    </row>
    <row r="14" spans="2:25" ht="21.95" customHeight="1" x14ac:dyDescent="0.2">
      <c r="B14" s="286" t="str">
        <f>M14</f>
        <v>LES ROTIS</v>
      </c>
      <c r="C14" s="287" t="s">
        <v>524</v>
      </c>
      <c r="D14" s="288"/>
      <c r="E14" s="288"/>
      <c r="F14" s="288"/>
      <c r="G14" s="288"/>
      <c r="H14" s="288"/>
      <c r="I14" s="289"/>
      <c r="J14" s="290"/>
      <c r="K14" s="289"/>
      <c r="L14" s="291"/>
      <c r="M14" s="292" t="s">
        <v>525</v>
      </c>
    </row>
    <row r="15" spans="2:25" ht="20.100000000000001" customHeight="1" x14ac:dyDescent="0.2">
      <c r="B15" s="293" t="str">
        <f>B14</f>
        <v>LES ROTIS</v>
      </c>
      <c r="C15" s="294"/>
      <c r="D15" s="295" t="s">
        <v>527</v>
      </c>
      <c r="E15" s="296" t="s">
        <v>319</v>
      </c>
      <c r="F15" s="297">
        <v>100</v>
      </c>
      <c r="G15" s="298"/>
      <c r="H15" s="296"/>
      <c r="I15" s="299"/>
      <c r="J15" s="299"/>
      <c r="K15" s="297">
        <v>44</v>
      </c>
      <c r="L15" s="300"/>
      <c r="M15" s="301" t="s">
        <v>526</v>
      </c>
    </row>
    <row r="16" spans="2:25" ht="21" customHeight="1" x14ac:dyDescent="0.2">
      <c r="B16" s="293" t="str">
        <f>B15</f>
        <v>LES ROTIS</v>
      </c>
      <c r="C16" s="302"/>
      <c r="D16" s="303" t="s">
        <v>528</v>
      </c>
      <c r="E16" s="304" t="s">
        <v>319</v>
      </c>
      <c r="F16" s="305">
        <v>110</v>
      </c>
      <c r="G16" s="306"/>
      <c r="H16" s="304"/>
      <c r="I16" s="307"/>
      <c r="J16" s="308"/>
      <c r="K16" s="305">
        <v>65</v>
      </c>
      <c r="L16" s="309"/>
      <c r="M16" s="310" t="s">
        <v>526</v>
      </c>
    </row>
    <row r="17" spans="2:13" ht="20.100000000000001" customHeight="1" x14ac:dyDescent="0.2">
      <c r="B17" s="293" t="str">
        <f>B16</f>
        <v>LES ROTIS</v>
      </c>
      <c r="C17" s="302"/>
      <c r="D17" s="303" t="s">
        <v>530</v>
      </c>
      <c r="E17" s="304" t="s">
        <v>319</v>
      </c>
      <c r="F17" s="305">
        <v>100</v>
      </c>
      <c r="G17" s="306"/>
      <c r="H17" s="304"/>
      <c r="I17" s="308"/>
      <c r="J17" s="308"/>
      <c r="K17" s="305">
        <v>50</v>
      </c>
      <c r="L17" s="309"/>
      <c r="M17" s="310" t="s">
        <v>526</v>
      </c>
    </row>
    <row r="18" spans="2:13" ht="20.100000000000001" customHeight="1" x14ac:dyDescent="0.2">
      <c r="B18" s="293" t="str">
        <f>B17</f>
        <v>LES ROTIS</v>
      </c>
      <c r="C18" s="311"/>
      <c r="D18" s="312" t="s">
        <v>541</v>
      </c>
      <c r="E18" s="313"/>
      <c r="F18" s="314"/>
      <c r="G18" s="315"/>
      <c r="H18" s="313"/>
      <c r="I18" s="316"/>
      <c r="J18" s="316"/>
      <c r="K18" s="314"/>
      <c r="L18" s="317"/>
      <c r="M18" s="318"/>
    </row>
    <row r="19" spans="2:13" ht="20.100000000000001" customHeight="1" thickBot="1" x14ac:dyDescent="0.25">
      <c r="B19" s="293" t="str">
        <f>B18</f>
        <v>LES ROTIS</v>
      </c>
      <c r="C19" s="319" t="s">
        <v>318</v>
      </c>
      <c r="D19" s="320"/>
      <c r="E19" s="321" t="s">
        <v>529</v>
      </c>
      <c r="F19" s="322"/>
      <c r="G19" s="323"/>
      <c r="H19" s="324"/>
      <c r="I19" s="325"/>
      <c r="J19" s="325"/>
      <c r="K19" s="322"/>
      <c r="L19" s="326"/>
      <c r="M19" s="327"/>
    </row>
    <row r="20" spans="2:13" ht="21.95" customHeight="1" x14ac:dyDescent="0.2">
      <c r="B20" s="286" t="str">
        <f>M20</f>
        <v>AGNEAU</v>
      </c>
      <c r="C20" s="287" t="s">
        <v>124</v>
      </c>
      <c r="D20" s="288"/>
      <c r="E20" s="288"/>
      <c r="F20" s="288"/>
      <c r="G20" s="288"/>
      <c r="H20" s="288"/>
      <c r="I20" s="289"/>
      <c r="J20" s="290"/>
      <c r="K20" s="328" t="s">
        <v>114</v>
      </c>
      <c r="L20" s="291"/>
      <c r="M20" s="292" t="s">
        <v>146</v>
      </c>
    </row>
    <row r="21" spans="2:13" ht="20.100000000000001" customHeight="1" x14ac:dyDescent="0.2">
      <c r="B21" s="293" t="str">
        <f>B20</f>
        <v>AGNEAU</v>
      </c>
      <c r="C21" s="302"/>
      <c r="D21" s="303" t="s">
        <v>530</v>
      </c>
      <c r="E21" s="304"/>
      <c r="F21" s="305"/>
      <c r="G21" s="306"/>
      <c r="H21" s="304"/>
      <c r="I21" s="308"/>
      <c r="J21" s="308"/>
      <c r="K21" s="305" t="s">
        <v>142</v>
      </c>
      <c r="L21" s="309"/>
      <c r="M21" s="310" t="s">
        <v>139</v>
      </c>
    </row>
    <row r="22" spans="2:13" ht="20.100000000000001" customHeight="1" x14ac:dyDescent="0.2">
      <c r="B22" s="293" t="str">
        <f>B21</f>
        <v>AGNEAU</v>
      </c>
      <c r="C22" s="302"/>
      <c r="D22" s="303" t="s">
        <v>530</v>
      </c>
      <c r="E22" s="304"/>
      <c r="F22" s="305"/>
      <c r="G22" s="306"/>
      <c r="H22" s="304"/>
      <c r="I22" s="308"/>
      <c r="J22" s="308"/>
      <c r="K22" s="305" t="s">
        <v>143</v>
      </c>
      <c r="L22" s="309"/>
      <c r="M22" s="310" t="s">
        <v>211</v>
      </c>
    </row>
    <row r="23" spans="2:13" ht="21" customHeight="1" x14ac:dyDescent="0.2">
      <c r="B23" s="293" t="str">
        <f>B22</f>
        <v>AGNEAU</v>
      </c>
      <c r="C23" s="302"/>
      <c r="D23" s="303" t="s">
        <v>140</v>
      </c>
      <c r="E23" s="304"/>
      <c r="F23" s="305"/>
      <c r="G23" s="306"/>
      <c r="H23" s="304"/>
      <c r="I23" s="307"/>
      <c r="J23" s="308"/>
      <c r="K23" s="305" t="s">
        <v>144</v>
      </c>
      <c r="L23" s="309"/>
      <c r="M23" s="310" t="s">
        <v>139</v>
      </c>
    </row>
    <row r="24" spans="2:13" ht="21" customHeight="1" x14ac:dyDescent="0.2">
      <c r="B24" s="293" t="str">
        <f>B23</f>
        <v>AGNEAU</v>
      </c>
      <c r="C24" s="302"/>
      <c r="D24" s="303" t="s">
        <v>140</v>
      </c>
      <c r="E24" s="304"/>
      <c r="F24" s="305"/>
      <c r="G24" s="306"/>
      <c r="H24" s="304"/>
      <c r="I24" s="307"/>
      <c r="J24" s="308"/>
      <c r="K24" s="305" t="s">
        <v>143</v>
      </c>
      <c r="L24" s="309"/>
      <c r="M24" s="310" t="s">
        <v>211</v>
      </c>
    </row>
    <row r="25" spans="2:13" ht="20.100000000000001" customHeight="1" x14ac:dyDescent="0.2">
      <c r="B25" s="293" t="str">
        <f>B23</f>
        <v>AGNEAU</v>
      </c>
      <c r="C25" s="311"/>
      <c r="D25" s="312" t="s">
        <v>141</v>
      </c>
      <c r="E25" s="313"/>
      <c r="F25" s="314"/>
      <c r="G25" s="315"/>
      <c r="H25" s="313"/>
      <c r="I25" s="316"/>
      <c r="J25" s="316"/>
      <c r="K25" s="314" t="s">
        <v>145</v>
      </c>
      <c r="L25" s="317"/>
      <c r="M25" s="318" t="s">
        <v>211</v>
      </c>
    </row>
    <row r="26" spans="2:13" ht="30.75" customHeight="1" x14ac:dyDescent="0.2">
      <c r="B26" s="293" t="str">
        <f>B24</f>
        <v>AGNEAU</v>
      </c>
      <c r="C26" s="329" t="s">
        <v>318</v>
      </c>
      <c r="D26" s="330"/>
      <c r="E26" s="331" t="s">
        <v>147</v>
      </c>
      <c r="F26" s="332"/>
      <c r="G26" s="333"/>
      <c r="H26" s="334"/>
      <c r="I26" s="335"/>
      <c r="J26" s="335"/>
      <c r="K26" s="332"/>
      <c r="L26" s="336"/>
      <c r="M26" s="337"/>
    </row>
    <row r="27" spans="2:13" ht="30.75" customHeight="1" thickBot="1" x14ac:dyDescent="0.25">
      <c r="B27" s="293" t="str">
        <f>B25</f>
        <v>AGNEAU</v>
      </c>
      <c r="C27" s="338"/>
      <c r="D27" s="339"/>
      <c r="E27" s="340" t="s">
        <v>222</v>
      </c>
      <c r="F27" s="341"/>
      <c r="G27" s="342"/>
      <c r="H27" s="343"/>
      <c r="I27" s="344"/>
      <c r="J27" s="344"/>
      <c r="K27" s="341"/>
      <c r="L27" s="345"/>
      <c r="M27" s="346"/>
    </row>
    <row r="28" spans="2:13" ht="21.95" customHeight="1" x14ac:dyDescent="0.2">
      <c r="B28" s="286" t="str">
        <f>M28</f>
        <v>AGNEAU CARRÉ</v>
      </c>
      <c r="C28" s="287" t="s">
        <v>0</v>
      </c>
      <c r="D28" s="288"/>
      <c r="E28" s="288"/>
      <c r="F28" s="288"/>
      <c r="G28" s="288"/>
      <c r="H28" s="288"/>
      <c r="I28" s="289"/>
      <c r="J28" s="290"/>
      <c r="K28" s="328"/>
      <c r="L28" s="291"/>
      <c r="M28" s="292" t="s">
        <v>332</v>
      </c>
    </row>
    <row r="29" spans="2:13" ht="20.100000000000001" customHeight="1" x14ac:dyDescent="0.2">
      <c r="B29" s="293" t="str">
        <f t="shared" ref="B29:B37" si="0">B28</f>
        <v>AGNEAU CARRÉ</v>
      </c>
      <c r="C29" s="302" t="s">
        <v>257</v>
      </c>
      <c r="D29" s="303" t="s">
        <v>287</v>
      </c>
      <c r="E29" s="304" t="s">
        <v>319</v>
      </c>
      <c r="F29" s="305">
        <v>225</v>
      </c>
      <c r="G29" s="306"/>
      <c r="H29" s="304"/>
      <c r="I29" s="308"/>
      <c r="J29" s="308"/>
      <c r="K29" s="305"/>
      <c r="L29" s="309"/>
      <c r="M29" s="310" t="s">
        <v>333</v>
      </c>
    </row>
    <row r="30" spans="2:13" ht="20.100000000000001" customHeight="1" x14ac:dyDescent="0.2">
      <c r="B30" s="293" t="str">
        <f t="shared" si="0"/>
        <v>AGNEAU CARRÉ</v>
      </c>
      <c r="C30" s="302" t="s">
        <v>258</v>
      </c>
      <c r="D30" s="303" t="s">
        <v>197</v>
      </c>
      <c r="E30" s="304" t="s">
        <v>319</v>
      </c>
      <c r="F30" s="305">
        <v>180</v>
      </c>
      <c r="G30" s="306">
        <v>80</v>
      </c>
      <c r="H30" s="304"/>
      <c r="I30" s="308"/>
      <c r="J30" s="308"/>
      <c r="K30" s="305">
        <v>40</v>
      </c>
      <c r="L30" s="309"/>
      <c r="M30" s="310" t="s">
        <v>394</v>
      </c>
    </row>
    <row r="31" spans="2:13" ht="20.100000000000001" customHeight="1" x14ac:dyDescent="0.2">
      <c r="B31" s="293" t="str">
        <f t="shared" si="0"/>
        <v>AGNEAU CARRÉ</v>
      </c>
      <c r="C31" s="302" t="s">
        <v>259</v>
      </c>
      <c r="D31" s="303" t="s">
        <v>320</v>
      </c>
      <c r="E31" s="304"/>
      <c r="F31" s="305"/>
      <c r="G31" s="306"/>
      <c r="H31" s="304"/>
      <c r="I31" s="308"/>
      <c r="J31" s="308">
        <v>3.472222222222222E-3</v>
      </c>
      <c r="K31" s="305"/>
      <c r="L31" s="309"/>
      <c r="M31" s="310" t="s">
        <v>458</v>
      </c>
    </row>
    <row r="32" spans="2:13" ht="20.100000000000001" customHeight="1" x14ac:dyDescent="0.2">
      <c r="B32" s="293" t="str">
        <f t="shared" si="0"/>
        <v>AGNEAU CARRÉ</v>
      </c>
      <c r="C32" s="302" t="s">
        <v>260</v>
      </c>
      <c r="D32" s="303" t="s">
        <v>197</v>
      </c>
      <c r="E32" s="304" t="s">
        <v>275</v>
      </c>
      <c r="F32" s="305">
        <v>200</v>
      </c>
      <c r="G32" s="306">
        <v>40</v>
      </c>
      <c r="H32" s="304"/>
      <c r="I32" s="308"/>
      <c r="J32" s="308"/>
      <c r="K32" s="305">
        <v>55</v>
      </c>
      <c r="L32" s="309"/>
      <c r="M32" s="310" t="s">
        <v>459</v>
      </c>
    </row>
    <row r="33" spans="2:13" ht="20.100000000000001" customHeight="1" x14ac:dyDescent="0.2">
      <c r="B33" s="293" t="str">
        <f t="shared" si="0"/>
        <v>AGNEAU CARRÉ</v>
      </c>
      <c r="C33" s="302" t="s">
        <v>293</v>
      </c>
      <c r="D33" s="303" t="s">
        <v>320</v>
      </c>
      <c r="E33" s="304"/>
      <c r="F33" s="305"/>
      <c r="G33" s="306"/>
      <c r="H33" s="304"/>
      <c r="I33" s="308"/>
      <c r="J33" s="308">
        <v>1.3888888888888889E-3</v>
      </c>
      <c r="K33" s="305"/>
      <c r="L33" s="309"/>
      <c r="M33" s="310"/>
    </row>
    <row r="34" spans="2:13" ht="20.100000000000001" customHeight="1" x14ac:dyDescent="0.2">
      <c r="B34" s="293" t="str">
        <f t="shared" si="0"/>
        <v>AGNEAU CARRÉ</v>
      </c>
      <c r="C34" s="311" t="s">
        <v>185</v>
      </c>
      <c r="D34" s="312" t="s">
        <v>541</v>
      </c>
      <c r="E34" s="313" t="s">
        <v>319</v>
      </c>
      <c r="F34" s="314">
        <v>130</v>
      </c>
      <c r="G34" s="315">
        <v>40</v>
      </c>
      <c r="H34" s="313"/>
      <c r="I34" s="316"/>
      <c r="J34" s="316"/>
      <c r="K34" s="314">
        <v>65</v>
      </c>
      <c r="L34" s="317"/>
      <c r="M34" s="318"/>
    </row>
    <row r="35" spans="2:13" ht="20.100000000000001" customHeight="1" x14ac:dyDescent="0.2">
      <c r="B35" s="293" t="str">
        <f t="shared" si="0"/>
        <v>AGNEAU CARRÉ</v>
      </c>
      <c r="C35" s="329" t="s">
        <v>318</v>
      </c>
      <c r="D35" s="330"/>
      <c r="E35" s="347" t="s">
        <v>358</v>
      </c>
      <c r="F35" s="348"/>
      <c r="G35" s="349"/>
      <c r="H35" s="350"/>
      <c r="I35" s="351"/>
      <c r="J35" s="351"/>
      <c r="K35" s="348"/>
      <c r="L35" s="352"/>
      <c r="M35" s="353"/>
    </row>
    <row r="36" spans="2:13" ht="20.100000000000001" customHeight="1" x14ac:dyDescent="0.2">
      <c r="B36" s="293" t="str">
        <f t="shared" si="0"/>
        <v>AGNEAU CARRÉ</v>
      </c>
      <c r="C36" s="818" t="s">
        <v>374</v>
      </c>
      <c r="D36" s="818"/>
      <c r="E36" s="818"/>
      <c r="F36" s="818"/>
      <c r="G36" s="818"/>
      <c r="H36" s="818"/>
      <c r="I36" s="818"/>
      <c r="J36" s="818"/>
      <c r="K36" s="818"/>
      <c r="L36" s="818"/>
      <c r="M36" s="819"/>
    </row>
    <row r="37" spans="2:13" ht="20.100000000000001" customHeight="1" thickBot="1" x14ac:dyDescent="0.25">
      <c r="B37" s="293" t="str">
        <f t="shared" si="0"/>
        <v>AGNEAU CARRÉ</v>
      </c>
      <c r="C37" s="820"/>
      <c r="D37" s="820"/>
      <c r="E37" s="820"/>
      <c r="F37" s="820"/>
      <c r="G37" s="820"/>
      <c r="H37" s="820"/>
      <c r="I37" s="820"/>
      <c r="J37" s="820"/>
      <c r="K37" s="820"/>
      <c r="L37" s="820"/>
      <c r="M37" s="821"/>
    </row>
    <row r="38" spans="2:13" ht="21.95" customHeight="1" x14ac:dyDescent="0.2">
      <c r="B38" s="286" t="str">
        <f>M38</f>
        <v>AGNEAU CARRÉ D'</v>
      </c>
      <c r="C38" s="287" t="s">
        <v>5</v>
      </c>
      <c r="D38" s="288"/>
      <c r="E38" s="288"/>
      <c r="F38" s="288"/>
      <c r="G38" s="288"/>
      <c r="H38" s="288"/>
      <c r="I38" s="289"/>
      <c r="J38" s="290"/>
      <c r="K38" s="328"/>
      <c r="L38" s="291"/>
      <c r="M38" s="292" t="s">
        <v>30</v>
      </c>
    </row>
    <row r="39" spans="2:13" ht="20.100000000000001" customHeight="1" x14ac:dyDescent="0.2">
      <c r="B39" s="293" t="str">
        <f>B38</f>
        <v>AGNEAU CARRÉ D'</v>
      </c>
      <c r="C39" s="302" t="s">
        <v>257</v>
      </c>
      <c r="D39" s="303" t="s">
        <v>287</v>
      </c>
      <c r="E39" s="304" t="s">
        <v>275</v>
      </c>
      <c r="F39" s="305">
        <v>180</v>
      </c>
      <c r="G39" s="306"/>
      <c r="H39" s="304"/>
      <c r="I39" s="308"/>
      <c r="J39" s="308"/>
      <c r="K39" s="305"/>
      <c r="L39" s="309"/>
      <c r="M39" s="310" t="s">
        <v>394</v>
      </c>
    </row>
    <row r="40" spans="2:13" ht="20.100000000000001" customHeight="1" x14ac:dyDescent="0.2">
      <c r="B40" s="293" t="str">
        <f>B39</f>
        <v>AGNEAU CARRÉ D'</v>
      </c>
      <c r="C40" s="302" t="s">
        <v>258</v>
      </c>
      <c r="D40" s="303" t="s">
        <v>197</v>
      </c>
      <c r="E40" s="304" t="s">
        <v>275</v>
      </c>
      <c r="F40" s="305">
        <v>150</v>
      </c>
      <c r="G40" s="306"/>
      <c r="H40" s="304"/>
      <c r="I40" s="308">
        <v>1.7361111111111112E-2</v>
      </c>
      <c r="J40" s="308"/>
      <c r="K40" s="305">
        <v>60</v>
      </c>
      <c r="L40" s="309"/>
      <c r="M40" s="310" t="s">
        <v>31</v>
      </c>
    </row>
    <row r="41" spans="2:13" ht="20.100000000000001" customHeight="1" x14ac:dyDescent="0.2">
      <c r="B41" s="293" t="str">
        <f>B40</f>
        <v>AGNEAU CARRÉ D'</v>
      </c>
      <c r="C41" s="311" t="s">
        <v>259</v>
      </c>
      <c r="D41" s="312" t="s">
        <v>541</v>
      </c>
      <c r="E41" s="313"/>
      <c r="F41" s="314"/>
      <c r="G41" s="315"/>
      <c r="H41" s="313"/>
      <c r="I41" s="316"/>
      <c r="J41" s="316"/>
      <c r="K41" s="314"/>
      <c r="L41" s="317"/>
      <c r="M41" s="318"/>
    </row>
    <row r="42" spans="2:13" ht="20.100000000000001" customHeight="1" thickBot="1" x14ac:dyDescent="0.25">
      <c r="B42" s="293" t="str">
        <f>B41</f>
        <v>AGNEAU CARRÉ D'</v>
      </c>
      <c r="C42" s="319" t="s">
        <v>318</v>
      </c>
      <c r="D42" s="320"/>
      <c r="E42" s="321" t="s">
        <v>321</v>
      </c>
      <c r="F42" s="322"/>
      <c r="G42" s="323"/>
      <c r="H42" s="324"/>
      <c r="I42" s="325"/>
      <c r="J42" s="325"/>
      <c r="K42" s="322"/>
      <c r="L42" s="326"/>
      <c r="M42" s="327"/>
    </row>
    <row r="43" spans="2:13" ht="21.95" customHeight="1" x14ac:dyDescent="0.2">
      <c r="B43" s="286" t="str">
        <f>M43</f>
        <v>AGNEAU GIGOT</v>
      </c>
      <c r="C43" s="287" t="s">
        <v>21</v>
      </c>
      <c r="D43" s="288"/>
      <c r="E43" s="288"/>
      <c r="F43" s="288"/>
      <c r="G43" s="288"/>
      <c r="H43" s="288"/>
      <c r="I43" s="289"/>
      <c r="J43" s="290"/>
      <c r="K43" s="328"/>
      <c r="L43" s="291"/>
      <c r="M43" s="292" t="s">
        <v>28</v>
      </c>
    </row>
    <row r="44" spans="2:13" ht="20.100000000000001" customHeight="1" x14ac:dyDescent="0.2">
      <c r="B44" s="293" t="str">
        <f t="shared" ref="B44:B49" si="1">B43</f>
        <v>AGNEAU GIGOT</v>
      </c>
      <c r="C44" s="294" t="s">
        <v>257</v>
      </c>
      <c r="D44" s="295" t="s">
        <v>287</v>
      </c>
      <c r="E44" s="296" t="s">
        <v>275</v>
      </c>
      <c r="F44" s="297">
        <v>220</v>
      </c>
      <c r="G44" s="298"/>
      <c r="H44" s="296"/>
      <c r="I44" s="299"/>
      <c r="J44" s="299"/>
      <c r="K44" s="297"/>
      <c r="L44" s="300"/>
      <c r="M44" s="301"/>
    </row>
    <row r="45" spans="2:13" ht="20.100000000000001" customHeight="1" x14ac:dyDescent="0.2">
      <c r="B45" s="293" t="str">
        <f t="shared" si="1"/>
        <v>AGNEAU GIGOT</v>
      </c>
      <c r="C45" s="302" t="s">
        <v>258</v>
      </c>
      <c r="D45" s="303" t="s">
        <v>196</v>
      </c>
      <c r="E45" s="304" t="s">
        <v>275</v>
      </c>
      <c r="F45" s="305">
        <v>210</v>
      </c>
      <c r="G45" s="306"/>
      <c r="H45" s="304"/>
      <c r="I45" s="308">
        <v>1.0416666666666666E-2</v>
      </c>
      <c r="J45" s="308"/>
      <c r="K45" s="305"/>
      <c r="L45" s="309"/>
      <c r="M45" s="310" t="s">
        <v>29</v>
      </c>
    </row>
    <row r="46" spans="2:13" ht="20.100000000000001" customHeight="1" x14ac:dyDescent="0.2">
      <c r="B46" s="293" t="str">
        <f t="shared" si="1"/>
        <v>AGNEAU GIGOT</v>
      </c>
      <c r="C46" s="302" t="s">
        <v>259</v>
      </c>
      <c r="D46" s="303" t="s">
        <v>197</v>
      </c>
      <c r="E46" s="304" t="s">
        <v>378</v>
      </c>
      <c r="F46" s="305">
        <v>105</v>
      </c>
      <c r="G46" s="306"/>
      <c r="H46" s="304"/>
      <c r="I46" s="308"/>
      <c r="J46" s="308"/>
      <c r="K46" s="305">
        <v>48</v>
      </c>
      <c r="L46" s="309"/>
      <c r="M46" s="310"/>
    </row>
    <row r="47" spans="2:13" ht="20.100000000000001" customHeight="1" x14ac:dyDescent="0.2">
      <c r="B47" s="293" t="str">
        <f t="shared" si="1"/>
        <v>AGNEAU GIGOT</v>
      </c>
      <c r="C47" s="302" t="s">
        <v>260</v>
      </c>
      <c r="D47" s="303" t="s">
        <v>197</v>
      </c>
      <c r="E47" s="304" t="s">
        <v>378</v>
      </c>
      <c r="F47" s="305">
        <v>70</v>
      </c>
      <c r="G47" s="306"/>
      <c r="H47" s="304"/>
      <c r="I47" s="308"/>
      <c r="J47" s="308"/>
      <c r="K47" s="305">
        <v>60</v>
      </c>
      <c r="L47" s="309"/>
      <c r="M47" s="310" t="s">
        <v>394</v>
      </c>
    </row>
    <row r="48" spans="2:13" ht="20.100000000000001" customHeight="1" x14ac:dyDescent="0.2">
      <c r="B48" s="293" t="str">
        <f t="shared" si="1"/>
        <v>AGNEAU GIGOT</v>
      </c>
      <c r="C48" s="311" t="s">
        <v>293</v>
      </c>
      <c r="D48" s="312" t="s">
        <v>541</v>
      </c>
      <c r="E48" s="313"/>
      <c r="F48" s="314"/>
      <c r="G48" s="315"/>
      <c r="H48" s="313"/>
      <c r="I48" s="316"/>
      <c r="J48" s="316"/>
      <c r="K48" s="314"/>
      <c r="L48" s="317"/>
      <c r="M48" s="318"/>
    </row>
    <row r="49" spans="2:13" ht="20.100000000000001" customHeight="1" thickBot="1" x14ac:dyDescent="0.25">
      <c r="B49" s="293" t="str">
        <f t="shared" si="1"/>
        <v>AGNEAU GIGOT</v>
      </c>
      <c r="C49" s="319" t="s">
        <v>318</v>
      </c>
      <c r="D49" s="320"/>
      <c r="E49" s="321" t="s">
        <v>321</v>
      </c>
      <c r="F49" s="322"/>
      <c r="G49" s="323"/>
      <c r="H49" s="324"/>
      <c r="I49" s="325"/>
      <c r="J49" s="325"/>
      <c r="K49" s="322"/>
      <c r="L49" s="326"/>
      <c r="M49" s="327"/>
    </row>
    <row r="50" spans="2:13" ht="21.95" customHeight="1" x14ac:dyDescent="0.2">
      <c r="B50" s="286" t="str">
        <f>M50</f>
        <v>AGNEAU GIGOT D'</v>
      </c>
      <c r="C50" s="287" t="s">
        <v>5</v>
      </c>
      <c r="D50" s="288"/>
      <c r="E50" s="288"/>
      <c r="F50" s="288"/>
      <c r="G50" s="288"/>
      <c r="H50" s="288"/>
      <c r="I50" s="289"/>
      <c r="J50" s="290"/>
      <c r="K50" s="328"/>
      <c r="L50" s="291"/>
      <c r="M50" s="292" t="s">
        <v>32</v>
      </c>
    </row>
    <row r="51" spans="2:13" ht="20.100000000000001" customHeight="1" x14ac:dyDescent="0.2">
      <c r="B51" s="293" t="str">
        <f>B50</f>
        <v>AGNEAU GIGOT D'</v>
      </c>
      <c r="C51" s="302" t="s">
        <v>257</v>
      </c>
      <c r="D51" s="303" t="s">
        <v>287</v>
      </c>
      <c r="E51" s="304" t="s">
        <v>275</v>
      </c>
      <c r="F51" s="305">
        <v>220</v>
      </c>
      <c r="G51" s="306"/>
      <c r="H51" s="304"/>
      <c r="I51" s="308"/>
      <c r="J51" s="308"/>
      <c r="K51" s="305"/>
      <c r="L51" s="309"/>
      <c r="M51" s="310" t="s">
        <v>394</v>
      </c>
    </row>
    <row r="52" spans="2:13" ht="20.100000000000001" customHeight="1" x14ac:dyDescent="0.2">
      <c r="B52" s="293" t="str">
        <f>B51</f>
        <v>AGNEAU GIGOT D'</v>
      </c>
      <c r="C52" s="302" t="s">
        <v>258</v>
      </c>
      <c r="D52" s="303" t="s">
        <v>197</v>
      </c>
      <c r="E52" s="304" t="s">
        <v>319</v>
      </c>
      <c r="F52" s="305">
        <v>180</v>
      </c>
      <c r="G52" s="306"/>
      <c r="H52" s="304"/>
      <c r="I52" s="308">
        <v>4.1666666666666664E-2</v>
      </c>
      <c r="J52" s="308"/>
      <c r="K52" s="305">
        <v>60</v>
      </c>
      <c r="L52" s="309"/>
      <c r="M52" s="310" t="s">
        <v>29</v>
      </c>
    </row>
    <row r="53" spans="2:13" ht="20.100000000000001" customHeight="1" x14ac:dyDescent="0.2">
      <c r="B53" s="293" t="str">
        <f>B52</f>
        <v>AGNEAU GIGOT D'</v>
      </c>
      <c r="C53" s="311" t="s">
        <v>259</v>
      </c>
      <c r="D53" s="312" t="s">
        <v>541</v>
      </c>
      <c r="E53" s="313"/>
      <c r="F53" s="314"/>
      <c r="G53" s="315"/>
      <c r="H53" s="313"/>
      <c r="I53" s="316"/>
      <c r="J53" s="316"/>
      <c r="K53" s="314"/>
      <c r="L53" s="317"/>
      <c r="M53" s="318"/>
    </row>
    <row r="54" spans="2:13" ht="20.100000000000001" customHeight="1" thickBot="1" x14ac:dyDescent="0.25">
      <c r="B54" s="293" t="str">
        <f>B53</f>
        <v>AGNEAU GIGOT D'</v>
      </c>
      <c r="C54" s="319" t="s">
        <v>318</v>
      </c>
      <c r="D54" s="320"/>
      <c r="E54" s="321" t="s">
        <v>371</v>
      </c>
      <c r="F54" s="322"/>
      <c r="G54" s="323"/>
      <c r="H54" s="324"/>
      <c r="I54" s="325"/>
      <c r="J54" s="325"/>
      <c r="K54" s="322"/>
      <c r="L54" s="326"/>
      <c r="M54" s="327"/>
    </row>
    <row r="55" spans="2:13" ht="21.95" customHeight="1" x14ac:dyDescent="0.2">
      <c r="B55" s="286" t="str">
        <f>M55</f>
        <v>MOUTON</v>
      </c>
      <c r="C55" s="287" t="s">
        <v>124</v>
      </c>
      <c r="D55" s="288"/>
      <c r="E55" s="288"/>
      <c r="F55" s="288"/>
      <c r="G55" s="288"/>
      <c r="H55" s="288"/>
      <c r="I55" s="289"/>
      <c r="J55" s="290"/>
      <c r="K55" s="328" t="s">
        <v>114</v>
      </c>
      <c r="L55" s="291"/>
      <c r="M55" s="292" t="s">
        <v>134</v>
      </c>
    </row>
    <row r="56" spans="2:13" ht="20.100000000000001" customHeight="1" x14ac:dyDescent="0.2">
      <c r="B56" s="293" t="str">
        <f t="shared" ref="B56:B61" si="2">B55</f>
        <v>MOUTON</v>
      </c>
      <c r="C56" s="294"/>
      <c r="D56" s="295" t="s">
        <v>135</v>
      </c>
      <c r="E56" s="296"/>
      <c r="F56" s="297"/>
      <c r="G56" s="298"/>
      <c r="H56" s="296"/>
      <c r="I56" s="299"/>
      <c r="J56" s="299"/>
      <c r="K56" s="297" t="s">
        <v>117</v>
      </c>
      <c r="L56" s="300"/>
      <c r="M56" s="301" t="s">
        <v>139</v>
      </c>
    </row>
    <row r="57" spans="2:13" ht="20.100000000000001" customHeight="1" x14ac:dyDescent="0.2">
      <c r="B57" s="293" t="str">
        <f t="shared" si="2"/>
        <v>MOUTON</v>
      </c>
      <c r="C57" s="302"/>
      <c r="D57" s="303" t="s">
        <v>135</v>
      </c>
      <c r="E57" s="304"/>
      <c r="F57" s="305"/>
      <c r="G57" s="306"/>
      <c r="H57" s="304"/>
      <c r="I57" s="308"/>
      <c r="J57" s="308"/>
      <c r="K57" s="305">
        <v>75</v>
      </c>
      <c r="L57" s="309"/>
      <c r="M57" s="310" t="s">
        <v>211</v>
      </c>
    </row>
    <row r="58" spans="2:13" ht="21" customHeight="1" x14ac:dyDescent="0.2">
      <c r="B58" s="293" t="str">
        <f t="shared" si="2"/>
        <v>MOUTON</v>
      </c>
      <c r="C58" s="302"/>
      <c r="D58" s="303" t="s">
        <v>136</v>
      </c>
      <c r="E58" s="304"/>
      <c r="F58" s="305"/>
      <c r="G58" s="306"/>
      <c r="H58" s="304"/>
      <c r="I58" s="307"/>
      <c r="J58" s="308"/>
      <c r="K58" s="305" t="s">
        <v>137</v>
      </c>
      <c r="L58" s="309"/>
      <c r="M58" s="310" t="s">
        <v>139</v>
      </c>
    </row>
    <row r="59" spans="2:13" ht="20.100000000000001" customHeight="1" x14ac:dyDescent="0.2">
      <c r="B59" s="293" t="str">
        <f t="shared" si="2"/>
        <v>MOUTON</v>
      </c>
      <c r="C59" s="311"/>
      <c r="D59" s="312" t="s">
        <v>136</v>
      </c>
      <c r="E59" s="313"/>
      <c r="F59" s="314"/>
      <c r="G59" s="315"/>
      <c r="H59" s="313"/>
      <c r="I59" s="316"/>
      <c r="J59" s="316"/>
      <c r="K59" s="314" t="s">
        <v>138</v>
      </c>
      <c r="L59" s="317"/>
      <c r="M59" s="318"/>
    </row>
    <row r="60" spans="2:13" ht="30.75" customHeight="1" x14ac:dyDescent="0.2">
      <c r="B60" s="293" t="str">
        <f t="shared" si="2"/>
        <v>MOUTON</v>
      </c>
      <c r="C60" s="329" t="s">
        <v>318</v>
      </c>
      <c r="D60" s="330"/>
      <c r="E60" s="331" t="s">
        <v>147</v>
      </c>
      <c r="F60" s="332"/>
      <c r="G60" s="333"/>
      <c r="H60" s="334"/>
      <c r="I60" s="335"/>
      <c r="J60" s="335"/>
      <c r="K60" s="332"/>
      <c r="L60" s="336"/>
      <c r="M60" s="337"/>
    </row>
    <row r="61" spans="2:13" ht="30.75" customHeight="1" thickBot="1" x14ac:dyDescent="0.25">
      <c r="B61" s="293" t="str">
        <f t="shared" si="2"/>
        <v>MOUTON</v>
      </c>
      <c r="C61" s="338"/>
      <c r="D61" s="339"/>
      <c r="E61" s="340" t="s">
        <v>222</v>
      </c>
      <c r="F61" s="341"/>
      <c r="G61" s="342"/>
      <c r="H61" s="343"/>
      <c r="I61" s="344"/>
      <c r="J61" s="344"/>
      <c r="K61" s="341"/>
      <c r="L61" s="345"/>
      <c r="M61" s="346"/>
    </row>
    <row r="62" spans="2:13" ht="21.95" customHeight="1" x14ac:dyDescent="0.2">
      <c r="B62" s="286" t="str">
        <f>M62</f>
        <v>BŒUF</v>
      </c>
      <c r="C62" s="287" t="s">
        <v>124</v>
      </c>
      <c r="D62" s="288"/>
      <c r="E62" s="288"/>
      <c r="F62" s="288"/>
      <c r="G62" s="288"/>
      <c r="H62" s="288"/>
      <c r="I62" s="289"/>
      <c r="J62" s="290"/>
      <c r="K62" s="328" t="s">
        <v>114</v>
      </c>
      <c r="L62" s="291"/>
      <c r="M62" s="292" t="s">
        <v>206</v>
      </c>
    </row>
    <row r="63" spans="2:13" ht="20.100000000000001" customHeight="1" x14ac:dyDescent="0.2">
      <c r="B63" s="293" t="str">
        <f t="shared" ref="B63:B68" si="3">B62</f>
        <v>BŒUF</v>
      </c>
      <c r="C63" s="294"/>
      <c r="D63" s="295" t="s">
        <v>207</v>
      </c>
      <c r="E63" s="296"/>
      <c r="F63" s="297"/>
      <c r="G63" s="298"/>
      <c r="H63" s="296"/>
      <c r="I63" s="299"/>
      <c r="J63" s="299"/>
      <c r="K63" s="297" t="s">
        <v>122</v>
      </c>
      <c r="L63" s="300"/>
      <c r="M63" s="301" t="s">
        <v>208</v>
      </c>
    </row>
    <row r="64" spans="2:13" ht="20.100000000000001" customHeight="1" x14ac:dyDescent="0.2">
      <c r="B64" s="293" t="str">
        <f t="shared" si="3"/>
        <v>BŒUF</v>
      </c>
      <c r="C64" s="302"/>
      <c r="D64" s="303" t="s">
        <v>209</v>
      </c>
      <c r="E64" s="304"/>
      <c r="F64" s="305"/>
      <c r="G64" s="306"/>
      <c r="H64" s="304"/>
      <c r="I64" s="308"/>
      <c r="J64" s="308"/>
      <c r="K64" s="305" t="s">
        <v>121</v>
      </c>
      <c r="L64" s="309"/>
      <c r="M64" s="310" t="s">
        <v>208</v>
      </c>
    </row>
    <row r="65" spans="2:13" ht="21" customHeight="1" x14ac:dyDescent="0.2">
      <c r="B65" s="293" t="str">
        <f t="shared" si="3"/>
        <v>BŒUF</v>
      </c>
      <c r="C65" s="302"/>
      <c r="D65" s="303" t="s">
        <v>210</v>
      </c>
      <c r="E65" s="304"/>
      <c r="F65" s="305"/>
      <c r="G65" s="306"/>
      <c r="H65" s="304"/>
      <c r="I65" s="307"/>
      <c r="J65" s="308"/>
      <c r="K65" s="305" t="s">
        <v>123</v>
      </c>
      <c r="L65" s="309"/>
      <c r="M65" s="310" t="s">
        <v>211</v>
      </c>
    </row>
    <row r="66" spans="2:13" ht="20.100000000000001" customHeight="1" x14ac:dyDescent="0.2">
      <c r="B66" s="293" t="str">
        <f t="shared" si="3"/>
        <v>BŒUF</v>
      </c>
      <c r="C66" s="311"/>
      <c r="D66" s="312" t="s">
        <v>212</v>
      </c>
      <c r="E66" s="313"/>
      <c r="F66" s="314"/>
      <c r="G66" s="315"/>
      <c r="H66" s="313"/>
      <c r="I66" s="316"/>
      <c r="J66" s="316"/>
      <c r="K66" s="314" t="s">
        <v>115</v>
      </c>
      <c r="L66" s="317"/>
      <c r="M66" s="318" t="s">
        <v>211</v>
      </c>
    </row>
    <row r="67" spans="2:13" ht="30.75" customHeight="1" x14ac:dyDescent="0.2">
      <c r="B67" s="293" t="str">
        <f t="shared" si="3"/>
        <v>BŒUF</v>
      </c>
      <c r="C67" s="329" t="s">
        <v>318</v>
      </c>
      <c r="D67" s="330"/>
      <c r="E67" s="331" t="s">
        <v>147</v>
      </c>
      <c r="F67" s="332"/>
      <c r="G67" s="333"/>
      <c r="H67" s="334"/>
      <c r="I67" s="335"/>
      <c r="J67" s="335"/>
      <c r="K67" s="332"/>
      <c r="L67" s="336"/>
      <c r="M67" s="337"/>
    </row>
    <row r="68" spans="2:13" ht="30.75" customHeight="1" thickBot="1" x14ac:dyDescent="0.25">
      <c r="B68" s="293" t="str">
        <f t="shared" si="3"/>
        <v>BŒUF</v>
      </c>
      <c r="C68" s="338"/>
      <c r="D68" s="339"/>
      <c r="E68" s="340" t="s">
        <v>222</v>
      </c>
      <c r="F68" s="341"/>
      <c r="G68" s="342"/>
      <c r="H68" s="343"/>
      <c r="I68" s="344"/>
      <c r="J68" s="344"/>
      <c r="K68" s="341"/>
      <c r="L68" s="345"/>
      <c r="M68" s="346"/>
    </row>
    <row r="69" spans="2:13" ht="21.95" customHeight="1" x14ac:dyDescent="0.2">
      <c r="B69" s="286" t="str">
        <f>M69</f>
        <v xml:space="preserve"> BŒUF ROTI DE</v>
      </c>
      <c r="C69" s="287" t="s">
        <v>10</v>
      </c>
      <c r="D69" s="288"/>
      <c r="E69" s="288"/>
      <c r="F69" s="288"/>
      <c r="G69" s="288"/>
      <c r="H69" s="288"/>
      <c r="I69" s="289"/>
      <c r="J69" s="290"/>
      <c r="K69" s="328"/>
      <c r="L69" s="291"/>
      <c r="M69" s="292" t="s">
        <v>11</v>
      </c>
    </row>
    <row r="70" spans="2:13" ht="20.100000000000001" customHeight="1" x14ac:dyDescent="0.2">
      <c r="B70" s="293" t="str">
        <f>B69</f>
        <v xml:space="preserve"> BŒUF ROTI DE</v>
      </c>
      <c r="C70" s="294" t="s">
        <v>257</v>
      </c>
      <c r="D70" s="295" t="s">
        <v>287</v>
      </c>
      <c r="E70" s="296" t="s">
        <v>275</v>
      </c>
      <c r="F70" s="297">
        <v>230</v>
      </c>
      <c r="G70" s="298"/>
      <c r="H70" s="296"/>
      <c r="I70" s="299"/>
      <c r="J70" s="299"/>
      <c r="K70" s="297"/>
      <c r="L70" s="300"/>
      <c r="M70" s="301" t="s">
        <v>453</v>
      </c>
    </row>
    <row r="71" spans="2:13" ht="20.100000000000001" customHeight="1" x14ac:dyDescent="0.2">
      <c r="B71" s="293" t="str">
        <f t="shared" ref="B71:B78" si="4">B70</f>
        <v xml:space="preserve"> BŒUF ROTI DE</v>
      </c>
      <c r="C71" s="302" t="s">
        <v>258</v>
      </c>
      <c r="D71" s="303" t="s">
        <v>196</v>
      </c>
      <c r="E71" s="304" t="s">
        <v>275</v>
      </c>
      <c r="F71" s="305">
        <v>200</v>
      </c>
      <c r="G71" s="306"/>
      <c r="H71" s="304"/>
      <c r="I71" s="308">
        <v>6.9444444444444441E-3</v>
      </c>
      <c r="J71" s="308"/>
      <c r="K71" s="305"/>
      <c r="L71" s="309"/>
      <c r="M71" s="310" t="s">
        <v>454</v>
      </c>
    </row>
    <row r="72" spans="2:13" ht="20.100000000000001" customHeight="1" x14ac:dyDescent="0.2">
      <c r="B72" s="293" t="str">
        <f t="shared" si="4"/>
        <v xml:space="preserve"> BŒUF ROTI DE</v>
      </c>
      <c r="C72" s="302" t="s">
        <v>259</v>
      </c>
      <c r="D72" s="303" t="s">
        <v>197</v>
      </c>
      <c r="E72" s="304" t="s">
        <v>319</v>
      </c>
      <c r="F72" s="305">
        <v>180</v>
      </c>
      <c r="G72" s="306">
        <v>30</v>
      </c>
      <c r="H72" s="304"/>
      <c r="I72" s="308"/>
      <c r="J72" s="308"/>
      <c r="K72" s="305">
        <v>50</v>
      </c>
      <c r="L72" s="309"/>
      <c r="M72" s="310" t="s">
        <v>455</v>
      </c>
    </row>
    <row r="73" spans="2:13" ht="20.100000000000001" customHeight="1" x14ac:dyDescent="0.2">
      <c r="B73" s="293" t="str">
        <f t="shared" si="4"/>
        <v xml:space="preserve"> BŒUF ROTI DE</v>
      </c>
      <c r="C73" s="302" t="s">
        <v>260</v>
      </c>
      <c r="D73" s="303" t="s">
        <v>320</v>
      </c>
      <c r="E73" s="304"/>
      <c r="F73" s="305"/>
      <c r="G73" s="306"/>
      <c r="H73" s="304"/>
      <c r="I73" s="308"/>
      <c r="J73" s="308">
        <v>6.9444444444444441E-3</v>
      </c>
      <c r="K73" s="305"/>
      <c r="L73" s="309"/>
      <c r="M73" s="310" t="s">
        <v>456</v>
      </c>
    </row>
    <row r="74" spans="2:13" ht="20.100000000000001" customHeight="1" x14ac:dyDescent="0.2">
      <c r="B74" s="293" t="str">
        <f t="shared" si="4"/>
        <v xml:space="preserve"> BŒUF ROTI DE</v>
      </c>
      <c r="C74" s="302" t="s">
        <v>293</v>
      </c>
      <c r="D74" s="303" t="s">
        <v>197</v>
      </c>
      <c r="E74" s="304" t="s">
        <v>319</v>
      </c>
      <c r="F74" s="305">
        <v>140</v>
      </c>
      <c r="G74" s="306">
        <v>40</v>
      </c>
      <c r="H74" s="826" t="s">
        <v>542</v>
      </c>
      <c r="I74" s="308"/>
      <c r="J74" s="308"/>
      <c r="K74" s="305">
        <v>55</v>
      </c>
      <c r="L74" s="309"/>
      <c r="M74" s="310" t="s">
        <v>457</v>
      </c>
    </row>
    <row r="75" spans="2:13" ht="20.100000000000001" customHeight="1" x14ac:dyDescent="0.2">
      <c r="B75" s="293" t="str">
        <f t="shared" si="4"/>
        <v xml:space="preserve"> BŒUF ROTI DE</v>
      </c>
      <c r="C75" s="302" t="s">
        <v>185</v>
      </c>
      <c r="D75" s="303" t="s">
        <v>197</v>
      </c>
      <c r="E75" s="304" t="s">
        <v>275</v>
      </c>
      <c r="F75" s="305">
        <v>180</v>
      </c>
      <c r="G75" s="306">
        <v>10</v>
      </c>
      <c r="H75" s="826"/>
      <c r="I75" s="308"/>
      <c r="J75" s="308"/>
      <c r="K75" s="305">
        <v>58</v>
      </c>
      <c r="L75" s="309"/>
      <c r="M75" s="310" t="s">
        <v>394</v>
      </c>
    </row>
    <row r="76" spans="2:13" ht="20.100000000000001" customHeight="1" x14ac:dyDescent="0.2">
      <c r="B76" s="293" t="str">
        <f t="shared" si="4"/>
        <v xml:space="preserve"> BŒUF ROTI DE</v>
      </c>
      <c r="C76" s="311" t="s">
        <v>186</v>
      </c>
      <c r="D76" s="312" t="s">
        <v>320</v>
      </c>
      <c r="E76" s="313"/>
      <c r="F76" s="314"/>
      <c r="G76" s="315"/>
      <c r="H76" s="313"/>
      <c r="I76" s="316"/>
      <c r="J76" s="316">
        <v>3.472222222222222E-3</v>
      </c>
      <c r="K76" s="314"/>
      <c r="L76" s="317"/>
      <c r="M76" s="318"/>
    </row>
    <row r="77" spans="2:13" ht="20.100000000000001" customHeight="1" x14ac:dyDescent="0.2">
      <c r="B77" s="293" t="str">
        <f t="shared" si="4"/>
        <v xml:space="preserve"> BŒUF ROTI DE</v>
      </c>
      <c r="C77" s="302" t="s">
        <v>187</v>
      </c>
      <c r="D77" s="303" t="s">
        <v>541</v>
      </c>
      <c r="E77" s="304"/>
      <c r="F77" s="305"/>
      <c r="G77" s="306"/>
      <c r="H77" s="304"/>
      <c r="I77" s="308"/>
      <c r="J77" s="308"/>
      <c r="K77" s="305"/>
      <c r="L77" s="309"/>
      <c r="M77" s="310"/>
    </row>
    <row r="78" spans="2:13" ht="20.100000000000001" customHeight="1" thickBot="1" x14ac:dyDescent="0.25">
      <c r="B78" s="293" t="str">
        <f t="shared" si="4"/>
        <v xml:space="preserve"> BŒUF ROTI DE</v>
      </c>
      <c r="C78" s="319" t="s">
        <v>318</v>
      </c>
      <c r="D78" s="320"/>
      <c r="E78" s="321" t="s">
        <v>476</v>
      </c>
      <c r="F78" s="322"/>
      <c r="G78" s="323"/>
      <c r="H78" s="324"/>
      <c r="I78" s="325"/>
      <c r="J78" s="325"/>
      <c r="K78" s="322"/>
      <c r="L78" s="326"/>
      <c r="M78" s="327"/>
    </row>
    <row r="79" spans="2:13" ht="21.95" customHeight="1" x14ac:dyDescent="0.2">
      <c r="B79" s="286" t="str">
        <f>M79</f>
        <v xml:space="preserve"> BŒUF ROTI DE</v>
      </c>
      <c r="C79" s="287" t="s">
        <v>12</v>
      </c>
      <c r="D79" s="288"/>
      <c r="E79" s="288"/>
      <c r="F79" s="288"/>
      <c r="G79" s="288"/>
      <c r="H79" s="288"/>
      <c r="I79" s="289"/>
      <c r="J79" s="290"/>
      <c r="K79" s="328"/>
      <c r="L79" s="291"/>
      <c r="M79" s="292" t="s">
        <v>11</v>
      </c>
    </row>
    <row r="80" spans="2:13" ht="19.5" customHeight="1" x14ac:dyDescent="0.2">
      <c r="B80" s="293" t="str">
        <f t="shared" ref="B80:B87" si="5">B79</f>
        <v xml:space="preserve"> BŒUF ROTI DE</v>
      </c>
      <c r="C80" s="294" t="s">
        <v>257</v>
      </c>
      <c r="D80" s="295" t="s">
        <v>287</v>
      </c>
      <c r="E80" s="296" t="s">
        <v>275</v>
      </c>
      <c r="F80" s="297">
        <v>230</v>
      </c>
      <c r="G80" s="298"/>
      <c r="H80" s="296"/>
      <c r="I80" s="299"/>
      <c r="J80" s="299"/>
      <c r="K80" s="297"/>
      <c r="L80" s="300"/>
      <c r="M80" s="301" t="s">
        <v>453</v>
      </c>
    </row>
    <row r="81" spans="2:13" ht="20.100000000000001" customHeight="1" x14ac:dyDescent="0.2">
      <c r="B81" s="293" t="str">
        <f t="shared" si="5"/>
        <v xml:space="preserve"> BŒUF ROTI DE</v>
      </c>
      <c r="C81" s="302" t="s">
        <v>258</v>
      </c>
      <c r="D81" s="303" t="s">
        <v>196</v>
      </c>
      <c r="E81" s="304" t="s">
        <v>275</v>
      </c>
      <c r="F81" s="305">
        <v>200</v>
      </c>
      <c r="G81" s="306"/>
      <c r="H81" s="304"/>
      <c r="I81" s="308">
        <v>1.0416666666666666E-2</v>
      </c>
      <c r="J81" s="308"/>
      <c r="K81" s="305"/>
      <c r="L81" s="309"/>
      <c r="M81" s="310" t="s">
        <v>454</v>
      </c>
    </row>
    <row r="82" spans="2:13" ht="20.100000000000001" customHeight="1" x14ac:dyDescent="0.2">
      <c r="B82" s="293" t="str">
        <f t="shared" si="5"/>
        <v xml:space="preserve"> BŒUF ROTI DE</v>
      </c>
      <c r="C82" s="302" t="s">
        <v>259</v>
      </c>
      <c r="D82" s="303" t="s">
        <v>197</v>
      </c>
      <c r="E82" s="304" t="s">
        <v>275</v>
      </c>
      <c r="F82" s="305">
        <v>70</v>
      </c>
      <c r="G82" s="306"/>
      <c r="H82" s="304"/>
      <c r="I82" s="308"/>
      <c r="J82" s="308"/>
      <c r="K82" s="305" t="s">
        <v>543</v>
      </c>
      <c r="L82" s="309"/>
      <c r="M82" s="310" t="s">
        <v>455</v>
      </c>
    </row>
    <row r="83" spans="2:13" ht="20.100000000000001" customHeight="1" x14ac:dyDescent="0.2">
      <c r="B83" s="293" t="str">
        <f t="shared" si="5"/>
        <v xml:space="preserve"> BŒUF ROTI DE</v>
      </c>
      <c r="C83" s="302" t="s">
        <v>260</v>
      </c>
      <c r="D83" s="303" t="s">
        <v>544</v>
      </c>
      <c r="E83" s="304" t="s">
        <v>275</v>
      </c>
      <c r="F83" s="305">
        <v>60</v>
      </c>
      <c r="G83" s="306"/>
      <c r="H83" s="304"/>
      <c r="I83" s="308"/>
      <c r="J83" s="308"/>
      <c r="K83" s="305" t="s">
        <v>545</v>
      </c>
      <c r="L83" s="309"/>
      <c r="M83" s="310" t="s">
        <v>456</v>
      </c>
    </row>
    <row r="84" spans="2:13" ht="20.100000000000001" customHeight="1" x14ac:dyDescent="0.2">
      <c r="B84" s="293" t="str">
        <f t="shared" si="5"/>
        <v xml:space="preserve"> BŒUF ROTI DE</v>
      </c>
      <c r="C84" s="302" t="s">
        <v>293</v>
      </c>
      <c r="D84" s="303" t="s">
        <v>541</v>
      </c>
      <c r="E84" s="304"/>
      <c r="F84" s="305"/>
      <c r="G84" s="306"/>
      <c r="H84" s="304"/>
      <c r="I84" s="308"/>
      <c r="J84" s="308"/>
      <c r="K84" s="305"/>
      <c r="L84" s="309"/>
      <c r="M84" s="310" t="s">
        <v>457</v>
      </c>
    </row>
    <row r="85" spans="2:13" ht="20.100000000000001" customHeight="1" x14ac:dyDescent="0.2">
      <c r="B85" s="293" t="str">
        <f t="shared" si="5"/>
        <v xml:space="preserve"> BŒUF ROTI DE</v>
      </c>
      <c r="C85" s="354" t="s">
        <v>318</v>
      </c>
      <c r="D85" s="355"/>
      <c r="E85" s="356"/>
      <c r="F85" s="357"/>
      <c r="G85" s="358"/>
      <c r="H85" s="359"/>
      <c r="I85" s="360"/>
      <c r="J85" s="360"/>
      <c r="K85" s="357"/>
      <c r="L85" s="361"/>
      <c r="M85" s="362" t="s">
        <v>394</v>
      </c>
    </row>
    <row r="86" spans="2:13" ht="20.100000000000001" customHeight="1" x14ac:dyDescent="0.2">
      <c r="B86" s="293" t="str">
        <f t="shared" si="5"/>
        <v xml:space="preserve"> BŒUF ROTI DE</v>
      </c>
      <c r="C86" s="818" t="s">
        <v>193</v>
      </c>
      <c r="D86" s="818"/>
      <c r="E86" s="818"/>
      <c r="F86" s="818"/>
      <c r="G86" s="818"/>
      <c r="H86" s="818"/>
      <c r="I86" s="818"/>
      <c r="J86" s="818"/>
      <c r="K86" s="818"/>
      <c r="L86" s="818"/>
      <c r="M86" s="819"/>
    </row>
    <row r="87" spans="2:13" ht="20.100000000000001" customHeight="1" thickBot="1" x14ac:dyDescent="0.25">
      <c r="B87" s="293" t="str">
        <f t="shared" si="5"/>
        <v xml:space="preserve"> BŒUF ROTI DE</v>
      </c>
      <c r="C87" s="820"/>
      <c r="D87" s="820"/>
      <c r="E87" s="820"/>
      <c r="F87" s="820"/>
      <c r="G87" s="820"/>
      <c r="H87" s="820"/>
      <c r="I87" s="820"/>
      <c r="J87" s="820"/>
      <c r="K87" s="820"/>
      <c r="L87" s="820"/>
      <c r="M87" s="821"/>
    </row>
    <row r="88" spans="2:13" ht="21.95" customHeight="1" x14ac:dyDescent="0.2">
      <c r="B88" s="286" t="str">
        <f>M88</f>
        <v xml:space="preserve"> BŒUF ROTI DE</v>
      </c>
      <c r="C88" s="287" t="s">
        <v>13</v>
      </c>
      <c r="D88" s="288"/>
      <c r="E88" s="288"/>
      <c r="F88" s="288"/>
      <c r="G88" s="288"/>
      <c r="H88" s="288"/>
      <c r="I88" s="289"/>
      <c r="J88" s="290"/>
      <c r="K88" s="328"/>
      <c r="L88" s="291"/>
      <c r="M88" s="292" t="s">
        <v>11</v>
      </c>
    </row>
    <row r="89" spans="2:13" ht="20.100000000000001" customHeight="1" x14ac:dyDescent="0.2">
      <c r="B89" s="293" t="str">
        <f>B88</f>
        <v xml:space="preserve"> BŒUF ROTI DE</v>
      </c>
      <c r="C89" s="294" t="s">
        <v>257</v>
      </c>
      <c r="D89" s="295" t="s">
        <v>287</v>
      </c>
      <c r="E89" s="296" t="s">
        <v>275</v>
      </c>
      <c r="F89" s="297">
        <v>220</v>
      </c>
      <c r="G89" s="298"/>
      <c r="H89" s="296"/>
      <c r="I89" s="299"/>
      <c r="J89" s="299"/>
      <c r="K89" s="297"/>
      <c r="L89" s="300"/>
      <c r="M89" s="301" t="s">
        <v>382</v>
      </c>
    </row>
    <row r="90" spans="2:13" ht="20.100000000000001" customHeight="1" x14ac:dyDescent="0.2">
      <c r="B90" s="293" t="str">
        <f>B89</f>
        <v xml:space="preserve"> BŒUF ROTI DE</v>
      </c>
      <c r="C90" s="302" t="s">
        <v>258</v>
      </c>
      <c r="D90" s="303" t="s">
        <v>196</v>
      </c>
      <c r="E90" s="304" t="s">
        <v>275</v>
      </c>
      <c r="F90" s="305">
        <v>210</v>
      </c>
      <c r="G90" s="306"/>
      <c r="H90" s="304"/>
      <c r="I90" s="308">
        <v>1.0416666666666666E-2</v>
      </c>
      <c r="J90" s="308"/>
      <c r="K90" s="305"/>
      <c r="L90" s="309"/>
      <c r="M90" s="310"/>
    </row>
    <row r="91" spans="2:13" ht="20.100000000000001" customHeight="1" x14ac:dyDescent="0.2">
      <c r="B91" s="293" t="str">
        <f>B90</f>
        <v xml:space="preserve"> BŒUF ROTI DE</v>
      </c>
      <c r="C91" s="302" t="s">
        <v>259</v>
      </c>
      <c r="D91" s="303" t="s">
        <v>197</v>
      </c>
      <c r="E91" s="304" t="s">
        <v>378</v>
      </c>
      <c r="F91" s="305">
        <v>70</v>
      </c>
      <c r="G91" s="306"/>
      <c r="H91" s="304"/>
      <c r="I91" s="308"/>
      <c r="J91" s="308"/>
      <c r="K91" s="305">
        <v>38</v>
      </c>
      <c r="L91" s="309"/>
      <c r="M91" s="310" t="s">
        <v>394</v>
      </c>
    </row>
    <row r="92" spans="2:13" ht="20.100000000000001" customHeight="1" x14ac:dyDescent="0.2">
      <c r="B92" s="293" t="str">
        <f>B91</f>
        <v xml:space="preserve"> BŒUF ROTI DE</v>
      </c>
      <c r="C92" s="311" t="s">
        <v>260</v>
      </c>
      <c r="D92" s="312" t="s">
        <v>197</v>
      </c>
      <c r="E92" s="313" t="s">
        <v>378</v>
      </c>
      <c r="F92" s="314">
        <v>60</v>
      </c>
      <c r="G92" s="315"/>
      <c r="H92" s="313"/>
      <c r="I92" s="316"/>
      <c r="J92" s="316"/>
      <c r="K92" s="314">
        <v>52</v>
      </c>
      <c r="L92" s="317"/>
      <c r="M92" s="318" t="s">
        <v>379</v>
      </c>
    </row>
    <row r="93" spans="2:13" ht="20.100000000000001" customHeight="1" thickBot="1" x14ac:dyDescent="0.25">
      <c r="B93" s="293" t="str">
        <f>B92</f>
        <v xml:space="preserve"> BŒUF ROTI DE</v>
      </c>
      <c r="C93" s="319" t="s">
        <v>318</v>
      </c>
      <c r="D93" s="320"/>
      <c r="E93" s="321" t="s">
        <v>476</v>
      </c>
      <c r="F93" s="322"/>
      <c r="G93" s="323"/>
      <c r="H93" s="324"/>
      <c r="I93" s="325"/>
      <c r="J93" s="325"/>
      <c r="K93" s="322"/>
      <c r="L93" s="326"/>
      <c r="M93" s="327"/>
    </row>
    <row r="94" spans="2:13" ht="21.95" customHeight="1" x14ac:dyDescent="0.2">
      <c r="B94" s="286" t="str">
        <f>M94</f>
        <v xml:space="preserve"> BŒUF ROTI DE</v>
      </c>
      <c r="C94" s="287" t="s">
        <v>14</v>
      </c>
      <c r="D94" s="288"/>
      <c r="E94" s="288"/>
      <c r="F94" s="288"/>
      <c r="G94" s="288"/>
      <c r="H94" s="288"/>
      <c r="I94" s="289"/>
      <c r="J94" s="290"/>
      <c r="K94" s="328"/>
      <c r="L94" s="291"/>
      <c r="M94" s="292" t="s">
        <v>11</v>
      </c>
    </row>
    <row r="95" spans="2:13" ht="20.100000000000001" customHeight="1" x14ac:dyDescent="0.2">
      <c r="B95" s="293" t="str">
        <f t="shared" ref="B95:B100" si="6">B94</f>
        <v xml:space="preserve"> BŒUF ROTI DE</v>
      </c>
      <c r="C95" s="294" t="s">
        <v>257</v>
      </c>
      <c r="D95" s="295" t="s">
        <v>287</v>
      </c>
      <c r="E95" s="296" t="s">
        <v>275</v>
      </c>
      <c r="F95" s="297">
        <v>220</v>
      </c>
      <c r="G95" s="298"/>
      <c r="H95" s="296"/>
      <c r="I95" s="299"/>
      <c r="J95" s="299"/>
      <c r="K95" s="297"/>
      <c r="L95" s="300"/>
      <c r="M95" s="301" t="s">
        <v>382</v>
      </c>
    </row>
    <row r="96" spans="2:13" ht="20.100000000000001" customHeight="1" x14ac:dyDescent="0.2">
      <c r="B96" s="293" t="str">
        <f t="shared" si="6"/>
        <v xml:space="preserve"> BŒUF ROTI DE</v>
      </c>
      <c r="C96" s="302" t="s">
        <v>258</v>
      </c>
      <c r="D96" s="303" t="s">
        <v>196</v>
      </c>
      <c r="E96" s="304" t="s">
        <v>275</v>
      </c>
      <c r="F96" s="305">
        <v>210</v>
      </c>
      <c r="G96" s="306"/>
      <c r="H96" s="304"/>
      <c r="I96" s="308">
        <v>1.0416666666666666E-2</v>
      </c>
      <c r="J96" s="308"/>
      <c r="K96" s="305"/>
      <c r="L96" s="309"/>
      <c r="M96" s="310"/>
    </row>
    <row r="97" spans="2:13" ht="20.100000000000001" customHeight="1" x14ac:dyDescent="0.2">
      <c r="B97" s="293" t="str">
        <f t="shared" si="6"/>
        <v xml:space="preserve"> BŒUF ROTI DE</v>
      </c>
      <c r="C97" s="302" t="s">
        <v>259</v>
      </c>
      <c r="D97" s="303" t="s">
        <v>197</v>
      </c>
      <c r="E97" s="304" t="s">
        <v>378</v>
      </c>
      <c r="F97" s="305">
        <v>70</v>
      </c>
      <c r="G97" s="306"/>
      <c r="H97" s="304"/>
      <c r="I97" s="308"/>
      <c r="J97" s="308"/>
      <c r="K97" s="305">
        <v>42</v>
      </c>
      <c r="L97" s="309"/>
      <c r="M97" s="310" t="s">
        <v>394</v>
      </c>
    </row>
    <row r="98" spans="2:13" ht="20.100000000000001" customHeight="1" x14ac:dyDescent="0.2">
      <c r="B98" s="293" t="str">
        <f t="shared" si="6"/>
        <v xml:space="preserve"> BŒUF ROTI DE</v>
      </c>
      <c r="C98" s="302" t="s">
        <v>260</v>
      </c>
      <c r="D98" s="303" t="s">
        <v>197</v>
      </c>
      <c r="E98" s="304" t="s">
        <v>378</v>
      </c>
      <c r="F98" s="305">
        <v>65</v>
      </c>
      <c r="G98" s="306"/>
      <c r="H98" s="304"/>
      <c r="I98" s="308"/>
      <c r="J98" s="308"/>
      <c r="K98" s="305">
        <v>55</v>
      </c>
      <c r="L98" s="309"/>
      <c r="M98" s="310" t="s">
        <v>380</v>
      </c>
    </row>
    <row r="99" spans="2:13" ht="20.100000000000001" customHeight="1" x14ac:dyDescent="0.2">
      <c r="B99" s="293" t="str">
        <f t="shared" si="6"/>
        <v xml:space="preserve"> BŒUF ROTI DE</v>
      </c>
      <c r="C99" s="311" t="s">
        <v>293</v>
      </c>
      <c r="D99" s="312" t="s">
        <v>541</v>
      </c>
      <c r="E99" s="313"/>
      <c r="F99" s="314"/>
      <c r="G99" s="315"/>
      <c r="H99" s="313"/>
      <c r="I99" s="316"/>
      <c r="J99" s="316"/>
      <c r="K99" s="314"/>
      <c r="L99" s="317"/>
      <c r="M99" s="318"/>
    </row>
    <row r="100" spans="2:13" ht="20.100000000000001" customHeight="1" thickBot="1" x14ac:dyDescent="0.25">
      <c r="B100" s="293" t="str">
        <f t="shared" si="6"/>
        <v xml:space="preserve"> BŒUF ROTI DE</v>
      </c>
      <c r="C100" s="319" t="s">
        <v>318</v>
      </c>
      <c r="D100" s="320"/>
      <c r="E100" s="321" t="s">
        <v>476</v>
      </c>
      <c r="F100" s="322"/>
      <c r="G100" s="323"/>
      <c r="H100" s="324"/>
      <c r="I100" s="325"/>
      <c r="J100" s="325"/>
      <c r="K100" s="322"/>
      <c r="L100" s="326"/>
      <c r="M100" s="363"/>
    </row>
    <row r="101" spans="2:13" ht="21.95" customHeight="1" x14ac:dyDescent="0.2">
      <c r="B101" s="286" t="str">
        <f>M101</f>
        <v xml:space="preserve"> BŒUF ROTI DE</v>
      </c>
      <c r="C101" s="287" t="s">
        <v>15</v>
      </c>
      <c r="D101" s="288"/>
      <c r="E101" s="288"/>
      <c r="F101" s="288"/>
      <c r="G101" s="288"/>
      <c r="H101" s="288"/>
      <c r="I101" s="289"/>
      <c r="J101" s="290"/>
      <c r="K101" s="289"/>
      <c r="L101" s="291"/>
      <c r="M101" s="292" t="s">
        <v>11</v>
      </c>
    </row>
    <row r="102" spans="2:13" ht="20.100000000000001" customHeight="1" x14ac:dyDescent="0.2">
      <c r="B102" s="293" t="str">
        <f>B101</f>
        <v xml:space="preserve"> BŒUF ROTI DE</v>
      </c>
      <c r="C102" s="294" t="s">
        <v>257</v>
      </c>
      <c r="D102" s="296" t="s">
        <v>287</v>
      </c>
      <c r="E102" s="296" t="s">
        <v>275</v>
      </c>
      <c r="F102" s="297">
        <v>220</v>
      </c>
      <c r="G102" s="298"/>
      <c r="H102" s="296"/>
      <c r="I102" s="299"/>
      <c r="J102" s="299"/>
      <c r="K102" s="297"/>
      <c r="L102" s="300"/>
      <c r="M102" s="301" t="s">
        <v>385</v>
      </c>
    </row>
    <row r="103" spans="2:13" ht="36" x14ac:dyDescent="0.2">
      <c r="B103" s="293" t="str">
        <f>B102</f>
        <v xml:space="preserve"> BŒUF ROTI DE</v>
      </c>
      <c r="C103" s="302" t="s">
        <v>258</v>
      </c>
      <c r="D103" s="304" t="s">
        <v>197</v>
      </c>
      <c r="E103" s="304" t="s">
        <v>319</v>
      </c>
      <c r="F103" s="305">
        <v>180</v>
      </c>
      <c r="G103" s="306"/>
      <c r="H103" s="304"/>
      <c r="I103" s="308" t="s">
        <v>546</v>
      </c>
      <c r="J103" s="308"/>
      <c r="K103" s="305">
        <v>40</v>
      </c>
      <c r="L103" s="309"/>
      <c r="M103" s="310" t="s">
        <v>379</v>
      </c>
    </row>
    <row r="104" spans="2:13" ht="36" x14ac:dyDescent="0.2">
      <c r="B104" s="293" t="str">
        <f>B103</f>
        <v xml:space="preserve"> BŒUF ROTI DE</v>
      </c>
      <c r="C104" s="311" t="s">
        <v>259</v>
      </c>
      <c r="D104" s="313" t="s">
        <v>197</v>
      </c>
      <c r="E104" s="313" t="s">
        <v>319</v>
      </c>
      <c r="F104" s="314">
        <v>180</v>
      </c>
      <c r="G104" s="315"/>
      <c r="H104" s="313"/>
      <c r="I104" s="316" t="s">
        <v>547</v>
      </c>
      <c r="J104" s="316"/>
      <c r="K104" s="314">
        <v>45</v>
      </c>
      <c r="L104" s="317"/>
      <c r="M104" s="318" t="s">
        <v>380</v>
      </c>
    </row>
    <row r="105" spans="2:13" ht="20.100000000000001" customHeight="1" thickBot="1" x14ac:dyDescent="0.25">
      <c r="B105" s="293" t="str">
        <f>B104</f>
        <v xml:space="preserve"> BŒUF ROTI DE</v>
      </c>
      <c r="C105" s="319" t="s">
        <v>318</v>
      </c>
      <c r="D105" s="320"/>
      <c r="E105" s="321" t="s">
        <v>476</v>
      </c>
      <c r="F105" s="322"/>
      <c r="G105" s="323"/>
      <c r="H105" s="324"/>
      <c r="I105" s="325"/>
      <c r="J105" s="325"/>
      <c r="K105" s="322"/>
      <c r="L105" s="326"/>
      <c r="M105" s="363"/>
    </row>
    <row r="106" spans="2:13" ht="21.95" customHeight="1" x14ac:dyDescent="0.2">
      <c r="B106" s="286" t="str">
        <f>M106</f>
        <v>BŒUF - LANGUE</v>
      </c>
      <c r="C106" s="287" t="s">
        <v>6</v>
      </c>
      <c r="D106" s="288"/>
      <c r="E106" s="288"/>
      <c r="F106" s="288"/>
      <c r="G106" s="288"/>
      <c r="H106" s="288"/>
      <c r="I106" s="289"/>
      <c r="J106" s="290"/>
      <c r="K106" s="289"/>
      <c r="L106" s="291"/>
      <c r="M106" s="292" t="s">
        <v>83</v>
      </c>
    </row>
    <row r="107" spans="2:13" ht="20.100000000000001" customHeight="1" x14ac:dyDescent="0.2">
      <c r="B107" s="293" t="str">
        <f t="shared" ref="B107:B112" si="7">B106</f>
        <v>BŒUF - LANGUE</v>
      </c>
      <c r="C107" s="294" t="s">
        <v>257</v>
      </c>
      <c r="D107" s="295" t="s">
        <v>287</v>
      </c>
      <c r="E107" s="296" t="s">
        <v>319</v>
      </c>
      <c r="F107" s="297">
        <v>125</v>
      </c>
      <c r="G107" s="298"/>
      <c r="H107" s="296"/>
      <c r="I107" s="299"/>
      <c r="J107" s="299"/>
      <c r="K107" s="297"/>
      <c r="L107" s="300"/>
      <c r="M107" s="301" t="s">
        <v>84</v>
      </c>
    </row>
    <row r="108" spans="2:13" ht="20.100000000000001" customHeight="1" x14ac:dyDescent="0.2">
      <c r="B108" s="293" t="str">
        <f t="shared" si="7"/>
        <v>BŒUF - LANGUE</v>
      </c>
      <c r="C108" s="302" t="s">
        <v>258</v>
      </c>
      <c r="D108" s="303" t="s">
        <v>197</v>
      </c>
      <c r="E108" s="304" t="s">
        <v>319</v>
      </c>
      <c r="F108" s="305">
        <v>100</v>
      </c>
      <c r="G108" s="306"/>
      <c r="H108" s="304"/>
      <c r="I108" s="308">
        <v>0.17361111111111113</v>
      </c>
      <c r="J108" s="308"/>
      <c r="K108" s="305"/>
      <c r="L108" s="309"/>
      <c r="M108" s="310"/>
    </row>
    <row r="109" spans="2:13" ht="20.100000000000001" customHeight="1" x14ac:dyDescent="0.2">
      <c r="B109" s="293" t="str">
        <f t="shared" si="7"/>
        <v>BŒUF - LANGUE</v>
      </c>
      <c r="C109" s="311" t="s">
        <v>259</v>
      </c>
      <c r="D109" s="312" t="s">
        <v>320</v>
      </c>
      <c r="E109" s="313"/>
      <c r="F109" s="314"/>
      <c r="G109" s="315"/>
      <c r="H109" s="313"/>
      <c r="I109" s="316"/>
      <c r="J109" s="316">
        <v>3.472222222222222E-3</v>
      </c>
      <c r="K109" s="314"/>
      <c r="L109" s="317"/>
      <c r="M109" s="318"/>
    </row>
    <row r="110" spans="2:13" ht="20.100000000000001" customHeight="1" x14ac:dyDescent="0.2">
      <c r="B110" s="293" t="str">
        <f t="shared" si="7"/>
        <v>BŒUF - LANGUE</v>
      </c>
      <c r="C110" s="329" t="s">
        <v>318</v>
      </c>
      <c r="D110" s="330"/>
      <c r="E110" s="347" t="s">
        <v>321</v>
      </c>
      <c r="F110" s="348"/>
      <c r="G110" s="349"/>
      <c r="H110" s="350"/>
      <c r="I110" s="351"/>
      <c r="J110" s="351"/>
      <c r="K110" s="348"/>
      <c r="L110" s="352"/>
      <c r="M110" s="364"/>
    </row>
    <row r="111" spans="2:13" ht="20.100000000000001" customHeight="1" x14ac:dyDescent="0.2">
      <c r="B111" s="293" t="str">
        <f t="shared" si="7"/>
        <v>BŒUF - LANGUE</v>
      </c>
      <c r="C111" s="818" t="s">
        <v>321</v>
      </c>
      <c r="D111" s="818"/>
      <c r="E111" s="818"/>
      <c r="F111" s="818"/>
      <c r="G111" s="818"/>
      <c r="H111" s="818"/>
      <c r="I111" s="818"/>
      <c r="J111" s="818"/>
      <c r="K111" s="818"/>
      <c r="L111" s="818"/>
      <c r="M111" s="819"/>
    </row>
    <row r="112" spans="2:13" ht="20.100000000000001" customHeight="1" thickBot="1" x14ac:dyDescent="0.25">
      <c r="B112" s="293" t="str">
        <f t="shared" si="7"/>
        <v>BŒUF - LANGUE</v>
      </c>
      <c r="C112" s="820"/>
      <c r="D112" s="820"/>
      <c r="E112" s="820"/>
      <c r="F112" s="820"/>
      <c r="G112" s="820"/>
      <c r="H112" s="820"/>
      <c r="I112" s="820"/>
      <c r="J112" s="820"/>
      <c r="K112" s="820"/>
      <c r="L112" s="820"/>
      <c r="M112" s="821"/>
    </row>
    <row r="113" spans="2:13" ht="21.95" customHeight="1" x14ac:dyDescent="0.2">
      <c r="B113" s="286" t="str">
        <f>M113</f>
        <v xml:space="preserve"> BŒUF BRAISÉ DE</v>
      </c>
      <c r="C113" s="287" t="s">
        <v>16</v>
      </c>
      <c r="D113" s="288"/>
      <c r="E113" s="288"/>
      <c r="F113" s="288"/>
      <c r="G113" s="288"/>
      <c r="H113" s="288"/>
      <c r="I113" s="289"/>
      <c r="J113" s="290"/>
      <c r="K113" s="289"/>
      <c r="L113" s="291"/>
      <c r="M113" s="292" t="s">
        <v>17</v>
      </c>
    </row>
    <row r="114" spans="2:13" ht="20.100000000000001" customHeight="1" x14ac:dyDescent="0.2">
      <c r="B114" s="293" t="str">
        <f>B113</f>
        <v xml:space="preserve"> BŒUF BRAISÉ DE</v>
      </c>
      <c r="C114" s="294" t="s">
        <v>257</v>
      </c>
      <c r="D114" s="295" t="s">
        <v>287</v>
      </c>
      <c r="E114" s="296" t="s">
        <v>275</v>
      </c>
      <c r="F114" s="297">
        <v>180</v>
      </c>
      <c r="G114" s="298"/>
      <c r="H114" s="296"/>
      <c r="I114" s="299"/>
      <c r="J114" s="299"/>
      <c r="K114" s="297"/>
      <c r="L114" s="300"/>
      <c r="M114" s="301" t="s">
        <v>386</v>
      </c>
    </row>
    <row r="115" spans="2:13" ht="24.75" customHeight="1" x14ac:dyDescent="0.2">
      <c r="B115" s="293" t="str">
        <f>B114</f>
        <v xml:space="preserve"> BŒUF BRAISÉ DE</v>
      </c>
      <c r="C115" s="311" t="s">
        <v>258</v>
      </c>
      <c r="D115" s="312" t="s">
        <v>197</v>
      </c>
      <c r="E115" s="313" t="s">
        <v>319</v>
      </c>
      <c r="F115" s="314">
        <v>140</v>
      </c>
      <c r="G115" s="315"/>
      <c r="H115" s="313"/>
      <c r="I115" s="316">
        <v>8.3333333333333329E-2</v>
      </c>
      <c r="J115" s="316"/>
      <c r="K115" s="314"/>
      <c r="L115" s="317"/>
      <c r="M115" s="318"/>
    </row>
    <row r="116" spans="2:13" ht="20.100000000000001" customHeight="1" thickBot="1" x14ac:dyDescent="0.25">
      <c r="B116" s="293" t="str">
        <f>B115</f>
        <v xml:space="preserve"> BŒUF BRAISÉ DE</v>
      </c>
      <c r="C116" s="319" t="s">
        <v>318</v>
      </c>
      <c r="D116" s="320"/>
      <c r="E116" s="321" t="s">
        <v>476</v>
      </c>
      <c r="F116" s="322"/>
      <c r="G116" s="323"/>
      <c r="H116" s="324"/>
      <c r="I116" s="325"/>
      <c r="J116" s="325"/>
      <c r="K116" s="322"/>
      <c r="L116" s="326"/>
      <c r="M116" s="363"/>
    </row>
    <row r="117" spans="2:13" ht="21.95" customHeight="1" x14ac:dyDescent="0.2">
      <c r="B117" s="286" t="str">
        <f>M117</f>
        <v>CHEVREUIL LONGE</v>
      </c>
      <c r="C117" s="287" t="s">
        <v>5</v>
      </c>
      <c r="D117" s="288"/>
      <c r="E117" s="288"/>
      <c r="F117" s="288"/>
      <c r="G117" s="288"/>
      <c r="H117" s="288"/>
      <c r="I117" s="289"/>
      <c r="J117" s="290"/>
      <c r="K117" s="289"/>
      <c r="L117" s="291"/>
      <c r="M117" s="292" t="s">
        <v>47</v>
      </c>
    </row>
    <row r="118" spans="2:13" ht="20.100000000000001" customHeight="1" x14ac:dyDescent="0.2">
      <c r="B118" s="293" t="str">
        <f>B117</f>
        <v>CHEVREUIL LONGE</v>
      </c>
      <c r="C118" s="294" t="s">
        <v>257</v>
      </c>
      <c r="D118" s="295" t="s">
        <v>287</v>
      </c>
      <c r="E118" s="296" t="s">
        <v>275</v>
      </c>
      <c r="F118" s="297">
        <v>180</v>
      </c>
      <c r="G118" s="298"/>
      <c r="H118" s="296"/>
      <c r="I118" s="299"/>
      <c r="J118" s="299"/>
      <c r="K118" s="297"/>
      <c r="L118" s="300"/>
      <c r="M118" s="301" t="s">
        <v>48</v>
      </c>
    </row>
    <row r="119" spans="2:13" ht="20.100000000000001" customHeight="1" x14ac:dyDescent="0.2">
      <c r="B119" s="293" t="str">
        <f>B118</f>
        <v>CHEVREUIL LONGE</v>
      </c>
      <c r="C119" s="302" t="s">
        <v>258</v>
      </c>
      <c r="D119" s="303" t="s">
        <v>197</v>
      </c>
      <c r="E119" s="304" t="s">
        <v>319</v>
      </c>
      <c r="F119" s="305">
        <v>180</v>
      </c>
      <c r="G119" s="306"/>
      <c r="H119" s="304"/>
      <c r="I119" s="308">
        <v>3.125E-2</v>
      </c>
      <c r="J119" s="308"/>
      <c r="K119" s="305">
        <v>60</v>
      </c>
      <c r="L119" s="309"/>
      <c r="M119" s="310" t="s">
        <v>394</v>
      </c>
    </row>
    <row r="120" spans="2:13" ht="20.100000000000001" customHeight="1" x14ac:dyDescent="0.2">
      <c r="B120" s="293" t="str">
        <f>B119</f>
        <v>CHEVREUIL LONGE</v>
      </c>
      <c r="C120" s="311" t="s">
        <v>259</v>
      </c>
      <c r="D120" s="312" t="s">
        <v>541</v>
      </c>
      <c r="E120" s="313"/>
      <c r="F120" s="314"/>
      <c r="G120" s="315"/>
      <c r="H120" s="313"/>
      <c r="I120" s="316"/>
      <c r="J120" s="316"/>
      <c r="K120" s="314"/>
      <c r="L120" s="317"/>
      <c r="M120" s="318" t="s">
        <v>469</v>
      </c>
    </row>
    <row r="121" spans="2:13" ht="20.100000000000001" customHeight="1" thickBot="1" x14ac:dyDescent="0.25">
      <c r="B121" s="293" t="str">
        <f>B120</f>
        <v>CHEVREUIL LONGE</v>
      </c>
      <c r="C121" s="319" t="s">
        <v>318</v>
      </c>
      <c r="D121" s="320"/>
      <c r="E121" s="321" t="s">
        <v>321</v>
      </c>
      <c r="F121" s="322"/>
      <c r="G121" s="323"/>
      <c r="H121" s="324"/>
      <c r="I121" s="325"/>
      <c r="J121" s="325"/>
      <c r="K121" s="322"/>
      <c r="L121" s="326"/>
      <c r="M121" s="363"/>
    </row>
    <row r="122" spans="2:13" ht="21.95" customHeight="1" x14ac:dyDescent="0.2">
      <c r="B122" s="286" t="str">
        <f>M122</f>
        <v>PORC</v>
      </c>
      <c r="C122" s="287" t="s">
        <v>124</v>
      </c>
      <c r="D122" s="288"/>
      <c r="E122" s="288"/>
      <c r="F122" s="288"/>
      <c r="G122" s="288"/>
      <c r="H122" s="288"/>
      <c r="I122" s="289"/>
      <c r="J122" s="290"/>
      <c r="K122" s="328" t="s">
        <v>114</v>
      </c>
      <c r="L122" s="291"/>
      <c r="M122" s="292" t="s">
        <v>223</v>
      </c>
    </row>
    <row r="123" spans="2:13" ht="20.100000000000001" customHeight="1" x14ac:dyDescent="0.2">
      <c r="B123" s="293" t="str">
        <f t="shared" ref="B123:B138" si="8">B122</f>
        <v>PORC</v>
      </c>
      <c r="C123" s="294"/>
      <c r="D123" s="295" t="s">
        <v>224</v>
      </c>
      <c r="E123" s="296"/>
      <c r="F123" s="297"/>
      <c r="G123" s="298"/>
      <c r="H123" s="296"/>
      <c r="I123" s="299"/>
      <c r="J123" s="299"/>
      <c r="K123" s="297">
        <v>70</v>
      </c>
      <c r="L123" s="300"/>
      <c r="M123" s="301" t="s">
        <v>211</v>
      </c>
    </row>
    <row r="124" spans="2:13" ht="20.100000000000001" customHeight="1" x14ac:dyDescent="0.2">
      <c r="B124" s="293" t="str">
        <f t="shared" si="8"/>
        <v>PORC</v>
      </c>
      <c r="C124" s="302"/>
      <c r="D124" s="303" t="s">
        <v>224</v>
      </c>
      <c r="E124" s="304"/>
      <c r="F124" s="305"/>
      <c r="G124" s="306"/>
      <c r="H124" s="304"/>
      <c r="I124" s="308"/>
      <c r="J124" s="308"/>
      <c r="K124" s="305" t="s">
        <v>116</v>
      </c>
      <c r="L124" s="309"/>
      <c r="M124" s="310" t="s">
        <v>225</v>
      </c>
    </row>
    <row r="125" spans="2:13" ht="21" customHeight="1" x14ac:dyDescent="0.2">
      <c r="B125" s="293" t="str">
        <f t="shared" si="8"/>
        <v>PORC</v>
      </c>
      <c r="C125" s="302"/>
      <c r="D125" s="303" t="s">
        <v>226</v>
      </c>
      <c r="E125" s="304"/>
      <c r="F125" s="305"/>
      <c r="G125" s="306"/>
      <c r="H125" s="304"/>
      <c r="I125" s="307"/>
      <c r="J125" s="308"/>
      <c r="K125" s="305" t="s">
        <v>117</v>
      </c>
      <c r="L125" s="309"/>
      <c r="M125" s="310" t="s">
        <v>225</v>
      </c>
    </row>
    <row r="126" spans="2:13" ht="20.100000000000001" customHeight="1" x14ac:dyDescent="0.2">
      <c r="B126" s="293" t="str">
        <f t="shared" si="8"/>
        <v>PORC</v>
      </c>
      <c r="C126" s="302"/>
      <c r="D126" s="303" t="s">
        <v>227</v>
      </c>
      <c r="E126" s="304"/>
      <c r="F126" s="305"/>
      <c r="G126" s="306"/>
      <c r="H126" s="304"/>
      <c r="I126" s="308"/>
      <c r="J126" s="308"/>
      <c r="K126" s="305">
        <v>70</v>
      </c>
      <c r="L126" s="309"/>
      <c r="M126" s="310" t="s">
        <v>211</v>
      </c>
    </row>
    <row r="127" spans="2:13" ht="20.100000000000001" customHeight="1" x14ac:dyDescent="0.2">
      <c r="B127" s="293" t="str">
        <f t="shared" si="8"/>
        <v>PORC</v>
      </c>
      <c r="C127" s="365"/>
      <c r="D127" s="355" t="s">
        <v>228</v>
      </c>
      <c r="E127" s="355"/>
      <c r="F127" s="366"/>
      <c r="G127" s="367"/>
      <c r="H127" s="355"/>
      <c r="I127" s="368"/>
      <c r="J127" s="368"/>
      <c r="K127" s="305" t="s">
        <v>118</v>
      </c>
      <c r="L127" s="369"/>
      <c r="M127" s="310" t="s">
        <v>211</v>
      </c>
    </row>
    <row r="128" spans="2:13" ht="20.100000000000001" customHeight="1" x14ac:dyDescent="0.2">
      <c r="B128" s="293" t="str">
        <f t="shared" si="8"/>
        <v>PORC</v>
      </c>
      <c r="C128" s="365"/>
      <c r="D128" s="355" t="s">
        <v>229</v>
      </c>
      <c r="E128" s="355"/>
      <c r="F128" s="366"/>
      <c r="G128" s="367"/>
      <c r="H128" s="355"/>
      <c r="I128" s="368"/>
      <c r="J128" s="368"/>
      <c r="K128" s="305" t="s">
        <v>119</v>
      </c>
      <c r="L128" s="369"/>
      <c r="M128" s="310" t="s">
        <v>211</v>
      </c>
    </row>
    <row r="129" spans="2:13" ht="20.100000000000001" customHeight="1" x14ac:dyDescent="0.2">
      <c r="B129" s="293" t="str">
        <f t="shared" si="8"/>
        <v>PORC</v>
      </c>
      <c r="C129" s="365"/>
      <c r="D129" s="355" t="s">
        <v>230</v>
      </c>
      <c r="E129" s="355"/>
      <c r="F129" s="366"/>
      <c r="G129" s="367"/>
      <c r="H129" s="355"/>
      <c r="I129" s="368"/>
      <c r="J129" s="368"/>
      <c r="K129" s="305" t="s">
        <v>119</v>
      </c>
      <c r="L129" s="369"/>
      <c r="M129" s="310" t="s">
        <v>211</v>
      </c>
    </row>
    <row r="130" spans="2:13" ht="20.100000000000001" customHeight="1" x14ac:dyDescent="0.2">
      <c r="B130" s="293" t="str">
        <f t="shared" si="8"/>
        <v>PORC</v>
      </c>
      <c r="C130" s="365"/>
      <c r="D130" s="355" t="s">
        <v>231</v>
      </c>
      <c r="E130" s="355"/>
      <c r="F130" s="366"/>
      <c r="G130" s="367"/>
      <c r="H130" s="355"/>
      <c r="I130" s="368"/>
      <c r="J130" s="368"/>
      <c r="K130" s="305" t="s">
        <v>119</v>
      </c>
      <c r="L130" s="369"/>
      <c r="M130" s="310" t="s">
        <v>211</v>
      </c>
    </row>
    <row r="131" spans="2:13" ht="20.100000000000001" customHeight="1" x14ac:dyDescent="0.2">
      <c r="B131" s="293" t="str">
        <f t="shared" si="8"/>
        <v>PORC</v>
      </c>
      <c r="C131" s="365"/>
      <c r="D131" s="355" t="s">
        <v>232</v>
      </c>
      <c r="E131" s="355"/>
      <c r="F131" s="366"/>
      <c r="G131" s="367"/>
      <c r="H131" s="355"/>
      <c r="I131" s="368"/>
      <c r="J131" s="368"/>
      <c r="K131" s="305" t="s">
        <v>120</v>
      </c>
      <c r="L131" s="369"/>
      <c r="M131" s="310" t="s">
        <v>233</v>
      </c>
    </row>
    <row r="132" spans="2:13" ht="20.100000000000001" customHeight="1" x14ac:dyDescent="0.2">
      <c r="B132" s="293" t="str">
        <f t="shared" si="8"/>
        <v>PORC</v>
      </c>
      <c r="C132" s="365"/>
      <c r="D132" s="355" t="s">
        <v>234</v>
      </c>
      <c r="E132" s="355"/>
      <c r="F132" s="366"/>
      <c r="G132" s="367"/>
      <c r="H132" s="355"/>
      <c r="I132" s="368"/>
      <c r="J132" s="368"/>
      <c r="K132" s="305" t="s">
        <v>117</v>
      </c>
      <c r="L132" s="369"/>
      <c r="M132" s="310" t="s">
        <v>211</v>
      </c>
    </row>
    <row r="133" spans="2:13" ht="37.5" customHeight="1" x14ac:dyDescent="0.2">
      <c r="B133" s="293" t="str">
        <f t="shared" si="8"/>
        <v>PORC</v>
      </c>
      <c r="C133" s="365"/>
      <c r="D133" s="355" t="s">
        <v>235</v>
      </c>
      <c r="E133" s="355"/>
      <c r="F133" s="366"/>
      <c r="G133" s="367"/>
      <c r="H133" s="355"/>
      <c r="I133" s="368"/>
      <c r="J133" s="368"/>
      <c r="K133" s="305" t="s">
        <v>121</v>
      </c>
      <c r="L133" s="369"/>
      <c r="M133" s="310"/>
    </row>
    <row r="134" spans="2:13" ht="20.100000000000001" customHeight="1" x14ac:dyDescent="0.2">
      <c r="B134" s="293" t="str">
        <f t="shared" si="8"/>
        <v>PORC</v>
      </c>
      <c r="C134" s="365"/>
      <c r="D134" s="355" t="s">
        <v>231</v>
      </c>
      <c r="E134" s="355"/>
      <c r="F134" s="366"/>
      <c r="G134" s="367"/>
      <c r="H134" s="355"/>
      <c r="I134" s="368"/>
      <c r="J134" s="368"/>
      <c r="K134" s="305" t="s">
        <v>118</v>
      </c>
      <c r="L134" s="369"/>
      <c r="M134" s="310" t="s">
        <v>211</v>
      </c>
    </row>
    <row r="135" spans="2:13" ht="20.100000000000001" customHeight="1" x14ac:dyDescent="0.2">
      <c r="B135" s="293" t="str">
        <f t="shared" si="8"/>
        <v>PORC</v>
      </c>
      <c r="C135" s="365"/>
      <c r="D135" s="355" t="s">
        <v>236</v>
      </c>
      <c r="E135" s="355"/>
      <c r="F135" s="366"/>
      <c r="G135" s="367"/>
      <c r="H135" s="355"/>
      <c r="I135" s="368"/>
      <c r="J135" s="368"/>
      <c r="K135" s="305" t="s">
        <v>118</v>
      </c>
      <c r="L135" s="369"/>
      <c r="M135" s="310" t="s">
        <v>211</v>
      </c>
    </row>
    <row r="136" spans="2:13" ht="20.100000000000001" customHeight="1" x14ac:dyDescent="0.2">
      <c r="B136" s="293" t="str">
        <f t="shared" si="8"/>
        <v>PORC</v>
      </c>
      <c r="C136" s="370"/>
      <c r="D136" s="371" t="s">
        <v>548</v>
      </c>
      <c r="E136" s="371"/>
      <c r="F136" s="372"/>
      <c r="G136" s="373"/>
      <c r="H136" s="371"/>
      <c r="I136" s="374"/>
      <c r="J136" s="374"/>
      <c r="K136" s="314" t="s">
        <v>116</v>
      </c>
      <c r="L136" s="375"/>
      <c r="M136" s="376"/>
    </row>
    <row r="137" spans="2:13" ht="30.75" customHeight="1" x14ac:dyDescent="0.2">
      <c r="B137" s="293" t="str">
        <f t="shared" si="8"/>
        <v>PORC</v>
      </c>
      <c r="C137" s="329" t="s">
        <v>318</v>
      </c>
      <c r="D137" s="330"/>
      <c r="E137" s="331" t="s">
        <v>147</v>
      </c>
      <c r="F137" s="332"/>
      <c r="G137" s="333"/>
      <c r="H137" s="334"/>
      <c r="I137" s="335"/>
      <c r="J137" s="335"/>
      <c r="K137" s="332"/>
      <c r="L137" s="336"/>
      <c r="M137" s="337"/>
    </row>
    <row r="138" spans="2:13" ht="30.75" customHeight="1" thickBot="1" x14ac:dyDescent="0.25">
      <c r="B138" s="293" t="str">
        <f t="shared" si="8"/>
        <v>PORC</v>
      </c>
      <c r="C138" s="338"/>
      <c r="D138" s="339"/>
      <c r="E138" s="340" t="s">
        <v>222</v>
      </c>
      <c r="F138" s="341"/>
      <c r="G138" s="342"/>
      <c r="H138" s="343"/>
      <c r="I138" s="344"/>
      <c r="J138" s="344"/>
      <c r="K138" s="341"/>
      <c r="L138" s="345"/>
      <c r="M138" s="346"/>
    </row>
    <row r="139" spans="2:13" ht="21.95" customHeight="1" x14ac:dyDescent="0.2">
      <c r="B139" s="286" t="s">
        <v>24</v>
      </c>
      <c r="C139" s="287" t="s">
        <v>21</v>
      </c>
      <c r="D139" s="288"/>
      <c r="E139" s="288"/>
      <c r="F139" s="288"/>
      <c r="G139" s="288"/>
      <c r="H139" s="288"/>
      <c r="I139" s="289"/>
      <c r="J139" s="290"/>
      <c r="K139" s="289"/>
      <c r="L139" s="291"/>
      <c r="M139" s="292" t="s">
        <v>24</v>
      </c>
    </row>
    <row r="140" spans="2:13" ht="20.100000000000001" customHeight="1" x14ac:dyDescent="0.2">
      <c r="B140" s="293" t="s">
        <v>24</v>
      </c>
      <c r="C140" s="294" t="s">
        <v>257</v>
      </c>
      <c r="D140" s="295" t="s">
        <v>287</v>
      </c>
      <c r="E140" s="296" t="s">
        <v>275</v>
      </c>
      <c r="F140" s="297">
        <v>220</v>
      </c>
      <c r="G140" s="298"/>
      <c r="H140" s="296"/>
      <c r="I140" s="299"/>
      <c r="J140" s="299"/>
      <c r="K140" s="297"/>
      <c r="L140" s="300"/>
      <c r="M140" s="301"/>
    </row>
    <row r="141" spans="2:13" ht="20.100000000000001" customHeight="1" x14ac:dyDescent="0.2">
      <c r="B141" s="293" t="s">
        <v>24</v>
      </c>
      <c r="C141" s="302" t="s">
        <v>258</v>
      </c>
      <c r="D141" s="303" t="s">
        <v>196</v>
      </c>
      <c r="E141" s="304" t="s">
        <v>319</v>
      </c>
      <c r="F141" s="305">
        <v>180</v>
      </c>
      <c r="G141" s="306"/>
      <c r="H141" s="304"/>
      <c r="I141" s="308">
        <v>1.0416666666666666E-2</v>
      </c>
      <c r="J141" s="308"/>
      <c r="K141" s="305"/>
      <c r="L141" s="309"/>
      <c r="M141" s="310" t="s">
        <v>387</v>
      </c>
    </row>
    <row r="142" spans="2:13" ht="20.100000000000001" customHeight="1" x14ac:dyDescent="0.2">
      <c r="B142" s="293" t="s">
        <v>24</v>
      </c>
      <c r="C142" s="302" t="s">
        <v>259</v>
      </c>
      <c r="D142" s="303" t="s">
        <v>197</v>
      </c>
      <c r="E142" s="304" t="s">
        <v>275</v>
      </c>
      <c r="F142" s="305">
        <v>120</v>
      </c>
      <c r="G142" s="306"/>
      <c r="H142" s="304"/>
      <c r="I142" s="308"/>
      <c r="J142" s="308"/>
      <c r="K142" s="305">
        <v>68</v>
      </c>
      <c r="L142" s="309"/>
      <c r="M142" s="310" t="s">
        <v>394</v>
      </c>
    </row>
    <row r="143" spans="2:13" ht="20.100000000000001" customHeight="1" x14ac:dyDescent="0.2">
      <c r="B143" s="293" t="s">
        <v>24</v>
      </c>
      <c r="C143" s="311" t="s">
        <v>260</v>
      </c>
      <c r="D143" s="312" t="s">
        <v>541</v>
      </c>
      <c r="E143" s="313"/>
      <c r="F143" s="314"/>
      <c r="G143" s="315"/>
      <c r="H143" s="313"/>
      <c r="I143" s="316"/>
      <c r="J143" s="316"/>
      <c r="K143" s="314"/>
      <c r="L143" s="317"/>
      <c r="M143" s="318"/>
    </row>
    <row r="144" spans="2:13" ht="20.100000000000001" customHeight="1" thickBot="1" x14ac:dyDescent="0.25">
      <c r="B144" s="293" t="s">
        <v>24</v>
      </c>
      <c r="C144" s="319" t="s">
        <v>318</v>
      </c>
      <c r="D144" s="320"/>
      <c r="E144" s="321" t="s">
        <v>321</v>
      </c>
      <c r="F144" s="322"/>
      <c r="G144" s="323"/>
      <c r="H144" s="324"/>
      <c r="I144" s="325"/>
      <c r="J144" s="325"/>
      <c r="K144" s="322"/>
      <c r="L144" s="326"/>
      <c r="M144" s="327"/>
    </row>
    <row r="145" spans="2:13" ht="21.95" customHeight="1" x14ac:dyDescent="0.2">
      <c r="B145" s="286" t="s">
        <v>334</v>
      </c>
      <c r="C145" s="287" t="s">
        <v>5</v>
      </c>
      <c r="D145" s="288"/>
      <c r="E145" s="288"/>
      <c r="F145" s="288"/>
      <c r="G145" s="288"/>
      <c r="H145" s="288"/>
      <c r="I145" s="289"/>
      <c r="J145" s="290"/>
      <c r="K145" s="289"/>
      <c r="L145" s="291"/>
      <c r="M145" s="292" t="s">
        <v>334</v>
      </c>
    </row>
    <row r="146" spans="2:13" ht="20.100000000000001" customHeight="1" x14ac:dyDescent="0.2">
      <c r="B146" s="293" t="s">
        <v>334</v>
      </c>
      <c r="C146" s="294" t="s">
        <v>257</v>
      </c>
      <c r="D146" s="295" t="s">
        <v>287</v>
      </c>
      <c r="E146" s="296" t="s">
        <v>275</v>
      </c>
      <c r="F146" s="297">
        <v>220</v>
      </c>
      <c r="G146" s="298"/>
      <c r="H146" s="296"/>
      <c r="I146" s="299"/>
      <c r="J146" s="299"/>
      <c r="K146" s="297"/>
      <c r="L146" s="300"/>
      <c r="M146" s="301" t="s">
        <v>394</v>
      </c>
    </row>
    <row r="147" spans="2:13" ht="20.100000000000001" customHeight="1" x14ac:dyDescent="0.2">
      <c r="B147" s="293" t="s">
        <v>334</v>
      </c>
      <c r="C147" s="302" t="s">
        <v>258</v>
      </c>
      <c r="D147" s="303" t="s">
        <v>197</v>
      </c>
      <c r="E147" s="304" t="s">
        <v>319</v>
      </c>
      <c r="F147" s="305">
        <v>170</v>
      </c>
      <c r="G147" s="306"/>
      <c r="H147" s="304"/>
      <c r="I147" s="308">
        <v>4.1666666666666664E-2</v>
      </c>
      <c r="J147" s="308"/>
      <c r="K147" s="305">
        <v>66</v>
      </c>
      <c r="L147" s="309"/>
      <c r="M147" s="310" t="s">
        <v>387</v>
      </c>
    </row>
    <row r="148" spans="2:13" ht="20.100000000000001" customHeight="1" x14ac:dyDescent="0.2">
      <c r="B148" s="293" t="s">
        <v>334</v>
      </c>
      <c r="C148" s="311" t="s">
        <v>259</v>
      </c>
      <c r="D148" s="312" t="s">
        <v>541</v>
      </c>
      <c r="E148" s="313"/>
      <c r="F148" s="314"/>
      <c r="G148" s="315"/>
      <c r="H148" s="313"/>
      <c r="I148" s="316"/>
      <c r="J148" s="316"/>
      <c r="K148" s="314"/>
      <c r="L148" s="317"/>
      <c r="M148" s="318"/>
    </row>
    <row r="149" spans="2:13" ht="20.100000000000001" customHeight="1" thickBot="1" x14ac:dyDescent="0.25">
      <c r="B149" s="293" t="s">
        <v>334</v>
      </c>
      <c r="C149" s="319" t="s">
        <v>318</v>
      </c>
      <c r="D149" s="320"/>
      <c r="E149" s="321" t="s">
        <v>321</v>
      </c>
      <c r="F149" s="322"/>
      <c r="G149" s="323"/>
      <c r="H149" s="324"/>
      <c r="I149" s="325"/>
      <c r="J149" s="325"/>
      <c r="K149" s="322"/>
      <c r="L149" s="326"/>
      <c r="M149" s="327"/>
    </row>
    <row r="150" spans="2:13" ht="21.95" customHeight="1" x14ac:dyDescent="0.2">
      <c r="B150" s="286" t="s">
        <v>334</v>
      </c>
      <c r="C150" s="287" t="s">
        <v>6</v>
      </c>
      <c r="D150" s="288"/>
      <c r="E150" s="288"/>
      <c r="F150" s="288"/>
      <c r="G150" s="288"/>
      <c r="H150" s="288"/>
      <c r="I150" s="289"/>
      <c r="J150" s="290"/>
      <c r="K150" s="289"/>
      <c r="L150" s="291"/>
      <c r="M150" s="292" t="s">
        <v>334</v>
      </c>
    </row>
    <row r="151" spans="2:13" ht="20.100000000000001" customHeight="1" x14ac:dyDescent="0.2">
      <c r="B151" s="293" t="s">
        <v>334</v>
      </c>
      <c r="C151" s="294" t="s">
        <v>257</v>
      </c>
      <c r="D151" s="295" t="s">
        <v>287</v>
      </c>
      <c r="E151" s="296" t="s">
        <v>319</v>
      </c>
      <c r="F151" s="297">
        <v>150</v>
      </c>
      <c r="G151" s="298"/>
      <c r="H151" s="296"/>
      <c r="I151" s="299"/>
      <c r="J151" s="299"/>
      <c r="K151" s="297"/>
      <c r="L151" s="300"/>
      <c r="M151" s="301" t="s">
        <v>549</v>
      </c>
    </row>
    <row r="152" spans="2:13" ht="20.100000000000001" customHeight="1" x14ac:dyDescent="0.2">
      <c r="B152" s="293" t="s">
        <v>334</v>
      </c>
      <c r="C152" s="302" t="s">
        <v>258</v>
      </c>
      <c r="D152" s="303" t="s">
        <v>197</v>
      </c>
      <c r="E152" s="304" t="s">
        <v>319</v>
      </c>
      <c r="F152" s="305">
        <v>100</v>
      </c>
      <c r="G152" s="306"/>
      <c r="H152" s="304"/>
      <c r="I152" s="308">
        <v>2.0833333333333332E-2</v>
      </c>
      <c r="J152" s="308"/>
      <c r="K152" s="305"/>
      <c r="L152" s="309"/>
      <c r="M152" s="310"/>
    </row>
    <row r="153" spans="2:13" ht="20.100000000000001" customHeight="1" x14ac:dyDescent="0.2">
      <c r="B153" s="293" t="s">
        <v>334</v>
      </c>
      <c r="C153" s="302" t="s">
        <v>259</v>
      </c>
      <c r="D153" s="303" t="s">
        <v>197</v>
      </c>
      <c r="E153" s="304" t="s">
        <v>319</v>
      </c>
      <c r="F153" s="305">
        <v>170</v>
      </c>
      <c r="G153" s="306">
        <v>20</v>
      </c>
      <c r="H153" s="826" t="s">
        <v>542</v>
      </c>
      <c r="I153" s="308"/>
      <c r="J153" s="308"/>
      <c r="K153" s="305">
        <v>55</v>
      </c>
      <c r="L153" s="309"/>
      <c r="M153" s="310"/>
    </row>
    <row r="154" spans="2:13" ht="47.25" x14ac:dyDescent="0.2">
      <c r="B154" s="293" t="s">
        <v>334</v>
      </c>
      <c r="C154" s="302" t="s">
        <v>260</v>
      </c>
      <c r="D154" s="303" t="s">
        <v>197</v>
      </c>
      <c r="E154" s="304" t="s">
        <v>275</v>
      </c>
      <c r="F154" s="305">
        <v>200</v>
      </c>
      <c r="G154" s="377" t="s">
        <v>331</v>
      </c>
      <c r="H154" s="826"/>
      <c r="I154" s="308"/>
      <c r="J154" s="308"/>
      <c r="K154" s="305">
        <v>60</v>
      </c>
      <c r="L154" s="309"/>
      <c r="M154" s="310"/>
    </row>
    <row r="155" spans="2:13" ht="20.100000000000001" customHeight="1" x14ac:dyDescent="0.2">
      <c r="B155" s="293" t="s">
        <v>334</v>
      </c>
      <c r="C155" s="302" t="s">
        <v>293</v>
      </c>
      <c r="D155" s="303" t="s">
        <v>197</v>
      </c>
      <c r="E155" s="304" t="s">
        <v>275</v>
      </c>
      <c r="F155" s="305">
        <v>225</v>
      </c>
      <c r="G155" s="306">
        <v>10</v>
      </c>
      <c r="H155" s="304"/>
      <c r="I155" s="308"/>
      <c r="J155" s="308"/>
      <c r="K155" s="305">
        <v>65</v>
      </c>
      <c r="L155" s="309"/>
      <c r="M155" s="310" t="s">
        <v>394</v>
      </c>
    </row>
    <row r="156" spans="2:13" ht="20.100000000000001" customHeight="1" x14ac:dyDescent="0.2">
      <c r="B156" s="293" t="s">
        <v>334</v>
      </c>
      <c r="C156" s="302" t="s">
        <v>185</v>
      </c>
      <c r="D156" s="303" t="s">
        <v>320</v>
      </c>
      <c r="E156" s="304"/>
      <c r="F156" s="305"/>
      <c r="G156" s="306"/>
      <c r="H156" s="304"/>
      <c r="I156" s="308"/>
      <c r="J156" s="308">
        <v>2.0833333333333333E-3</v>
      </c>
      <c r="K156" s="305"/>
      <c r="L156" s="309"/>
      <c r="M156" s="310" t="s">
        <v>460</v>
      </c>
    </row>
    <row r="157" spans="2:13" ht="20.100000000000001" customHeight="1" x14ac:dyDescent="0.2">
      <c r="B157" s="293" t="s">
        <v>334</v>
      </c>
      <c r="C157" s="311" t="s">
        <v>186</v>
      </c>
      <c r="D157" s="312" t="s">
        <v>541</v>
      </c>
      <c r="E157" s="313"/>
      <c r="F157" s="314"/>
      <c r="G157" s="315"/>
      <c r="H157" s="313"/>
      <c r="I157" s="316"/>
      <c r="J157" s="316"/>
      <c r="K157" s="314"/>
      <c r="L157" s="317"/>
      <c r="M157" s="318"/>
    </row>
    <row r="158" spans="2:13" ht="20.100000000000001" customHeight="1" x14ac:dyDescent="0.2">
      <c r="B158" s="293" t="s">
        <v>334</v>
      </c>
      <c r="C158" s="329" t="s">
        <v>318</v>
      </c>
      <c r="D158" s="330"/>
      <c r="E158" s="347" t="s">
        <v>321</v>
      </c>
      <c r="F158" s="348"/>
      <c r="G158" s="349"/>
      <c r="H158" s="350"/>
      <c r="I158" s="351"/>
      <c r="J158" s="351"/>
      <c r="K158" s="348"/>
      <c r="L158" s="352"/>
      <c r="M158" s="353"/>
    </row>
    <row r="159" spans="2:13" ht="20.100000000000001" customHeight="1" x14ac:dyDescent="0.2">
      <c r="B159" s="293" t="s">
        <v>334</v>
      </c>
      <c r="C159" s="818" t="s">
        <v>336</v>
      </c>
      <c r="D159" s="818"/>
      <c r="E159" s="818"/>
      <c r="F159" s="818"/>
      <c r="G159" s="818"/>
      <c r="H159" s="818"/>
      <c r="I159" s="818"/>
      <c r="J159" s="818"/>
      <c r="K159" s="818"/>
      <c r="L159" s="818"/>
      <c r="M159" s="819"/>
    </row>
    <row r="160" spans="2:13" ht="20.100000000000001" customHeight="1" thickBot="1" x14ac:dyDescent="0.25">
      <c r="B160" s="293" t="s">
        <v>334</v>
      </c>
      <c r="C160" s="820"/>
      <c r="D160" s="820"/>
      <c r="E160" s="820"/>
      <c r="F160" s="820"/>
      <c r="G160" s="820"/>
      <c r="H160" s="820"/>
      <c r="I160" s="820"/>
      <c r="J160" s="820"/>
      <c r="K160" s="820"/>
      <c r="L160" s="820"/>
      <c r="M160" s="821"/>
    </row>
    <row r="161" spans="2:13" ht="21.95" customHeight="1" x14ac:dyDescent="0.2">
      <c r="B161" s="286" t="str">
        <f>M161</f>
        <v>PORC COLLIER DE</v>
      </c>
      <c r="C161" s="287" t="s">
        <v>5</v>
      </c>
      <c r="D161" s="288"/>
      <c r="E161" s="288"/>
      <c r="F161" s="288"/>
      <c r="G161" s="288"/>
      <c r="H161" s="288"/>
      <c r="I161" s="289"/>
      <c r="J161" s="290"/>
      <c r="K161" s="289"/>
      <c r="L161" s="291"/>
      <c r="M161" s="292" t="s">
        <v>25</v>
      </c>
    </row>
    <row r="162" spans="2:13" ht="20.100000000000001" customHeight="1" x14ac:dyDescent="0.2">
      <c r="B162" s="293" t="str">
        <f>B161</f>
        <v>PORC COLLIER DE</v>
      </c>
      <c r="C162" s="294" t="s">
        <v>257</v>
      </c>
      <c r="D162" s="295" t="s">
        <v>287</v>
      </c>
      <c r="E162" s="296" t="s">
        <v>275</v>
      </c>
      <c r="F162" s="297">
        <v>180</v>
      </c>
      <c r="G162" s="298"/>
      <c r="H162" s="296"/>
      <c r="I162" s="299"/>
      <c r="J162" s="299"/>
      <c r="K162" s="297"/>
      <c r="L162" s="300"/>
      <c r="M162" s="301" t="s">
        <v>394</v>
      </c>
    </row>
    <row r="163" spans="2:13" ht="20.100000000000001" customHeight="1" x14ac:dyDescent="0.2">
      <c r="B163" s="293" t="str">
        <f>B162</f>
        <v>PORC COLLIER DE</v>
      </c>
      <c r="C163" s="302" t="s">
        <v>258</v>
      </c>
      <c r="D163" s="303" t="s">
        <v>197</v>
      </c>
      <c r="E163" s="304" t="s">
        <v>319</v>
      </c>
      <c r="F163" s="305">
        <v>150</v>
      </c>
      <c r="G163" s="306"/>
      <c r="H163" s="304"/>
      <c r="I163" s="308">
        <v>8.3333333333333329E-2</v>
      </c>
      <c r="J163" s="308"/>
      <c r="K163" s="305">
        <v>75</v>
      </c>
      <c r="L163" s="309"/>
      <c r="M163" s="310" t="s">
        <v>387</v>
      </c>
    </row>
    <row r="164" spans="2:13" ht="20.100000000000001" customHeight="1" x14ac:dyDescent="0.2">
      <c r="B164" s="293" t="str">
        <f>B163</f>
        <v>PORC COLLIER DE</v>
      </c>
      <c r="C164" s="311" t="s">
        <v>259</v>
      </c>
      <c r="D164" s="312" t="s">
        <v>541</v>
      </c>
      <c r="E164" s="313"/>
      <c r="F164" s="314"/>
      <c r="G164" s="315"/>
      <c r="H164" s="313"/>
      <c r="I164" s="316"/>
      <c r="J164" s="316"/>
      <c r="K164" s="314"/>
      <c r="L164" s="317"/>
      <c r="M164" s="318"/>
    </row>
    <row r="165" spans="2:13" ht="20.100000000000001" customHeight="1" thickBot="1" x14ac:dyDescent="0.25">
      <c r="B165" s="293" t="str">
        <f>B164</f>
        <v>PORC COLLIER DE</v>
      </c>
      <c r="C165" s="319" t="s">
        <v>318</v>
      </c>
      <c r="D165" s="320"/>
      <c r="E165" s="321" t="s">
        <v>321</v>
      </c>
      <c r="F165" s="322"/>
      <c r="G165" s="323"/>
      <c r="H165" s="324"/>
      <c r="I165" s="325"/>
      <c r="J165" s="325"/>
      <c r="K165" s="322"/>
      <c r="L165" s="326"/>
      <c r="M165" s="327"/>
    </row>
    <row r="166" spans="2:13" ht="21.95" customHeight="1" x14ac:dyDescent="0.2">
      <c r="B166" s="286" t="str">
        <f>M166</f>
        <v>PORC JAMBON DE</v>
      </c>
      <c r="C166" s="287" t="s">
        <v>5</v>
      </c>
      <c r="D166" s="288"/>
      <c r="E166" s="288"/>
      <c r="F166" s="288"/>
      <c r="G166" s="288"/>
      <c r="H166" s="288"/>
      <c r="I166" s="289"/>
      <c r="J166" s="290"/>
      <c r="K166" s="289"/>
      <c r="L166" s="291"/>
      <c r="M166" s="292" t="s">
        <v>26</v>
      </c>
    </row>
    <row r="167" spans="2:13" ht="20.100000000000001" customHeight="1" x14ac:dyDescent="0.2">
      <c r="B167" s="293" t="str">
        <f>B166</f>
        <v>PORC JAMBON DE</v>
      </c>
      <c r="C167" s="294" t="s">
        <v>257</v>
      </c>
      <c r="D167" s="295" t="s">
        <v>287</v>
      </c>
      <c r="E167" s="296" t="s">
        <v>275</v>
      </c>
      <c r="F167" s="297">
        <v>180</v>
      </c>
      <c r="G167" s="298"/>
      <c r="H167" s="296"/>
      <c r="I167" s="299"/>
      <c r="J167" s="299"/>
      <c r="K167" s="297"/>
      <c r="L167" s="300"/>
      <c r="M167" s="301" t="s">
        <v>394</v>
      </c>
    </row>
    <row r="168" spans="2:13" ht="20.100000000000001" customHeight="1" x14ac:dyDescent="0.2">
      <c r="B168" s="293" t="str">
        <f>B167</f>
        <v>PORC JAMBON DE</v>
      </c>
      <c r="C168" s="302" t="s">
        <v>258</v>
      </c>
      <c r="D168" s="303" t="s">
        <v>197</v>
      </c>
      <c r="E168" s="304" t="s">
        <v>319</v>
      </c>
      <c r="F168" s="305">
        <v>140</v>
      </c>
      <c r="G168" s="306"/>
      <c r="H168" s="304"/>
      <c r="I168" s="308">
        <v>0.125</v>
      </c>
      <c r="J168" s="308"/>
      <c r="K168" s="305">
        <v>75</v>
      </c>
      <c r="L168" s="309"/>
      <c r="M168" s="310" t="s">
        <v>388</v>
      </c>
    </row>
    <row r="169" spans="2:13" ht="20.100000000000001" customHeight="1" x14ac:dyDescent="0.2">
      <c r="B169" s="293" t="str">
        <f>B168</f>
        <v>PORC JAMBON DE</v>
      </c>
      <c r="C169" s="311" t="s">
        <v>259</v>
      </c>
      <c r="D169" s="312" t="s">
        <v>541</v>
      </c>
      <c r="E169" s="313"/>
      <c r="F169" s="314"/>
      <c r="G169" s="315"/>
      <c r="H169" s="313"/>
      <c r="I169" s="316"/>
      <c r="J169" s="316"/>
      <c r="K169" s="314"/>
      <c r="L169" s="317"/>
      <c r="M169" s="318"/>
    </row>
    <row r="170" spans="2:13" ht="20.100000000000001" customHeight="1" thickBot="1" x14ac:dyDescent="0.25">
      <c r="B170" s="293" t="str">
        <f>B169</f>
        <v>PORC JAMBON DE</v>
      </c>
      <c r="C170" s="319" t="s">
        <v>318</v>
      </c>
      <c r="D170" s="320"/>
      <c r="E170" s="321" t="s">
        <v>321</v>
      </c>
      <c r="F170" s="322"/>
      <c r="G170" s="323"/>
      <c r="H170" s="324"/>
      <c r="I170" s="325"/>
      <c r="J170" s="325"/>
      <c r="K170" s="322"/>
      <c r="L170" s="326"/>
      <c r="M170" s="363"/>
    </row>
    <row r="171" spans="2:13" ht="21.95" customHeight="1" x14ac:dyDescent="0.2">
      <c r="B171" s="286" t="str">
        <f>M171</f>
        <v>PORC JAMBON DE</v>
      </c>
      <c r="C171" s="287" t="s">
        <v>21</v>
      </c>
      <c r="D171" s="288"/>
      <c r="E171" s="288"/>
      <c r="F171" s="288"/>
      <c r="G171" s="288"/>
      <c r="H171" s="288"/>
      <c r="I171" s="289"/>
      <c r="J171" s="290"/>
      <c r="K171" s="289"/>
      <c r="L171" s="291"/>
      <c r="M171" s="292" t="s">
        <v>26</v>
      </c>
    </row>
    <row r="172" spans="2:13" ht="20.100000000000001" customHeight="1" x14ac:dyDescent="0.2">
      <c r="B172" s="293" t="str">
        <f>B171</f>
        <v>PORC JAMBON DE</v>
      </c>
      <c r="C172" s="294" t="s">
        <v>257</v>
      </c>
      <c r="D172" s="295" t="s">
        <v>287</v>
      </c>
      <c r="E172" s="296" t="s">
        <v>275</v>
      </c>
      <c r="F172" s="297">
        <v>180</v>
      </c>
      <c r="G172" s="298"/>
      <c r="H172" s="296"/>
      <c r="I172" s="299"/>
      <c r="J172" s="299"/>
      <c r="K172" s="297"/>
      <c r="L172" s="300"/>
      <c r="M172" s="301"/>
    </row>
    <row r="173" spans="2:13" ht="20.100000000000001" customHeight="1" x14ac:dyDescent="0.2">
      <c r="B173" s="293" t="str">
        <f>B172</f>
        <v>PORC JAMBON DE</v>
      </c>
      <c r="C173" s="302" t="s">
        <v>258</v>
      </c>
      <c r="D173" s="303" t="s">
        <v>197</v>
      </c>
      <c r="E173" s="304" t="s">
        <v>378</v>
      </c>
      <c r="F173" s="305">
        <v>105</v>
      </c>
      <c r="G173" s="306"/>
      <c r="H173" s="304"/>
      <c r="I173" s="308"/>
      <c r="J173" s="308"/>
      <c r="K173" s="305">
        <v>50</v>
      </c>
      <c r="L173" s="309"/>
      <c r="M173" s="310" t="s">
        <v>388</v>
      </c>
    </row>
    <row r="174" spans="2:13" ht="20.100000000000001" customHeight="1" x14ac:dyDescent="0.2">
      <c r="B174" s="293" t="str">
        <f>B173</f>
        <v>PORC JAMBON DE</v>
      </c>
      <c r="C174" s="302" t="s">
        <v>259</v>
      </c>
      <c r="D174" s="303" t="s">
        <v>197</v>
      </c>
      <c r="E174" s="304" t="s">
        <v>378</v>
      </c>
      <c r="F174" s="305">
        <v>80</v>
      </c>
      <c r="G174" s="306"/>
      <c r="H174" s="304"/>
      <c r="I174" s="308"/>
      <c r="J174" s="308"/>
      <c r="K174" s="305">
        <v>70</v>
      </c>
      <c r="L174" s="309"/>
      <c r="M174" s="310" t="s">
        <v>394</v>
      </c>
    </row>
    <row r="175" spans="2:13" ht="20.100000000000001" customHeight="1" x14ac:dyDescent="0.2">
      <c r="B175" s="293" t="str">
        <f>B174</f>
        <v>PORC JAMBON DE</v>
      </c>
      <c r="C175" s="311" t="s">
        <v>260</v>
      </c>
      <c r="D175" s="312" t="s">
        <v>541</v>
      </c>
      <c r="E175" s="313"/>
      <c r="F175" s="314"/>
      <c r="G175" s="315"/>
      <c r="H175" s="313"/>
      <c r="I175" s="316"/>
      <c r="J175" s="316"/>
      <c r="K175" s="314"/>
      <c r="L175" s="317"/>
      <c r="M175" s="318"/>
    </row>
    <row r="176" spans="2:13" ht="20.100000000000001" customHeight="1" thickBot="1" x14ac:dyDescent="0.25">
      <c r="B176" s="293" t="str">
        <f>B175</f>
        <v>PORC JAMBON DE</v>
      </c>
      <c r="C176" s="319" t="s">
        <v>318</v>
      </c>
      <c r="D176" s="320"/>
      <c r="E176" s="321" t="s">
        <v>321</v>
      </c>
      <c r="F176" s="322"/>
      <c r="G176" s="323"/>
      <c r="H176" s="324"/>
      <c r="I176" s="325"/>
      <c r="J176" s="325"/>
      <c r="K176" s="322"/>
      <c r="L176" s="326"/>
      <c r="M176" s="363"/>
    </row>
    <row r="177" spans="2:13" ht="21.95" customHeight="1" x14ac:dyDescent="0.2">
      <c r="B177" s="286" t="str">
        <f>M177</f>
        <v>PORC JARRETS DE</v>
      </c>
      <c r="C177" s="287" t="s">
        <v>5</v>
      </c>
      <c r="D177" s="288"/>
      <c r="E177" s="288"/>
      <c r="F177" s="288"/>
      <c r="G177" s="288"/>
      <c r="H177" s="288"/>
      <c r="I177" s="289"/>
      <c r="J177" s="290"/>
      <c r="K177" s="289"/>
      <c r="L177" s="291"/>
      <c r="M177" s="292" t="s">
        <v>27</v>
      </c>
    </row>
    <row r="178" spans="2:13" ht="20.100000000000001" customHeight="1" x14ac:dyDescent="0.2">
      <c r="B178" s="293" t="str">
        <f>B177</f>
        <v>PORC JARRETS DE</v>
      </c>
      <c r="C178" s="294" t="s">
        <v>257</v>
      </c>
      <c r="D178" s="295" t="s">
        <v>287</v>
      </c>
      <c r="E178" s="296" t="s">
        <v>275</v>
      </c>
      <c r="F178" s="297">
        <v>180</v>
      </c>
      <c r="G178" s="298"/>
      <c r="H178" s="296"/>
      <c r="I178" s="299"/>
      <c r="J178" s="299"/>
      <c r="K178" s="297"/>
      <c r="L178" s="300"/>
      <c r="M178" s="301" t="s">
        <v>389</v>
      </c>
    </row>
    <row r="179" spans="2:13" ht="20.100000000000001" customHeight="1" x14ac:dyDescent="0.2">
      <c r="B179" s="293" t="str">
        <f>B178</f>
        <v>PORC JARRETS DE</v>
      </c>
      <c r="C179" s="302" t="s">
        <v>258</v>
      </c>
      <c r="D179" s="303" t="s">
        <v>197</v>
      </c>
      <c r="E179" s="304" t="s">
        <v>319</v>
      </c>
      <c r="F179" s="305">
        <v>180</v>
      </c>
      <c r="G179" s="306"/>
      <c r="H179" s="304"/>
      <c r="I179" s="308">
        <v>4.1666666666666664E-2</v>
      </c>
      <c r="J179" s="308"/>
      <c r="K179" s="305">
        <v>60</v>
      </c>
      <c r="L179" s="309"/>
      <c r="M179" s="310" t="s">
        <v>394</v>
      </c>
    </row>
    <row r="180" spans="2:13" ht="20.100000000000001" customHeight="1" x14ac:dyDescent="0.2">
      <c r="B180" s="293" t="str">
        <f>B179</f>
        <v>PORC JARRETS DE</v>
      </c>
      <c r="C180" s="311" t="s">
        <v>187</v>
      </c>
      <c r="D180" s="312" t="s">
        <v>541</v>
      </c>
      <c r="E180" s="313"/>
      <c r="F180" s="314"/>
      <c r="G180" s="315"/>
      <c r="H180" s="313"/>
      <c r="I180" s="316"/>
      <c r="J180" s="316"/>
      <c r="K180" s="314"/>
      <c r="L180" s="317"/>
      <c r="M180" s="318"/>
    </row>
    <row r="181" spans="2:13" ht="20.100000000000001" customHeight="1" thickBot="1" x14ac:dyDescent="0.25">
      <c r="B181" s="293" t="str">
        <f>B180</f>
        <v>PORC JARRETS DE</v>
      </c>
      <c r="C181" s="319" t="s">
        <v>318</v>
      </c>
      <c r="D181" s="320"/>
      <c r="E181" s="321" t="s">
        <v>321</v>
      </c>
      <c r="F181" s="322"/>
      <c r="G181" s="323"/>
      <c r="H181" s="324"/>
      <c r="I181" s="325"/>
      <c r="J181" s="325"/>
      <c r="K181" s="322"/>
      <c r="L181" s="326"/>
      <c r="M181" s="363"/>
    </row>
    <row r="182" spans="2:13" ht="21.95" customHeight="1" x14ac:dyDescent="0.2">
      <c r="B182" s="286" t="str">
        <f>M182</f>
        <v>VEAU</v>
      </c>
      <c r="C182" s="287" t="s">
        <v>124</v>
      </c>
      <c r="D182" s="288"/>
      <c r="E182" s="288"/>
      <c r="F182" s="288"/>
      <c r="G182" s="288"/>
      <c r="H182" s="288"/>
      <c r="I182" s="289"/>
      <c r="J182" s="290"/>
      <c r="K182" s="328" t="s">
        <v>114</v>
      </c>
      <c r="L182" s="291"/>
      <c r="M182" s="292" t="s">
        <v>126</v>
      </c>
    </row>
    <row r="183" spans="2:13" ht="20.100000000000001" customHeight="1" x14ac:dyDescent="0.2">
      <c r="B183" s="293" t="str">
        <f t="shared" ref="B183:B191" si="9">B182</f>
        <v>VEAU</v>
      </c>
      <c r="C183" s="294"/>
      <c r="D183" s="295" t="s">
        <v>125</v>
      </c>
      <c r="E183" s="296"/>
      <c r="F183" s="297"/>
      <c r="G183" s="298"/>
      <c r="H183" s="296"/>
      <c r="I183" s="299"/>
      <c r="J183" s="299"/>
      <c r="K183" s="297" t="s">
        <v>132</v>
      </c>
      <c r="L183" s="300"/>
      <c r="M183" s="301" t="s">
        <v>225</v>
      </c>
    </row>
    <row r="184" spans="2:13" ht="20.100000000000001" customHeight="1" x14ac:dyDescent="0.2">
      <c r="B184" s="293" t="str">
        <f t="shared" si="9"/>
        <v>VEAU</v>
      </c>
      <c r="C184" s="302"/>
      <c r="D184" s="303" t="s">
        <v>224</v>
      </c>
      <c r="E184" s="304"/>
      <c r="F184" s="305"/>
      <c r="G184" s="306"/>
      <c r="H184" s="304"/>
      <c r="I184" s="308"/>
      <c r="J184" s="308"/>
      <c r="K184" s="305">
        <v>73</v>
      </c>
      <c r="L184" s="309"/>
      <c r="M184" s="310" t="s">
        <v>211</v>
      </c>
    </row>
    <row r="185" spans="2:13" ht="21" customHeight="1" x14ac:dyDescent="0.2">
      <c r="B185" s="293" t="str">
        <f t="shared" si="9"/>
        <v>VEAU</v>
      </c>
      <c r="C185" s="302"/>
      <c r="D185" s="303" t="s">
        <v>127</v>
      </c>
      <c r="E185" s="304"/>
      <c r="F185" s="305"/>
      <c r="G185" s="306"/>
      <c r="H185" s="304"/>
      <c r="I185" s="307"/>
      <c r="J185" s="308"/>
      <c r="K185" s="305">
        <v>73</v>
      </c>
      <c r="L185" s="309"/>
      <c r="M185" s="310" t="s">
        <v>211</v>
      </c>
    </row>
    <row r="186" spans="2:13" ht="20.100000000000001" customHeight="1" x14ac:dyDescent="0.2">
      <c r="B186" s="293" t="str">
        <f t="shared" si="9"/>
        <v>VEAU</v>
      </c>
      <c r="C186" s="302"/>
      <c r="D186" s="303" t="s">
        <v>128</v>
      </c>
      <c r="E186" s="304"/>
      <c r="F186" s="305"/>
      <c r="G186" s="306"/>
      <c r="H186" s="304"/>
      <c r="I186" s="308"/>
      <c r="J186" s="308"/>
      <c r="K186" s="305">
        <v>73</v>
      </c>
      <c r="L186" s="309"/>
      <c r="M186" s="310" t="s">
        <v>211</v>
      </c>
    </row>
    <row r="187" spans="2:13" ht="20.100000000000001" customHeight="1" x14ac:dyDescent="0.2">
      <c r="B187" s="293" t="str">
        <f t="shared" si="9"/>
        <v>VEAU</v>
      </c>
      <c r="C187" s="365"/>
      <c r="D187" s="355" t="s">
        <v>129</v>
      </c>
      <c r="E187" s="355"/>
      <c r="F187" s="366"/>
      <c r="G187" s="367"/>
      <c r="H187" s="355"/>
      <c r="I187" s="368"/>
      <c r="J187" s="368"/>
      <c r="K187" s="305" t="s">
        <v>118</v>
      </c>
      <c r="L187" s="369"/>
      <c r="M187" s="310" t="s">
        <v>211</v>
      </c>
    </row>
    <row r="188" spans="2:13" ht="20.100000000000001" customHeight="1" x14ac:dyDescent="0.2">
      <c r="B188" s="293" t="str">
        <f t="shared" si="9"/>
        <v>VEAU</v>
      </c>
      <c r="C188" s="365"/>
      <c r="D188" s="355" t="s">
        <v>130</v>
      </c>
      <c r="E188" s="355"/>
      <c r="F188" s="366"/>
      <c r="G188" s="367"/>
      <c r="H188" s="355"/>
      <c r="I188" s="368"/>
      <c r="J188" s="368"/>
      <c r="K188" s="305" t="s">
        <v>118</v>
      </c>
      <c r="L188" s="369"/>
      <c r="M188" s="310" t="s">
        <v>211</v>
      </c>
    </row>
    <row r="189" spans="2:13" ht="20.100000000000001" customHeight="1" x14ac:dyDescent="0.2">
      <c r="B189" s="293" t="str">
        <f t="shared" si="9"/>
        <v>VEAU</v>
      </c>
      <c r="C189" s="370"/>
      <c r="D189" s="371" t="s">
        <v>131</v>
      </c>
      <c r="E189" s="371"/>
      <c r="F189" s="372"/>
      <c r="G189" s="373"/>
      <c r="H189" s="371"/>
      <c r="I189" s="374"/>
      <c r="J189" s="374"/>
      <c r="K189" s="314" t="s">
        <v>133</v>
      </c>
      <c r="L189" s="375"/>
      <c r="M189" s="318" t="s">
        <v>211</v>
      </c>
    </row>
    <row r="190" spans="2:13" ht="30.75" customHeight="1" x14ac:dyDescent="0.2">
      <c r="B190" s="293" t="str">
        <f t="shared" si="9"/>
        <v>VEAU</v>
      </c>
      <c r="C190" s="329" t="s">
        <v>318</v>
      </c>
      <c r="D190" s="330"/>
      <c r="E190" s="331" t="s">
        <v>147</v>
      </c>
      <c r="F190" s="332"/>
      <c r="G190" s="333"/>
      <c r="H190" s="334"/>
      <c r="I190" s="335"/>
      <c r="J190" s="335"/>
      <c r="K190" s="332"/>
      <c r="L190" s="336"/>
      <c r="M190" s="378"/>
    </row>
    <row r="191" spans="2:13" ht="30.75" customHeight="1" thickBot="1" x14ac:dyDescent="0.25">
      <c r="B191" s="293" t="str">
        <f t="shared" si="9"/>
        <v>VEAU</v>
      </c>
      <c r="C191" s="338"/>
      <c r="D191" s="339"/>
      <c r="E191" s="340" t="s">
        <v>222</v>
      </c>
      <c r="F191" s="341"/>
      <c r="G191" s="342"/>
      <c r="H191" s="343"/>
      <c r="I191" s="344"/>
      <c r="J191" s="344"/>
      <c r="K191" s="341"/>
      <c r="L191" s="345"/>
      <c r="M191" s="346"/>
    </row>
    <row r="192" spans="2:13" ht="21.95" customHeight="1" x14ac:dyDescent="0.2">
      <c r="B192" s="286" t="str">
        <f>M192</f>
        <v>VEAU ÉPAULE ROTIE</v>
      </c>
      <c r="C192" s="287" t="s">
        <v>18</v>
      </c>
      <c r="D192" s="288"/>
      <c r="E192" s="288"/>
      <c r="F192" s="288"/>
      <c r="G192" s="288"/>
      <c r="H192" s="288"/>
      <c r="I192" s="289"/>
      <c r="J192" s="290"/>
      <c r="K192" s="289"/>
      <c r="L192" s="291"/>
      <c r="M192" s="292" t="s">
        <v>335</v>
      </c>
    </row>
    <row r="193" spans="2:13" ht="20.100000000000001" customHeight="1" x14ac:dyDescent="0.2">
      <c r="B193" s="293" t="str">
        <f t="shared" ref="B193:B203" si="10">B192</f>
        <v>VEAU ÉPAULE ROTIE</v>
      </c>
      <c r="C193" s="294" t="s">
        <v>257</v>
      </c>
      <c r="D193" s="295" t="s">
        <v>287</v>
      </c>
      <c r="E193" s="296" t="s">
        <v>319</v>
      </c>
      <c r="F193" s="297">
        <v>130</v>
      </c>
      <c r="G193" s="298"/>
      <c r="H193" s="296"/>
      <c r="I193" s="299"/>
      <c r="J193" s="299"/>
      <c r="K193" s="297"/>
      <c r="L193" s="300"/>
      <c r="M193" s="301"/>
    </row>
    <row r="194" spans="2:13" ht="20.100000000000001" customHeight="1" x14ac:dyDescent="0.2">
      <c r="B194" s="293" t="str">
        <f t="shared" si="10"/>
        <v>VEAU ÉPAULE ROTIE</v>
      </c>
      <c r="C194" s="302" t="s">
        <v>258</v>
      </c>
      <c r="D194" s="303" t="s">
        <v>197</v>
      </c>
      <c r="E194" s="304" t="s">
        <v>319</v>
      </c>
      <c r="F194" s="305">
        <v>100</v>
      </c>
      <c r="G194" s="306"/>
      <c r="H194" s="304"/>
      <c r="I194" s="308">
        <v>2.7777777777777776E-2</v>
      </c>
      <c r="J194" s="308"/>
      <c r="K194" s="305"/>
      <c r="L194" s="309"/>
      <c r="M194" s="310"/>
    </row>
    <row r="195" spans="2:13" ht="20.100000000000001" customHeight="1" x14ac:dyDescent="0.2">
      <c r="B195" s="293" t="str">
        <f t="shared" si="10"/>
        <v>VEAU ÉPAULE ROTIE</v>
      </c>
      <c r="C195" s="302" t="s">
        <v>259</v>
      </c>
      <c r="D195" s="303" t="s">
        <v>320</v>
      </c>
      <c r="E195" s="304"/>
      <c r="F195" s="305"/>
      <c r="G195" s="306"/>
      <c r="H195" s="304"/>
      <c r="I195" s="308"/>
      <c r="J195" s="308">
        <v>6.9444444444444441E-3</v>
      </c>
      <c r="K195" s="305"/>
      <c r="L195" s="309"/>
      <c r="M195" s="310"/>
    </row>
    <row r="196" spans="2:13" ht="20.100000000000001" customHeight="1" x14ac:dyDescent="0.2">
      <c r="B196" s="293" t="str">
        <f t="shared" si="10"/>
        <v>VEAU ÉPAULE ROTIE</v>
      </c>
      <c r="C196" s="302" t="s">
        <v>260</v>
      </c>
      <c r="D196" s="303" t="s">
        <v>197</v>
      </c>
      <c r="E196" s="304" t="s">
        <v>319</v>
      </c>
      <c r="F196" s="305">
        <v>165</v>
      </c>
      <c r="G196" s="306">
        <v>60</v>
      </c>
      <c r="H196" s="304"/>
      <c r="I196" s="308">
        <v>6.9444444444444441E-3</v>
      </c>
      <c r="J196" s="308"/>
      <c r="K196" s="305"/>
      <c r="L196" s="309"/>
      <c r="M196" s="310"/>
    </row>
    <row r="197" spans="2:13" ht="20.100000000000001" customHeight="1" x14ac:dyDescent="0.2">
      <c r="B197" s="293" t="str">
        <f t="shared" si="10"/>
        <v>VEAU ÉPAULE ROTIE</v>
      </c>
      <c r="C197" s="302" t="s">
        <v>293</v>
      </c>
      <c r="D197" s="303" t="s">
        <v>320</v>
      </c>
      <c r="E197" s="304"/>
      <c r="F197" s="305"/>
      <c r="G197" s="306"/>
      <c r="H197" s="304"/>
      <c r="I197" s="308"/>
      <c r="J197" s="308">
        <v>3.472222222222222E-3</v>
      </c>
      <c r="K197" s="305"/>
      <c r="L197" s="309"/>
      <c r="M197" s="310"/>
    </row>
    <row r="198" spans="2:13" ht="20.100000000000001" customHeight="1" x14ac:dyDescent="0.2">
      <c r="B198" s="293" t="str">
        <f t="shared" si="10"/>
        <v>VEAU ÉPAULE ROTIE</v>
      </c>
      <c r="C198" s="302" t="s">
        <v>185</v>
      </c>
      <c r="D198" s="303" t="s">
        <v>197</v>
      </c>
      <c r="E198" s="304" t="s">
        <v>319</v>
      </c>
      <c r="F198" s="305">
        <v>175</v>
      </c>
      <c r="G198" s="306">
        <v>40</v>
      </c>
      <c r="H198" s="304"/>
      <c r="I198" s="308"/>
      <c r="J198" s="308"/>
      <c r="K198" s="305">
        <v>65</v>
      </c>
      <c r="L198" s="309"/>
      <c r="M198" s="310" t="s">
        <v>394</v>
      </c>
    </row>
    <row r="199" spans="2:13" ht="20.100000000000001" customHeight="1" x14ac:dyDescent="0.2">
      <c r="B199" s="293" t="str">
        <f t="shared" si="10"/>
        <v>VEAU ÉPAULE ROTIE</v>
      </c>
      <c r="C199" s="302" t="s">
        <v>186</v>
      </c>
      <c r="D199" s="303" t="s">
        <v>320</v>
      </c>
      <c r="E199" s="304"/>
      <c r="F199" s="305"/>
      <c r="G199" s="306"/>
      <c r="H199" s="304"/>
      <c r="I199" s="308"/>
      <c r="J199" s="308">
        <v>2.0833333333333333E-3</v>
      </c>
      <c r="K199" s="305"/>
      <c r="L199" s="309"/>
      <c r="M199" s="310" t="s">
        <v>474</v>
      </c>
    </row>
    <row r="200" spans="2:13" ht="20.100000000000001" customHeight="1" x14ac:dyDescent="0.2">
      <c r="B200" s="293" t="str">
        <f t="shared" si="10"/>
        <v>VEAU ÉPAULE ROTIE</v>
      </c>
      <c r="C200" s="311" t="s">
        <v>187</v>
      </c>
      <c r="D200" s="312" t="s">
        <v>541</v>
      </c>
      <c r="E200" s="313"/>
      <c r="F200" s="314"/>
      <c r="G200" s="315"/>
      <c r="H200" s="313"/>
      <c r="I200" s="316"/>
      <c r="J200" s="316"/>
      <c r="K200" s="314"/>
      <c r="L200" s="317"/>
      <c r="M200" s="318"/>
    </row>
    <row r="201" spans="2:13" ht="20.100000000000001" customHeight="1" x14ac:dyDescent="0.2">
      <c r="B201" s="293" t="str">
        <f t="shared" si="10"/>
        <v>VEAU ÉPAULE ROTIE</v>
      </c>
      <c r="C201" s="379" t="s">
        <v>318</v>
      </c>
      <c r="D201" s="380"/>
      <c r="E201" s="381" t="s">
        <v>476</v>
      </c>
      <c r="F201" s="382"/>
      <c r="G201" s="383"/>
      <c r="H201" s="384"/>
      <c r="I201" s="385"/>
      <c r="J201" s="385"/>
      <c r="K201" s="382"/>
      <c r="L201" s="386"/>
      <c r="M201" s="387"/>
    </row>
    <row r="202" spans="2:13" ht="20.100000000000001" customHeight="1" x14ac:dyDescent="0.2">
      <c r="B202" s="293" t="str">
        <f t="shared" si="10"/>
        <v>VEAU ÉPAULE ROTIE</v>
      </c>
      <c r="C202" s="818" t="s">
        <v>193</v>
      </c>
      <c r="D202" s="818"/>
      <c r="E202" s="818"/>
      <c r="F202" s="818"/>
      <c r="G202" s="818"/>
      <c r="H202" s="818"/>
      <c r="I202" s="818"/>
      <c r="J202" s="818"/>
      <c r="K202" s="818"/>
      <c r="L202" s="818"/>
      <c r="M202" s="819"/>
    </row>
    <row r="203" spans="2:13" ht="20.100000000000001" customHeight="1" thickBot="1" x14ac:dyDescent="0.25">
      <c r="B203" s="293" t="str">
        <f t="shared" si="10"/>
        <v>VEAU ÉPAULE ROTIE</v>
      </c>
      <c r="C203" s="820"/>
      <c r="D203" s="820"/>
      <c r="E203" s="820"/>
      <c r="F203" s="820"/>
      <c r="G203" s="820"/>
      <c r="H203" s="820"/>
      <c r="I203" s="820"/>
      <c r="J203" s="820"/>
      <c r="K203" s="820"/>
      <c r="L203" s="820"/>
      <c r="M203" s="821"/>
    </row>
    <row r="204" spans="2:13" ht="21.95" customHeight="1" x14ac:dyDescent="0.2">
      <c r="B204" s="286" t="s">
        <v>23</v>
      </c>
      <c r="C204" s="287" t="s">
        <v>2</v>
      </c>
      <c r="D204" s="288"/>
      <c r="E204" s="288"/>
      <c r="F204" s="288"/>
      <c r="G204" s="288"/>
      <c r="H204" s="288"/>
      <c r="I204" s="289"/>
      <c r="J204" s="290"/>
      <c r="K204" s="289"/>
      <c r="L204" s="291"/>
      <c r="M204" s="292" t="s">
        <v>23</v>
      </c>
    </row>
    <row r="205" spans="2:13" ht="20.100000000000001" customHeight="1" x14ac:dyDescent="0.2">
      <c r="B205" s="293" t="s">
        <v>23</v>
      </c>
      <c r="C205" s="294" t="s">
        <v>257</v>
      </c>
      <c r="D205" s="295" t="s">
        <v>287</v>
      </c>
      <c r="E205" s="296" t="s">
        <v>275</v>
      </c>
      <c r="F205" s="297">
        <v>180</v>
      </c>
      <c r="G205" s="298"/>
      <c r="H205" s="296"/>
      <c r="I205" s="299"/>
      <c r="J205" s="299"/>
      <c r="K205" s="297"/>
      <c r="L205" s="300"/>
      <c r="M205" s="301" t="s">
        <v>394</v>
      </c>
    </row>
    <row r="206" spans="2:13" ht="20.100000000000001" customHeight="1" x14ac:dyDescent="0.2">
      <c r="B206" s="293" t="s">
        <v>23</v>
      </c>
      <c r="C206" s="302" t="s">
        <v>258</v>
      </c>
      <c r="D206" s="303" t="s">
        <v>197</v>
      </c>
      <c r="E206" s="304" t="s">
        <v>319</v>
      </c>
      <c r="F206" s="305">
        <v>180</v>
      </c>
      <c r="G206" s="306"/>
      <c r="H206" s="304"/>
      <c r="I206" s="308">
        <v>6.25E-2</v>
      </c>
      <c r="J206" s="308"/>
      <c r="K206" s="305">
        <v>75</v>
      </c>
      <c r="L206" s="309"/>
      <c r="M206" s="310" t="s">
        <v>391</v>
      </c>
    </row>
    <row r="207" spans="2:13" ht="20.100000000000001" customHeight="1" x14ac:dyDescent="0.2">
      <c r="B207" s="293" t="s">
        <v>23</v>
      </c>
      <c r="C207" s="311" t="s">
        <v>259</v>
      </c>
      <c r="D207" s="312" t="s">
        <v>541</v>
      </c>
      <c r="E207" s="313"/>
      <c r="F207" s="314"/>
      <c r="G207" s="315"/>
      <c r="H207" s="313"/>
      <c r="I207" s="316"/>
      <c r="J207" s="316"/>
      <c r="K207" s="314"/>
      <c r="L207" s="317"/>
      <c r="M207" s="318"/>
    </row>
    <row r="208" spans="2:13" ht="20.100000000000001" customHeight="1" thickBot="1" x14ac:dyDescent="0.25">
      <c r="B208" s="293" t="s">
        <v>23</v>
      </c>
      <c r="C208" s="319" t="s">
        <v>318</v>
      </c>
      <c r="D208" s="320"/>
      <c r="E208" s="321" t="s">
        <v>321</v>
      </c>
      <c r="F208" s="322"/>
      <c r="G208" s="323"/>
      <c r="H208" s="324"/>
      <c r="I208" s="325"/>
      <c r="J208" s="325"/>
      <c r="K208" s="322"/>
      <c r="L208" s="326"/>
      <c r="M208" s="363"/>
    </row>
    <row r="209" spans="2:13" ht="21.95" customHeight="1" x14ac:dyDescent="0.2">
      <c r="B209" s="286" t="str">
        <f>M209</f>
        <v>VEAU NOIX ROTIE</v>
      </c>
      <c r="C209" s="287" t="s">
        <v>2</v>
      </c>
      <c r="D209" s="288"/>
      <c r="E209" s="288"/>
      <c r="F209" s="288"/>
      <c r="G209" s="288"/>
      <c r="H209" s="288"/>
      <c r="I209" s="289"/>
      <c r="J209" s="290"/>
      <c r="K209" s="289"/>
      <c r="L209" s="291"/>
      <c r="M209" s="292" t="s">
        <v>19</v>
      </c>
    </row>
    <row r="210" spans="2:13" ht="19.5" customHeight="1" x14ac:dyDescent="0.2">
      <c r="B210" s="293" t="str">
        <f>B209</f>
        <v>VEAU NOIX ROTIE</v>
      </c>
      <c r="C210" s="294" t="s">
        <v>257</v>
      </c>
      <c r="D210" s="295" t="s">
        <v>287</v>
      </c>
      <c r="E210" s="296" t="s">
        <v>275</v>
      </c>
      <c r="F210" s="297">
        <v>180</v>
      </c>
      <c r="G210" s="298"/>
      <c r="H210" s="296"/>
      <c r="I210" s="299"/>
      <c r="J210" s="299"/>
      <c r="K210" s="297"/>
      <c r="L210" s="300"/>
      <c r="M210" s="301" t="s">
        <v>394</v>
      </c>
    </row>
    <row r="211" spans="2:13" ht="20.100000000000001" customHeight="1" x14ac:dyDescent="0.2">
      <c r="B211" s="293" t="str">
        <f>B210</f>
        <v>VEAU NOIX ROTIE</v>
      </c>
      <c r="C211" s="302" t="s">
        <v>258</v>
      </c>
      <c r="D211" s="303" t="s">
        <v>197</v>
      </c>
      <c r="E211" s="304" t="s">
        <v>319</v>
      </c>
      <c r="F211" s="305">
        <v>150</v>
      </c>
      <c r="G211" s="306"/>
      <c r="H211" s="304"/>
      <c r="I211" s="308">
        <v>8.3333333333333329E-2</v>
      </c>
      <c r="J211" s="308"/>
      <c r="K211" s="305">
        <v>75</v>
      </c>
      <c r="L211" s="309"/>
      <c r="M211" s="310" t="s">
        <v>383</v>
      </c>
    </row>
    <row r="212" spans="2:13" ht="20.100000000000001" customHeight="1" x14ac:dyDescent="0.2">
      <c r="B212" s="293" t="str">
        <f>B211</f>
        <v>VEAU NOIX ROTIE</v>
      </c>
      <c r="C212" s="311" t="s">
        <v>259</v>
      </c>
      <c r="D212" s="312" t="s">
        <v>541</v>
      </c>
      <c r="E212" s="313"/>
      <c r="F212" s="314"/>
      <c r="G212" s="315"/>
      <c r="H212" s="313"/>
      <c r="I212" s="316"/>
      <c r="J212" s="316"/>
      <c r="K212" s="314"/>
      <c r="L212" s="317"/>
      <c r="M212" s="318"/>
    </row>
    <row r="213" spans="2:13" ht="20.100000000000001" customHeight="1" thickBot="1" x14ac:dyDescent="0.25">
      <c r="B213" s="293" t="str">
        <f>B212</f>
        <v>VEAU NOIX ROTIE</v>
      </c>
      <c r="C213" s="319" t="s">
        <v>318</v>
      </c>
      <c r="D213" s="320"/>
      <c r="E213" s="321" t="s">
        <v>370</v>
      </c>
      <c r="F213" s="322"/>
      <c r="G213" s="323"/>
      <c r="H213" s="324"/>
      <c r="I213" s="325"/>
      <c r="J213" s="325"/>
      <c r="K213" s="322"/>
      <c r="L213" s="326"/>
      <c r="M213" s="363"/>
    </row>
    <row r="214" spans="2:13" ht="21.95" customHeight="1" x14ac:dyDescent="0.2">
      <c r="B214" s="286" t="str">
        <f>M214</f>
        <v xml:space="preserve">VEAU ROTI FARCI </v>
      </c>
      <c r="C214" s="287" t="s">
        <v>21</v>
      </c>
      <c r="D214" s="288"/>
      <c r="E214" s="288"/>
      <c r="F214" s="288"/>
      <c r="G214" s="288"/>
      <c r="H214" s="288"/>
      <c r="I214" s="289"/>
      <c r="J214" s="290"/>
      <c r="K214" s="289"/>
      <c r="L214" s="291"/>
      <c r="M214" s="292" t="s">
        <v>22</v>
      </c>
    </row>
    <row r="215" spans="2:13" ht="20.100000000000001" customHeight="1" x14ac:dyDescent="0.2">
      <c r="B215" s="293" t="str">
        <f>B214</f>
        <v xml:space="preserve">VEAU ROTI FARCI </v>
      </c>
      <c r="C215" s="294" t="s">
        <v>257</v>
      </c>
      <c r="D215" s="295" t="s">
        <v>287</v>
      </c>
      <c r="E215" s="296" t="s">
        <v>275</v>
      </c>
      <c r="F215" s="297">
        <v>220</v>
      </c>
      <c r="G215" s="298"/>
      <c r="H215" s="296"/>
      <c r="I215" s="299"/>
      <c r="J215" s="299"/>
      <c r="K215" s="297"/>
      <c r="L215" s="300"/>
      <c r="M215" s="301"/>
    </row>
    <row r="216" spans="2:13" ht="20.100000000000001" customHeight="1" x14ac:dyDescent="0.2">
      <c r="B216" s="293" t="str">
        <f>B215</f>
        <v xml:space="preserve">VEAU ROTI FARCI </v>
      </c>
      <c r="C216" s="302" t="s">
        <v>258</v>
      </c>
      <c r="D216" s="303" t="s">
        <v>197</v>
      </c>
      <c r="E216" s="304" t="s">
        <v>275</v>
      </c>
      <c r="F216" s="305">
        <v>210</v>
      </c>
      <c r="G216" s="306"/>
      <c r="H216" s="304"/>
      <c r="I216" s="308">
        <v>1.0416666666666666E-2</v>
      </c>
      <c r="J216" s="308"/>
      <c r="K216" s="305"/>
      <c r="L216" s="309"/>
      <c r="M216" s="310" t="s">
        <v>381</v>
      </c>
    </row>
    <row r="217" spans="2:13" ht="20.100000000000001" customHeight="1" x14ac:dyDescent="0.2">
      <c r="B217" s="293" t="str">
        <f>B216</f>
        <v xml:space="preserve">VEAU ROTI FARCI </v>
      </c>
      <c r="C217" s="302" t="s">
        <v>259</v>
      </c>
      <c r="D217" s="303" t="s">
        <v>197</v>
      </c>
      <c r="E217" s="304" t="s">
        <v>378</v>
      </c>
      <c r="F217" s="305">
        <v>105</v>
      </c>
      <c r="G217" s="306"/>
      <c r="H217" s="304"/>
      <c r="I217" s="308"/>
      <c r="J217" s="308"/>
      <c r="K217" s="305">
        <v>66</v>
      </c>
      <c r="L217" s="309"/>
      <c r="M217" s="310" t="s">
        <v>394</v>
      </c>
    </row>
    <row r="218" spans="2:13" ht="20.100000000000001" customHeight="1" x14ac:dyDescent="0.2">
      <c r="B218" s="293" t="str">
        <f>B217</f>
        <v xml:space="preserve">VEAU ROTI FARCI </v>
      </c>
      <c r="C218" s="311" t="s">
        <v>260</v>
      </c>
      <c r="D218" s="312" t="s">
        <v>541</v>
      </c>
      <c r="E218" s="313"/>
      <c r="F218" s="314"/>
      <c r="G218" s="315"/>
      <c r="H218" s="313"/>
      <c r="I218" s="316"/>
      <c r="J218" s="316"/>
      <c r="K218" s="314"/>
      <c r="L218" s="317"/>
      <c r="M218" s="318"/>
    </row>
    <row r="219" spans="2:13" ht="20.100000000000001" customHeight="1" thickBot="1" x14ac:dyDescent="0.25">
      <c r="B219" s="293" t="str">
        <f>B218</f>
        <v xml:space="preserve">VEAU ROTI FARCI </v>
      </c>
      <c r="C219" s="319" t="s">
        <v>318</v>
      </c>
      <c r="D219" s="320"/>
      <c r="E219" s="321" t="s">
        <v>321</v>
      </c>
      <c r="F219" s="322"/>
      <c r="G219" s="323"/>
      <c r="H219" s="324"/>
      <c r="I219" s="325"/>
      <c r="J219" s="325"/>
      <c r="K219" s="322"/>
      <c r="L219" s="326"/>
      <c r="M219" s="363"/>
    </row>
    <row r="220" spans="2:13" ht="21.95" customHeight="1" x14ac:dyDescent="0.2">
      <c r="B220" s="286" t="str">
        <f>M220</f>
        <v>VEAU ROULADE FARCIE</v>
      </c>
      <c r="C220" s="287" t="s">
        <v>2</v>
      </c>
      <c r="D220" s="288"/>
      <c r="E220" s="288"/>
      <c r="F220" s="288"/>
      <c r="G220" s="288"/>
      <c r="H220" s="288"/>
      <c r="I220" s="289"/>
      <c r="J220" s="290"/>
      <c r="K220" s="289"/>
      <c r="L220" s="291"/>
      <c r="M220" s="292" t="s">
        <v>20</v>
      </c>
    </row>
    <row r="221" spans="2:13" ht="20.100000000000001" customHeight="1" x14ac:dyDescent="0.2">
      <c r="B221" s="293" t="str">
        <f>B220</f>
        <v>VEAU ROULADE FARCIE</v>
      </c>
      <c r="C221" s="294" t="s">
        <v>257</v>
      </c>
      <c r="D221" s="295" t="s">
        <v>287</v>
      </c>
      <c r="E221" s="296" t="s">
        <v>275</v>
      </c>
      <c r="F221" s="297">
        <v>220</v>
      </c>
      <c r="G221" s="298"/>
      <c r="H221" s="296"/>
      <c r="I221" s="299"/>
      <c r="J221" s="299"/>
      <c r="K221" s="297"/>
      <c r="L221" s="300"/>
      <c r="M221" s="301"/>
    </row>
    <row r="222" spans="2:13" ht="20.100000000000001" customHeight="1" x14ac:dyDescent="0.2">
      <c r="B222" s="293" t="str">
        <f>B221</f>
        <v>VEAU ROULADE FARCIE</v>
      </c>
      <c r="C222" s="302" t="s">
        <v>258</v>
      </c>
      <c r="D222" s="303" t="s">
        <v>197</v>
      </c>
      <c r="E222" s="304" t="s">
        <v>275</v>
      </c>
      <c r="F222" s="305">
        <v>210</v>
      </c>
      <c r="G222" s="306"/>
      <c r="H222" s="304"/>
      <c r="I222" s="308">
        <v>1.0416666666666666E-2</v>
      </c>
      <c r="J222" s="308"/>
      <c r="K222" s="305"/>
      <c r="L222" s="309"/>
      <c r="M222" s="310" t="s">
        <v>384</v>
      </c>
    </row>
    <row r="223" spans="2:13" ht="20.100000000000001" customHeight="1" x14ac:dyDescent="0.2">
      <c r="B223" s="293" t="str">
        <f>B222</f>
        <v>VEAU ROULADE FARCIE</v>
      </c>
      <c r="C223" s="302" t="s">
        <v>259</v>
      </c>
      <c r="D223" s="303" t="s">
        <v>197</v>
      </c>
      <c r="E223" s="304" t="s">
        <v>319</v>
      </c>
      <c r="F223" s="305">
        <v>150</v>
      </c>
      <c r="G223" s="306"/>
      <c r="H223" s="304"/>
      <c r="I223" s="308">
        <v>6.25E-2</v>
      </c>
      <c r="J223" s="308"/>
      <c r="K223" s="305">
        <v>60</v>
      </c>
      <c r="L223" s="309"/>
      <c r="M223" s="310" t="s">
        <v>394</v>
      </c>
    </row>
    <row r="224" spans="2:13" ht="20.100000000000001" customHeight="1" x14ac:dyDescent="0.2">
      <c r="B224" s="293" t="str">
        <f>B223</f>
        <v>VEAU ROULADE FARCIE</v>
      </c>
      <c r="C224" s="311" t="s">
        <v>260</v>
      </c>
      <c r="D224" s="312" t="s">
        <v>541</v>
      </c>
      <c r="E224" s="313"/>
      <c r="F224" s="314"/>
      <c r="G224" s="315"/>
      <c r="H224" s="313"/>
      <c r="I224" s="316"/>
      <c r="J224" s="316"/>
      <c r="K224" s="314"/>
      <c r="L224" s="317"/>
      <c r="M224" s="318"/>
    </row>
    <row r="225" spans="2:13" ht="20.100000000000001" customHeight="1" thickBot="1" x14ac:dyDescent="0.25">
      <c r="B225" s="293" t="str">
        <f>B224</f>
        <v>VEAU ROULADE FARCIE</v>
      </c>
      <c r="C225" s="319" t="s">
        <v>318</v>
      </c>
      <c r="D225" s="320"/>
      <c r="E225" s="321" t="s">
        <v>321</v>
      </c>
      <c r="F225" s="322"/>
      <c r="G225" s="323"/>
      <c r="H225" s="324"/>
      <c r="I225" s="325"/>
      <c r="J225" s="325"/>
      <c r="K225" s="322"/>
      <c r="L225" s="326"/>
      <c r="M225" s="363"/>
    </row>
    <row r="226" spans="2:13" ht="12.75" x14ac:dyDescent="0.2">
      <c r="B226" s="388"/>
      <c r="C226" s="388"/>
      <c r="D226" s="388"/>
      <c r="E226" s="388"/>
      <c r="F226" s="388"/>
      <c r="G226" s="388"/>
      <c r="H226" s="388"/>
      <c r="I226" s="388"/>
      <c r="J226" s="388"/>
      <c r="K226" s="388"/>
      <c r="L226" s="388"/>
      <c r="M226" s="388"/>
    </row>
    <row r="227" spans="2:13" ht="12.75" x14ac:dyDescent="0.2">
      <c r="B227" s="388"/>
      <c r="C227" s="388"/>
      <c r="D227" s="388"/>
      <c r="E227" s="388"/>
      <c r="F227" s="388"/>
      <c r="G227" s="388"/>
      <c r="H227" s="388"/>
      <c r="I227" s="388"/>
      <c r="J227" s="388"/>
      <c r="K227" s="388"/>
      <c r="L227" s="388"/>
      <c r="M227" s="388"/>
    </row>
    <row r="228" spans="2:13" ht="12.75" x14ac:dyDescent="0.2">
      <c r="B228" s="388"/>
      <c r="C228" s="388"/>
      <c r="D228" s="388"/>
      <c r="E228" s="388"/>
      <c r="F228" s="388"/>
      <c r="G228" s="388"/>
      <c r="H228" s="388"/>
      <c r="I228" s="388"/>
      <c r="J228" s="388"/>
      <c r="K228" s="388"/>
      <c r="L228" s="388"/>
      <c r="M228" s="388"/>
    </row>
    <row r="229" spans="2:13" ht="12.75" x14ac:dyDescent="0.2">
      <c r="B229" s="388"/>
      <c r="C229" s="388"/>
      <c r="D229" s="388"/>
      <c r="E229" s="388"/>
      <c r="F229" s="388"/>
      <c r="G229" s="388"/>
      <c r="H229" s="388"/>
      <c r="I229" s="388"/>
      <c r="J229" s="388"/>
      <c r="K229" s="388"/>
      <c r="L229" s="388"/>
      <c r="M229" s="388"/>
    </row>
    <row r="230" spans="2:13" ht="12.75" x14ac:dyDescent="0.2">
      <c r="B230" s="388"/>
      <c r="C230" s="388"/>
      <c r="D230" s="388"/>
      <c r="E230" s="388"/>
      <c r="F230" s="388"/>
      <c r="G230" s="388"/>
      <c r="H230" s="388"/>
      <c r="I230" s="388"/>
      <c r="J230" s="388"/>
      <c r="K230" s="388"/>
      <c r="L230" s="388"/>
      <c r="M230" s="388"/>
    </row>
    <row r="231" spans="2:13" ht="12.75" x14ac:dyDescent="0.2">
      <c r="B231" s="388"/>
      <c r="C231" s="388"/>
      <c r="D231" s="388"/>
      <c r="E231" s="388"/>
      <c r="F231" s="388"/>
      <c r="G231" s="388"/>
      <c r="H231" s="388"/>
      <c r="I231" s="388"/>
      <c r="J231" s="388"/>
      <c r="K231" s="388"/>
      <c r="L231" s="388"/>
      <c r="M231" s="388"/>
    </row>
    <row r="232" spans="2:13" ht="12.75" x14ac:dyDescent="0.2">
      <c r="B232" s="388"/>
      <c r="C232" s="388"/>
      <c r="D232" s="388"/>
      <c r="E232" s="388"/>
      <c r="F232" s="388"/>
      <c r="G232" s="388"/>
      <c r="H232" s="388"/>
      <c r="I232" s="388"/>
      <c r="J232" s="388"/>
      <c r="K232" s="388"/>
      <c r="L232" s="388"/>
      <c r="M232" s="388"/>
    </row>
    <row r="233" spans="2:13" ht="12.75" x14ac:dyDescent="0.2">
      <c r="B233" s="388"/>
      <c r="C233" s="388"/>
      <c r="D233" s="388"/>
      <c r="E233" s="388"/>
      <c r="F233" s="388"/>
      <c r="G233" s="388"/>
      <c r="H233" s="388"/>
      <c r="I233" s="388"/>
      <c r="J233" s="388"/>
      <c r="K233" s="388"/>
      <c r="L233" s="388"/>
      <c r="M233" s="388"/>
    </row>
    <row r="234" spans="2:13" ht="12.75" x14ac:dyDescent="0.2">
      <c r="B234" s="388"/>
      <c r="C234" s="388"/>
      <c r="D234" s="388"/>
      <c r="E234" s="388"/>
      <c r="F234" s="388"/>
      <c r="G234" s="388"/>
      <c r="H234" s="388"/>
      <c r="I234" s="388"/>
      <c r="J234" s="388"/>
      <c r="K234" s="388"/>
      <c r="L234" s="388"/>
      <c r="M234" s="388"/>
    </row>
    <row r="235" spans="2:13" ht="12.75" x14ac:dyDescent="0.2">
      <c r="B235" s="388"/>
      <c r="C235" s="388"/>
      <c r="D235" s="388"/>
      <c r="E235" s="388"/>
      <c r="F235" s="388"/>
      <c r="G235" s="388"/>
      <c r="H235" s="388"/>
      <c r="I235" s="388"/>
      <c r="J235" s="388"/>
      <c r="K235" s="388"/>
      <c r="L235" s="388"/>
      <c r="M235" s="388"/>
    </row>
    <row r="236" spans="2:13" ht="12.75" x14ac:dyDescent="0.2">
      <c r="B236" s="388"/>
      <c r="C236" s="388"/>
      <c r="D236" s="388"/>
      <c r="E236" s="388"/>
      <c r="F236" s="388"/>
      <c r="G236" s="388"/>
      <c r="H236" s="388"/>
      <c r="I236" s="388"/>
      <c r="J236" s="388"/>
      <c r="K236" s="388"/>
      <c r="L236" s="388"/>
      <c r="M236" s="388"/>
    </row>
    <row r="237" spans="2:13" ht="12.75" x14ac:dyDescent="0.2">
      <c r="B237" s="388"/>
      <c r="C237" s="388"/>
      <c r="D237" s="388"/>
      <c r="E237" s="388"/>
      <c r="F237" s="388"/>
      <c r="G237" s="388"/>
      <c r="H237" s="388"/>
      <c r="I237" s="388"/>
      <c r="J237" s="388"/>
      <c r="K237" s="388"/>
      <c r="L237" s="388"/>
      <c r="M237" s="388"/>
    </row>
    <row r="238" spans="2:13" ht="12.75" x14ac:dyDescent="0.2">
      <c r="B238" s="388"/>
      <c r="C238" s="388"/>
      <c r="D238" s="388"/>
      <c r="E238" s="388"/>
      <c r="F238" s="388"/>
      <c r="G238" s="388"/>
      <c r="H238" s="388"/>
      <c r="I238" s="388"/>
      <c r="J238" s="388"/>
      <c r="K238" s="388"/>
      <c r="L238" s="388"/>
      <c r="M238" s="388"/>
    </row>
    <row r="239" spans="2:13" ht="12.75" x14ac:dyDescent="0.2">
      <c r="B239" s="388"/>
      <c r="C239" s="388"/>
      <c r="D239" s="388"/>
      <c r="E239" s="388"/>
      <c r="F239" s="388"/>
      <c r="G239" s="388"/>
      <c r="H239" s="388"/>
      <c r="I239" s="388"/>
      <c r="J239" s="388"/>
      <c r="K239" s="388"/>
      <c r="L239" s="388"/>
      <c r="M239" s="388"/>
    </row>
    <row r="240" spans="2:13" ht="12.75" x14ac:dyDescent="0.2">
      <c r="B240" s="388"/>
      <c r="C240" s="388"/>
      <c r="D240" s="388"/>
      <c r="E240" s="388"/>
      <c r="F240" s="388"/>
      <c r="G240" s="388"/>
      <c r="H240" s="388"/>
      <c r="I240" s="388"/>
      <c r="J240" s="388"/>
      <c r="K240" s="388"/>
      <c r="L240" s="388"/>
      <c r="M240" s="388"/>
    </row>
    <row r="241" spans="2:13" ht="12.75" x14ac:dyDescent="0.2">
      <c r="B241" s="388"/>
      <c r="C241" s="388"/>
      <c r="D241" s="388"/>
      <c r="E241" s="388"/>
      <c r="F241" s="388"/>
      <c r="G241" s="388"/>
      <c r="H241" s="388"/>
      <c r="I241" s="388"/>
      <c r="J241" s="388"/>
      <c r="K241" s="388"/>
      <c r="L241" s="388"/>
      <c r="M241" s="388"/>
    </row>
    <row r="242" spans="2:13" ht="12.75" x14ac:dyDescent="0.2">
      <c r="B242" s="388"/>
      <c r="C242" s="388"/>
      <c r="D242" s="388"/>
      <c r="E242" s="388"/>
      <c r="F242" s="388"/>
      <c r="G242" s="388"/>
      <c r="H242" s="388"/>
      <c r="I242" s="388"/>
      <c r="J242" s="388"/>
      <c r="K242" s="388"/>
      <c r="L242" s="388"/>
      <c r="M242" s="388"/>
    </row>
    <row r="243" spans="2:13" ht="12.75" x14ac:dyDescent="0.2">
      <c r="B243" s="388"/>
      <c r="C243" s="388"/>
      <c r="D243" s="388"/>
      <c r="E243" s="388"/>
      <c r="F243" s="388"/>
      <c r="G243" s="388"/>
      <c r="H243" s="388"/>
      <c r="I243" s="388"/>
      <c r="J243" s="388"/>
      <c r="K243" s="388"/>
      <c r="L243" s="388"/>
      <c r="M243" s="388"/>
    </row>
    <row r="244" spans="2:13" ht="12.75" x14ac:dyDescent="0.2">
      <c r="B244" s="388"/>
      <c r="C244" s="388"/>
      <c r="D244" s="388"/>
      <c r="E244" s="388"/>
      <c r="F244" s="388"/>
      <c r="G244" s="388"/>
      <c r="H244" s="388"/>
      <c r="I244" s="388"/>
      <c r="J244" s="388"/>
      <c r="K244" s="388"/>
      <c r="L244" s="388"/>
      <c r="M244" s="388"/>
    </row>
    <row r="245" spans="2:13" ht="12.75" x14ac:dyDescent="0.2">
      <c r="B245" s="388"/>
      <c r="C245" s="388"/>
      <c r="D245" s="388"/>
      <c r="E245" s="388"/>
      <c r="F245" s="388"/>
      <c r="G245" s="388"/>
      <c r="H245" s="388"/>
      <c r="I245" s="388"/>
      <c r="J245" s="388"/>
      <c r="K245" s="388"/>
      <c r="L245" s="388"/>
      <c r="M245" s="388"/>
    </row>
    <row r="246" spans="2:13" ht="12.75" x14ac:dyDescent="0.2">
      <c r="B246" s="388"/>
      <c r="C246" s="388"/>
      <c r="D246" s="388"/>
      <c r="E246" s="388"/>
      <c r="F246" s="388"/>
      <c r="G246" s="388"/>
      <c r="H246" s="388"/>
      <c r="I246" s="388"/>
      <c r="J246" s="388"/>
      <c r="K246" s="388"/>
      <c r="L246" s="388"/>
      <c r="M246" s="388"/>
    </row>
    <row r="247" spans="2:13" ht="12.75" x14ac:dyDescent="0.2">
      <c r="B247" s="388"/>
      <c r="C247" s="388"/>
      <c r="D247" s="388"/>
      <c r="E247" s="388"/>
      <c r="F247" s="388"/>
      <c r="G247" s="388"/>
      <c r="H247" s="388"/>
      <c r="I247" s="388"/>
      <c r="J247" s="388"/>
      <c r="K247" s="388"/>
      <c r="L247" s="388"/>
      <c r="M247" s="388"/>
    </row>
    <row r="248" spans="2:13" ht="12.75" x14ac:dyDescent="0.2">
      <c r="B248" s="388"/>
      <c r="C248" s="388"/>
      <c r="D248" s="388"/>
      <c r="E248" s="388"/>
      <c r="F248" s="388"/>
      <c r="G248" s="388"/>
      <c r="H248" s="388"/>
      <c r="I248" s="388"/>
      <c r="J248" s="388"/>
      <c r="K248" s="388"/>
      <c r="L248" s="388"/>
      <c r="M248" s="388"/>
    </row>
    <row r="249" spans="2:13" ht="12.75" x14ac:dyDescent="0.2">
      <c r="B249" s="388"/>
      <c r="C249" s="388"/>
      <c r="D249" s="388"/>
      <c r="E249" s="388"/>
      <c r="F249" s="388"/>
      <c r="G249" s="388"/>
      <c r="H249" s="388"/>
      <c r="I249" s="388"/>
      <c r="J249" s="388"/>
      <c r="K249" s="388"/>
      <c r="L249" s="388"/>
      <c r="M249" s="388"/>
    </row>
    <row r="250" spans="2:13" ht="12.75" x14ac:dyDescent="0.2">
      <c r="B250" s="388"/>
      <c r="C250" s="388"/>
      <c r="D250" s="388"/>
      <c r="E250" s="388"/>
      <c r="F250" s="388"/>
      <c r="G250" s="388"/>
      <c r="H250" s="388"/>
      <c r="I250" s="388"/>
      <c r="J250" s="388"/>
      <c r="K250" s="388"/>
      <c r="L250" s="388"/>
      <c r="M250" s="388"/>
    </row>
    <row r="251" spans="2:13" ht="12.75" x14ac:dyDescent="0.2">
      <c r="B251" s="388"/>
      <c r="C251" s="388"/>
      <c r="D251" s="388"/>
      <c r="E251" s="388"/>
      <c r="F251" s="388"/>
      <c r="G251" s="388"/>
      <c r="H251" s="388"/>
      <c r="I251" s="388"/>
      <c r="J251" s="388"/>
      <c r="K251" s="388"/>
      <c r="L251" s="388"/>
      <c r="M251" s="388"/>
    </row>
    <row r="252" spans="2:13" ht="12.75" x14ac:dyDescent="0.2">
      <c r="B252" s="388"/>
      <c r="C252" s="388"/>
      <c r="D252" s="388"/>
      <c r="E252" s="388"/>
      <c r="F252" s="388"/>
      <c r="G252" s="388"/>
      <c r="H252" s="388"/>
      <c r="I252" s="388"/>
      <c r="J252" s="388"/>
      <c r="K252" s="388"/>
      <c r="L252" s="388"/>
      <c r="M252" s="388"/>
    </row>
    <row r="253" spans="2:13" ht="12.75" x14ac:dyDescent="0.2">
      <c r="B253" s="388"/>
      <c r="C253" s="388"/>
      <c r="D253" s="388"/>
      <c r="E253" s="388"/>
      <c r="F253" s="388"/>
      <c r="G253" s="388"/>
      <c r="H253" s="388"/>
      <c r="I253" s="388"/>
      <c r="J253" s="388"/>
      <c r="K253" s="388"/>
      <c r="L253" s="388"/>
      <c r="M253" s="388"/>
    </row>
    <row r="254" spans="2:13" ht="12.75" x14ac:dyDescent="0.2">
      <c r="B254" s="388"/>
      <c r="C254" s="388"/>
      <c r="D254" s="388"/>
      <c r="E254" s="388"/>
      <c r="F254" s="388"/>
      <c r="G254" s="388"/>
      <c r="H254" s="388"/>
      <c r="I254" s="388"/>
      <c r="J254" s="388"/>
      <c r="K254" s="388"/>
      <c r="L254" s="388"/>
      <c r="M254" s="388"/>
    </row>
    <row r="255" spans="2:13" ht="12.75" x14ac:dyDescent="0.2">
      <c r="B255" s="388"/>
      <c r="C255" s="388"/>
      <c r="D255" s="388"/>
      <c r="E255" s="388"/>
      <c r="F255" s="388"/>
      <c r="G255" s="388"/>
      <c r="H255" s="388"/>
      <c r="I255" s="388"/>
      <c r="J255" s="388"/>
      <c r="K255" s="388"/>
      <c r="L255" s="388"/>
      <c r="M255" s="388"/>
    </row>
    <row r="256" spans="2:13" ht="12.75" x14ac:dyDescent="0.2">
      <c r="B256" s="388"/>
      <c r="C256" s="388"/>
      <c r="D256" s="388"/>
      <c r="E256" s="388"/>
      <c r="F256" s="388"/>
      <c r="G256" s="388"/>
      <c r="H256" s="388"/>
      <c r="I256" s="388"/>
      <c r="J256" s="388"/>
      <c r="K256" s="388"/>
      <c r="L256" s="388"/>
      <c r="M256" s="388"/>
    </row>
    <row r="257" spans="2:13" ht="12.75" x14ac:dyDescent="0.2">
      <c r="B257" s="388"/>
      <c r="C257" s="388"/>
      <c r="D257" s="388"/>
      <c r="E257" s="388"/>
      <c r="F257" s="388"/>
      <c r="G257" s="388"/>
      <c r="H257" s="388"/>
      <c r="I257" s="388"/>
      <c r="J257" s="388"/>
      <c r="K257" s="388"/>
      <c r="L257" s="388"/>
      <c r="M257" s="388"/>
    </row>
    <row r="258" spans="2:13" ht="12.75" x14ac:dyDescent="0.2">
      <c r="B258" s="388"/>
      <c r="C258" s="388"/>
      <c r="D258" s="388"/>
      <c r="E258" s="388"/>
      <c r="F258" s="388"/>
      <c r="G258" s="388"/>
      <c r="H258" s="388"/>
      <c r="I258" s="388"/>
      <c r="J258" s="388"/>
      <c r="K258" s="388"/>
      <c r="L258" s="388"/>
      <c r="M258" s="388"/>
    </row>
    <row r="259" spans="2:13" ht="12.75" x14ac:dyDescent="0.2">
      <c r="B259" s="388"/>
      <c r="C259" s="388"/>
      <c r="D259" s="388"/>
      <c r="E259" s="388"/>
      <c r="F259" s="388"/>
      <c r="G259" s="388"/>
      <c r="H259" s="388"/>
      <c r="I259" s="388"/>
      <c r="J259" s="388"/>
      <c r="K259" s="388"/>
      <c r="L259" s="388"/>
      <c r="M259" s="388"/>
    </row>
    <row r="260" spans="2:13" ht="12.75" x14ac:dyDescent="0.2">
      <c r="B260" s="388"/>
      <c r="C260" s="388"/>
      <c r="D260" s="388"/>
      <c r="E260" s="388"/>
      <c r="F260" s="388"/>
      <c r="G260" s="388"/>
      <c r="H260" s="388"/>
      <c r="I260" s="388"/>
      <c r="J260" s="388"/>
      <c r="K260" s="388"/>
      <c r="L260" s="388"/>
      <c r="M260" s="388"/>
    </row>
    <row r="261" spans="2:13" ht="12.75" x14ac:dyDescent="0.2">
      <c r="B261" s="388"/>
      <c r="C261" s="388"/>
      <c r="D261" s="388"/>
      <c r="E261" s="388"/>
      <c r="F261" s="388"/>
      <c r="G261" s="388"/>
      <c r="H261" s="388"/>
      <c r="I261" s="388"/>
      <c r="J261" s="388"/>
      <c r="K261" s="388"/>
      <c r="L261" s="388"/>
      <c r="M261" s="388"/>
    </row>
    <row r="262" spans="2:13" ht="12.75" x14ac:dyDescent="0.2">
      <c r="B262" s="388"/>
      <c r="C262" s="388"/>
      <c r="D262" s="388"/>
      <c r="E262" s="388"/>
      <c r="F262" s="388"/>
      <c r="G262" s="388"/>
      <c r="H262" s="388"/>
      <c r="I262" s="388"/>
      <c r="J262" s="388"/>
      <c r="K262" s="388"/>
      <c r="L262" s="388"/>
      <c r="M262" s="388"/>
    </row>
    <row r="263" spans="2:13" ht="12.75" x14ac:dyDescent="0.2">
      <c r="B263" s="388"/>
      <c r="C263" s="388"/>
      <c r="D263" s="388"/>
      <c r="E263" s="388"/>
      <c r="F263" s="388"/>
      <c r="G263" s="388"/>
      <c r="H263" s="388"/>
      <c r="I263" s="388"/>
      <c r="J263" s="388"/>
      <c r="K263" s="388"/>
      <c r="L263" s="388"/>
      <c r="M263" s="388"/>
    </row>
    <row r="264" spans="2:13" ht="12.75" x14ac:dyDescent="0.2">
      <c r="B264" s="388"/>
      <c r="C264" s="388"/>
      <c r="D264" s="388"/>
      <c r="E264" s="388"/>
      <c r="F264" s="388"/>
      <c r="G264" s="388"/>
      <c r="H264" s="388"/>
      <c r="I264" s="388"/>
      <c r="J264" s="388"/>
      <c r="K264" s="388"/>
      <c r="L264" s="388"/>
      <c r="M264" s="388"/>
    </row>
    <row r="265" spans="2:13" ht="12.75" x14ac:dyDescent="0.2">
      <c r="B265" s="388"/>
      <c r="C265" s="388"/>
      <c r="D265" s="388"/>
      <c r="E265" s="388"/>
      <c r="F265" s="388"/>
      <c r="G265" s="388"/>
      <c r="H265" s="388"/>
      <c r="I265" s="388"/>
      <c r="J265" s="388"/>
      <c r="K265" s="388"/>
      <c r="L265" s="388"/>
      <c r="M265" s="388"/>
    </row>
    <row r="266" spans="2:13" ht="12.75" x14ac:dyDescent="0.2">
      <c r="B266" s="388"/>
      <c r="C266" s="388"/>
      <c r="D266" s="388"/>
      <c r="E266" s="388"/>
      <c r="F266" s="388"/>
      <c r="G266" s="388"/>
      <c r="H266" s="388"/>
      <c r="I266" s="388"/>
      <c r="J266" s="388"/>
      <c r="K266" s="388"/>
      <c r="L266" s="388"/>
      <c r="M266" s="388"/>
    </row>
    <row r="267" spans="2:13" ht="12.75" x14ac:dyDescent="0.2">
      <c r="B267" s="388"/>
      <c r="C267" s="388"/>
      <c r="D267" s="388"/>
      <c r="E267" s="388"/>
      <c r="F267" s="388"/>
      <c r="G267" s="388"/>
      <c r="H267" s="388"/>
      <c r="I267" s="388"/>
      <c r="J267" s="388"/>
      <c r="K267" s="388"/>
      <c r="L267" s="388"/>
      <c r="M267" s="388"/>
    </row>
    <row r="268" spans="2:13" ht="12.75" x14ac:dyDescent="0.2">
      <c r="B268" s="388"/>
      <c r="C268" s="388"/>
      <c r="D268" s="388"/>
      <c r="E268" s="388"/>
      <c r="F268" s="388"/>
      <c r="G268" s="388"/>
      <c r="H268" s="388"/>
      <c r="I268" s="388"/>
      <c r="J268" s="388"/>
      <c r="K268" s="388"/>
      <c r="L268" s="388"/>
      <c r="M268" s="388"/>
    </row>
    <row r="269" spans="2:13" ht="12.75" x14ac:dyDescent="0.2">
      <c r="B269" s="388"/>
      <c r="C269" s="388"/>
      <c r="D269" s="388"/>
      <c r="E269" s="388"/>
      <c r="F269" s="388"/>
      <c r="G269" s="388"/>
      <c r="H269" s="388"/>
      <c r="I269" s="388"/>
      <c r="J269" s="388"/>
      <c r="K269" s="388"/>
      <c r="L269" s="388"/>
      <c r="M269" s="388"/>
    </row>
    <row r="270" spans="2:13" ht="12.75" x14ac:dyDescent="0.2">
      <c r="B270" s="388"/>
      <c r="C270" s="388"/>
      <c r="D270" s="388"/>
      <c r="E270" s="388"/>
      <c r="F270" s="388"/>
      <c r="G270" s="388"/>
      <c r="H270" s="388"/>
      <c r="I270" s="388"/>
      <c r="J270" s="388"/>
      <c r="K270" s="388"/>
      <c r="L270" s="388"/>
      <c r="M270" s="388"/>
    </row>
    <row r="271" spans="2:13" ht="12.75" x14ac:dyDescent="0.2">
      <c r="B271" s="388"/>
      <c r="C271" s="388"/>
      <c r="D271" s="388"/>
      <c r="E271" s="388"/>
      <c r="F271" s="388"/>
      <c r="G271" s="388"/>
      <c r="H271" s="388"/>
      <c r="I271" s="388"/>
      <c r="J271" s="388"/>
      <c r="K271" s="388"/>
      <c r="L271" s="388"/>
      <c r="M271" s="388"/>
    </row>
    <row r="272" spans="2:13" ht="12.75" x14ac:dyDescent="0.2">
      <c r="B272" s="388"/>
      <c r="C272" s="388"/>
      <c r="D272" s="388"/>
      <c r="E272" s="388"/>
      <c r="F272" s="388"/>
      <c r="G272" s="388"/>
      <c r="H272" s="388"/>
      <c r="I272" s="388"/>
      <c r="J272" s="388"/>
      <c r="K272" s="388"/>
      <c r="L272" s="388"/>
      <c r="M272" s="388"/>
    </row>
    <row r="273" spans="2:13" ht="12.75" x14ac:dyDescent="0.2">
      <c r="B273" s="388"/>
      <c r="C273" s="388"/>
      <c r="D273" s="388"/>
      <c r="E273" s="388"/>
      <c r="F273" s="388"/>
      <c r="G273" s="388"/>
      <c r="H273" s="388"/>
      <c r="I273" s="388"/>
      <c r="J273" s="388"/>
      <c r="K273" s="388"/>
      <c r="L273" s="388"/>
      <c r="M273" s="388"/>
    </row>
    <row r="274" spans="2:13" ht="12.75" x14ac:dyDescent="0.2">
      <c r="B274" s="388"/>
      <c r="C274" s="388"/>
      <c r="D274" s="388"/>
      <c r="E274" s="388"/>
      <c r="F274" s="388"/>
      <c r="G274" s="388"/>
      <c r="H274" s="388"/>
      <c r="I274" s="388"/>
      <c r="J274" s="388"/>
      <c r="K274" s="388"/>
      <c r="L274" s="388"/>
      <c r="M274" s="388"/>
    </row>
  </sheetData>
  <autoFilter ref="B11:M225" xr:uid="{00000000-0009-0000-0000-000001000000}">
    <filterColumn colId="0" showButton="0"/>
  </autoFilter>
  <mergeCells count="15">
    <mergeCell ref="C159:M160"/>
    <mergeCell ref="C202:M203"/>
    <mergeCell ref="B11:C12"/>
    <mergeCell ref="C36:M37"/>
    <mergeCell ref="H74:H75"/>
    <mergeCell ref="C86:M87"/>
    <mergeCell ref="C111:M112"/>
    <mergeCell ref="H153:H154"/>
    <mergeCell ref="C7:H8"/>
    <mergeCell ref="K7:M8"/>
    <mergeCell ref="B3:B4"/>
    <mergeCell ref="C3:I4"/>
    <mergeCell ref="K3:M4"/>
    <mergeCell ref="C5:H6"/>
    <mergeCell ref="K5:M6"/>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2" manualBreakCount="2">
    <brk id="87" max="12" man="1"/>
    <brk id="160"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262FA-DC4A-4C64-8D6D-CEDBBAA3C8DE}">
  <dimension ref="B1:Y178"/>
  <sheetViews>
    <sheetView showZeros="0"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425" t="s">
        <v>376</v>
      </c>
      <c r="C9" s="426"/>
      <c r="D9" s="427"/>
      <c r="E9" s="427"/>
      <c r="F9" s="427"/>
      <c r="G9" s="427"/>
      <c r="H9" s="427"/>
      <c r="I9" s="427"/>
      <c r="J9" s="428"/>
      <c r="K9" s="428"/>
      <c r="L9" s="428"/>
      <c r="M9" s="429" t="s">
        <v>86</v>
      </c>
      <c r="O9" s="20"/>
      <c r="P9" s="20"/>
      <c r="Q9" s="20"/>
      <c r="R9" s="20"/>
      <c r="S9" s="20"/>
      <c r="T9" s="20"/>
      <c r="U9" s="20"/>
      <c r="V9" s="20"/>
      <c r="W9" s="20"/>
      <c r="X9" s="20"/>
      <c r="Y9" s="20"/>
    </row>
    <row r="10" spans="2:25" ht="8.25" customHeight="1" x14ac:dyDescent="0.25">
      <c r="B10" s="269"/>
    </row>
    <row r="11" spans="2:25" ht="18.75" customHeight="1" x14ac:dyDescent="0.2">
      <c r="B11" s="827" t="s">
        <v>7</v>
      </c>
      <c r="C11" s="828"/>
      <c r="D11" s="270" t="s">
        <v>239</v>
      </c>
      <c r="E11" s="271" t="s">
        <v>271</v>
      </c>
      <c r="F11" s="272"/>
      <c r="G11" s="272"/>
      <c r="H11" s="272"/>
      <c r="I11" s="272"/>
      <c r="J11" s="273"/>
      <c r="K11" s="274"/>
      <c r="L11" s="275"/>
      <c r="M11" s="276" t="s">
        <v>407</v>
      </c>
    </row>
    <row r="12" spans="2:25" ht="78.75" customHeight="1" x14ac:dyDescent="0.2">
      <c r="B12" s="829"/>
      <c r="C12" s="830"/>
      <c r="D12" s="394" t="s">
        <v>201</v>
      </c>
      <c r="E12" s="395" t="s">
        <v>276</v>
      </c>
      <c r="F12" s="396" t="s">
        <v>255</v>
      </c>
      <c r="G12" s="396" t="s">
        <v>268</v>
      </c>
      <c r="H12" s="396" t="s">
        <v>269</v>
      </c>
      <c r="I12" s="396" t="s">
        <v>288</v>
      </c>
      <c r="J12" s="397" t="s">
        <v>273</v>
      </c>
      <c r="K12" s="398" t="s">
        <v>406</v>
      </c>
      <c r="L12" s="396" t="s">
        <v>377</v>
      </c>
      <c r="M12" s="399" t="s">
        <v>194</v>
      </c>
    </row>
    <row r="13" spans="2:25" ht="18" customHeight="1" thickBot="1" x14ac:dyDescent="0.25">
      <c r="D13" s="400" t="s">
        <v>199</v>
      </c>
      <c r="E13" s="259"/>
      <c r="F13" s="259"/>
      <c r="G13" s="259"/>
      <c r="H13" s="259"/>
      <c r="I13" s="259"/>
      <c r="J13" s="259"/>
      <c r="K13" s="259"/>
      <c r="L13" s="259"/>
      <c r="M13" s="401" t="s">
        <v>316</v>
      </c>
    </row>
    <row r="14" spans="2:25" ht="21.95" customHeight="1" x14ac:dyDescent="0.2">
      <c r="B14" s="430" t="str">
        <f>M14</f>
        <v>BOEUF STEACK HACHÉS SURGELÉS</v>
      </c>
      <c r="C14" s="431" t="s">
        <v>2</v>
      </c>
      <c r="D14" s="432"/>
      <c r="E14" s="432"/>
      <c r="F14" s="432"/>
      <c r="G14" s="432"/>
      <c r="H14" s="432"/>
      <c r="I14" s="432"/>
      <c r="J14" s="433"/>
      <c r="K14" s="432"/>
      <c r="L14" s="434"/>
      <c r="M14" s="435" t="s">
        <v>4</v>
      </c>
    </row>
    <row r="15" spans="2:25" ht="20.100000000000001" customHeight="1" x14ac:dyDescent="0.2">
      <c r="B15" s="293" t="str">
        <f>B14</f>
        <v>BOEUF STEACK HACHÉS SURGELÉS</v>
      </c>
      <c r="C15" s="294" t="s">
        <v>257</v>
      </c>
      <c r="D15" s="295" t="s">
        <v>287</v>
      </c>
      <c r="E15" s="296" t="s">
        <v>275</v>
      </c>
      <c r="F15" s="297">
        <v>220</v>
      </c>
      <c r="G15" s="298"/>
      <c r="H15" s="296"/>
      <c r="I15" s="299"/>
      <c r="J15" s="299"/>
      <c r="K15" s="297"/>
      <c r="L15" s="300"/>
      <c r="M15" s="301" t="s">
        <v>394</v>
      </c>
    </row>
    <row r="16" spans="2:25" ht="20.100000000000001" customHeight="1" x14ac:dyDescent="0.2">
      <c r="B16" s="293" t="str">
        <f>B15</f>
        <v>BOEUF STEACK HACHÉS SURGELÉS</v>
      </c>
      <c r="C16" s="302" t="s">
        <v>258</v>
      </c>
      <c r="D16" s="303" t="s">
        <v>197</v>
      </c>
      <c r="E16" s="304" t="s">
        <v>275</v>
      </c>
      <c r="F16" s="305">
        <v>210</v>
      </c>
      <c r="G16" s="306"/>
      <c r="H16" s="304"/>
      <c r="I16" s="308">
        <v>1.0416666666666666E-2</v>
      </c>
      <c r="J16" s="308"/>
      <c r="K16" s="305"/>
      <c r="L16" s="309"/>
      <c r="M16" s="310" t="s">
        <v>627</v>
      </c>
    </row>
    <row r="17" spans="2:13" ht="20.100000000000001" customHeight="1" x14ac:dyDescent="0.2">
      <c r="B17" s="293" t="str">
        <f>B16</f>
        <v>BOEUF STEACK HACHÉS SURGELÉS</v>
      </c>
      <c r="C17" s="311" t="s">
        <v>259</v>
      </c>
      <c r="D17" s="312" t="s">
        <v>541</v>
      </c>
      <c r="E17" s="313"/>
      <c r="F17" s="314"/>
      <c r="G17" s="315"/>
      <c r="H17" s="313"/>
      <c r="I17" s="316"/>
      <c r="J17" s="316"/>
      <c r="K17" s="314"/>
      <c r="L17" s="317"/>
      <c r="M17" s="318"/>
    </row>
    <row r="18" spans="2:13" ht="20.100000000000001" customHeight="1" thickBot="1" x14ac:dyDescent="0.25">
      <c r="B18" s="293" t="str">
        <f>B17</f>
        <v>BOEUF STEACK HACHÉS SURGELÉS</v>
      </c>
      <c r="C18" s="319" t="s">
        <v>318</v>
      </c>
      <c r="D18" s="320"/>
      <c r="E18" s="321" t="s">
        <v>321</v>
      </c>
      <c r="F18" s="322"/>
      <c r="G18" s="323"/>
      <c r="H18" s="324"/>
      <c r="I18" s="325"/>
      <c r="J18" s="325"/>
      <c r="K18" s="322"/>
      <c r="L18" s="326"/>
      <c r="M18" s="327"/>
    </row>
    <row r="19" spans="2:13" ht="21.95" customHeight="1" x14ac:dyDescent="0.2">
      <c r="B19" s="430" t="str">
        <f>M19</f>
        <v>BOULETTES DE VIANDE</v>
      </c>
      <c r="C19" s="436" t="s">
        <v>0</v>
      </c>
      <c r="D19" s="434"/>
      <c r="E19" s="434"/>
      <c r="F19" s="434"/>
      <c r="G19" s="434"/>
      <c r="H19" s="434"/>
      <c r="I19" s="434"/>
      <c r="J19" s="437"/>
      <c r="K19" s="434"/>
      <c r="L19" s="434"/>
      <c r="M19" s="435" t="s">
        <v>82</v>
      </c>
    </row>
    <row r="20" spans="2:13" ht="20.100000000000001" customHeight="1" x14ac:dyDescent="0.2">
      <c r="B20" s="293" t="str">
        <f t="shared" ref="B20:B25" si="0">B19</f>
        <v>BOULETTES DE VIANDE</v>
      </c>
      <c r="C20" s="294" t="s">
        <v>257</v>
      </c>
      <c r="D20" s="295" t="s">
        <v>287</v>
      </c>
      <c r="E20" s="296" t="s">
        <v>275</v>
      </c>
      <c r="F20" s="297">
        <v>225</v>
      </c>
      <c r="G20" s="298"/>
      <c r="H20" s="296"/>
      <c r="I20" s="299"/>
      <c r="J20" s="299"/>
      <c r="K20" s="297"/>
      <c r="L20" s="300"/>
      <c r="M20" s="301" t="s">
        <v>628</v>
      </c>
    </row>
    <row r="21" spans="2:13" ht="20.100000000000001" customHeight="1" x14ac:dyDescent="0.2">
      <c r="B21" s="293" t="str">
        <f t="shared" si="0"/>
        <v>BOULETTES DE VIANDE</v>
      </c>
      <c r="C21" s="302" t="s">
        <v>258</v>
      </c>
      <c r="D21" s="303" t="s">
        <v>324</v>
      </c>
      <c r="E21" s="304" t="s">
        <v>275</v>
      </c>
      <c r="F21" s="305">
        <v>195</v>
      </c>
      <c r="G21" s="306">
        <v>50</v>
      </c>
      <c r="H21" s="304"/>
      <c r="I21" s="308">
        <v>5.5555555555555558E-3</v>
      </c>
      <c r="J21" s="308"/>
      <c r="K21" s="305"/>
      <c r="L21" s="309"/>
      <c r="M21" s="310"/>
    </row>
    <row r="22" spans="2:13" ht="20.100000000000001" customHeight="1" x14ac:dyDescent="0.2">
      <c r="B22" s="293" t="str">
        <f t="shared" si="0"/>
        <v>BOULETTES DE VIANDE</v>
      </c>
      <c r="C22" s="311" t="s">
        <v>259</v>
      </c>
      <c r="D22" s="312" t="s">
        <v>324</v>
      </c>
      <c r="E22" s="313" t="s">
        <v>275</v>
      </c>
      <c r="F22" s="314">
        <v>180</v>
      </c>
      <c r="G22" s="315">
        <v>10</v>
      </c>
      <c r="H22" s="313"/>
      <c r="I22" s="316">
        <v>4.8611111111111112E-3</v>
      </c>
      <c r="J22" s="316"/>
      <c r="K22" s="314"/>
      <c r="L22" s="317"/>
      <c r="M22" s="318"/>
    </row>
    <row r="23" spans="2:13" ht="20.100000000000001" customHeight="1" x14ac:dyDescent="0.2">
      <c r="B23" s="293" t="str">
        <f t="shared" si="0"/>
        <v>BOULETTES DE VIANDE</v>
      </c>
      <c r="C23" s="329" t="s">
        <v>318</v>
      </c>
      <c r="D23" s="330"/>
      <c r="E23" s="347" t="s">
        <v>321</v>
      </c>
      <c r="F23" s="348"/>
      <c r="G23" s="349"/>
      <c r="H23" s="350"/>
      <c r="I23" s="351"/>
      <c r="J23" s="351"/>
      <c r="K23" s="348"/>
      <c r="L23" s="352"/>
      <c r="M23" s="364"/>
    </row>
    <row r="24" spans="2:13" ht="20.100000000000001" customHeight="1" x14ac:dyDescent="0.2">
      <c r="B24" s="293" t="str">
        <f t="shared" si="0"/>
        <v>BOULETTES DE VIANDE</v>
      </c>
      <c r="C24" s="818" t="s">
        <v>629</v>
      </c>
      <c r="D24" s="818"/>
      <c r="E24" s="818"/>
      <c r="F24" s="818"/>
      <c r="G24" s="818"/>
      <c r="H24" s="818"/>
      <c r="I24" s="818"/>
      <c r="J24" s="818"/>
      <c r="K24" s="818"/>
      <c r="L24" s="818"/>
      <c r="M24" s="819"/>
    </row>
    <row r="25" spans="2:13" ht="20.100000000000001" customHeight="1" thickBot="1" x14ac:dyDescent="0.25">
      <c r="B25" s="293" t="str">
        <f t="shared" si="0"/>
        <v>BOULETTES DE VIANDE</v>
      </c>
      <c r="C25" s="820"/>
      <c r="D25" s="820"/>
      <c r="E25" s="820"/>
      <c r="F25" s="820"/>
      <c r="G25" s="820"/>
      <c r="H25" s="820"/>
      <c r="I25" s="820"/>
      <c r="J25" s="820"/>
      <c r="K25" s="820"/>
      <c r="L25" s="820"/>
      <c r="M25" s="821"/>
    </row>
    <row r="26" spans="2:13" ht="21.95" customHeight="1" x14ac:dyDescent="0.2">
      <c r="B26" s="430" t="str">
        <f>M26</f>
        <v xml:space="preserve">CANARD MAGRETS </v>
      </c>
      <c r="C26" s="431" t="s">
        <v>2</v>
      </c>
      <c r="D26" s="432"/>
      <c r="E26" s="432"/>
      <c r="F26" s="432"/>
      <c r="G26" s="432"/>
      <c r="H26" s="432"/>
      <c r="I26" s="432"/>
      <c r="J26" s="437"/>
      <c r="K26" s="434"/>
      <c r="L26" s="434"/>
      <c r="M26" s="435" t="s">
        <v>36</v>
      </c>
    </row>
    <row r="27" spans="2:13" ht="20.100000000000001" customHeight="1" x14ac:dyDescent="0.2">
      <c r="B27" s="293" t="str">
        <f>B26</f>
        <v xml:space="preserve">CANARD MAGRETS </v>
      </c>
      <c r="C27" s="294" t="s">
        <v>257</v>
      </c>
      <c r="D27" s="295" t="s">
        <v>287</v>
      </c>
      <c r="E27" s="296" t="s">
        <v>275</v>
      </c>
      <c r="F27" s="297">
        <v>180</v>
      </c>
      <c r="G27" s="298"/>
      <c r="H27" s="296"/>
      <c r="I27" s="299"/>
      <c r="J27" s="299"/>
      <c r="K27" s="297"/>
      <c r="L27" s="300"/>
      <c r="M27" s="301"/>
    </row>
    <row r="28" spans="2:13" ht="20.100000000000001" customHeight="1" x14ac:dyDescent="0.2">
      <c r="B28" s="293" t="str">
        <f>B27</f>
        <v xml:space="preserve">CANARD MAGRETS </v>
      </c>
      <c r="C28" s="302" t="s">
        <v>258</v>
      </c>
      <c r="D28" s="303" t="s">
        <v>197</v>
      </c>
      <c r="E28" s="304" t="s">
        <v>319</v>
      </c>
      <c r="F28" s="305">
        <v>180</v>
      </c>
      <c r="G28" s="306"/>
      <c r="H28" s="304"/>
      <c r="I28" s="308">
        <v>1.3888888888888888E-2</v>
      </c>
      <c r="J28" s="308"/>
      <c r="K28" s="305"/>
      <c r="L28" s="309"/>
      <c r="M28" s="310" t="s">
        <v>37</v>
      </c>
    </row>
    <row r="29" spans="2:13" ht="20.100000000000001" customHeight="1" x14ac:dyDescent="0.2">
      <c r="B29" s="293" t="str">
        <f>B28</f>
        <v xml:space="preserve">CANARD MAGRETS </v>
      </c>
      <c r="C29" s="311" t="s">
        <v>259</v>
      </c>
      <c r="D29" s="312" t="s">
        <v>541</v>
      </c>
      <c r="E29" s="313"/>
      <c r="F29" s="314"/>
      <c r="G29" s="315"/>
      <c r="H29" s="313"/>
      <c r="I29" s="316"/>
      <c r="J29" s="316"/>
      <c r="K29" s="314"/>
      <c r="L29" s="317"/>
      <c r="M29" s="318"/>
    </row>
    <row r="30" spans="2:13" ht="20.100000000000001" customHeight="1" thickBot="1" x14ac:dyDescent="0.25">
      <c r="B30" s="293" t="str">
        <f>B29</f>
        <v xml:space="preserve">CANARD MAGRETS </v>
      </c>
      <c r="C30" s="319" t="s">
        <v>318</v>
      </c>
      <c r="D30" s="320"/>
      <c r="E30" s="321" t="s">
        <v>362</v>
      </c>
      <c r="F30" s="322"/>
      <c r="G30" s="323"/>
      <c r="H30" s="324"/>
      <c r="I30" s="325"/>
      <c r="J30" s="325"/>
      <c r="K30" s="322"/>
      <c r="L30" s="326"/>
      <c r="M30" s="363"/>
    </row>
    <row r="31" spans="2:13" ht="21.95" customHeight="1" x14ac:dyDescent="0.2">
      <c r="B31" s="430" t="str">
        <f>M31</f>
        <v>BŒUF HAMBURGERS de 100gr</v>
      </c>
      <c r="C31" s="436" t="s">
        <v>0</v>
      </c>
      <c r="D31" s="434"/>
      <c r="E31" s="434"/>
      <c r="F31" s="434"/>
      <c r="G31" s="434"/>
      <c r="H31" s="434"/>
      <c r="I31" s="434"/>
      <c r="J31" s="437"/>
      <c r="K31" s="434"/>
      <c r="L31" s="434"/>
      <c r="M31" s="435" t="s">
        <v>240</v>
      </c>
    </row>
    <row r="32" spans="2:13" ht="20.100000000000001" customHeight="1" x14ac:dyDescent="0.2">
      <c r="B32" s="293" t="str">
        <f>B31</f>
        <v>BŒUF HAMBURGERS de 100gr</v>
      </c>
      <c r="C32" s="294" t="s">
        <v>257</v>
      </c>
      <c r="D32" s="295" t="s">
        <v>287</v>
      </c>
      <c r="E32" s="296" t="s">
        <v>275</v>
      </c>
      <c r="F32" s="297">
        <v>225</v>
      </c>
      <c r="G32" s="298"/>
      <c r="H32" s="296"/>
      <c r="I32" s="299"/>
      <c r="J32" s="299"/>
      <c r="K32" s="297"/>
      <c r="L32" s="300"/>
      <c r="M32" s="301" t="s">
        <v>630</v>
      </c>
    </row>
    <row r="33" spans="2:13" ht="20.100000000000001" customHeight="1" x14ac:dyDescent="0.2">
      <c r="B33" s="293" t="str">
        <f t="shared" ref="B33:B40" si="1">B32</f>
        <v>BŒUF HAMBURGERS de 100gr</v>
      </c>
      <c r="C33" s="302" t="s">
        <v>258</v>
      </c>
      <c r="D33" s="303" t="s">
        <v>324</v>
      </c>
      <c r="E33" s="304" t="s">
        <v>275</v>
      </c>
      <c r="F33" s="305">
        <v>195</v>
      </c>
      <c r="G33" s="306">
        <v>20</v>
      </c>
      <c r="H33" s="304"/>
      <c r="I33" s="308">
        <v>5.5555555555555558E-3</v>
      </c>
      <c r="J33" s="308"/>
      <c r="K33" s="305"/>
      <c r="L33" s="309"/>
      <c r="M33" s="310"/>
    </row>
    <row r="34" spans="2:13" ht="20.100000000000001" customHeight="1" x14ac:dyDescent="0.2">
      <c r="B34" s="293" t="str">
        <f t="shared" si="1"/>
        <v>BŒUF HAMBURGERS de 100gr</v>
      </c>
      <c r="C34" s="302" t="s">
        <v>259</v>
      </c>
      <c r="D34" s="303" t="s">
        <v>320</v>
      </c>
      <c r="E34" s="304"/>
      <c r="F34" s="305"/>
      <c r="G34" s="306"/>
      <c r="H34" s="304"/>
      <c r="I34" s="308"/>
      <c r="J34" s="308">
        <v>1.3888888888888889E-3</v>
      </c>
      <c r="K34" s="305"/>
      <c r="L34" s="309"/>
      <c r="M34" s="310"/>
    </row>
    <row r="35" spans="2:13" ht="47.25" x14ac:dyDescent="0.2">
      <c r="B35" s="293" t="str">
        <f t="shared" si="1"/>
        <v>BŒUF HAMBURGERS de 100gr</v>
      </c>
      <c r="C35" s="302" t="s">
        <v>260</v>
      </c>
      <c r="D35" s="303" t="s">
        <v>324</v>
      </c>
      <c r="E35" s="304" t="s">
        <v>275</v>
      </c>
      <c r="F35" s="305">
        <v>200</v>
      </c>
      <c r="G35" s="377" t="s">
        <v>331</v>
      </c>
      <c r="H35" s="304"/>
      <c r="I35" s="308">
        <v>2.0833333333333333E-3</v>
      </c>
      <c r="J35" s="308"/>
      <c r="K35" s="305"/>
      <c r="L35" s="309"/>
      <c r="M35" s="310"/>
    </row>
    <row r="36" spans="2:13" ht="20.100000000000001" customHeight="1" x14ac:dyDescent="0.2">
      <c r="B36" s="293" t="str">
        <f t="shared" si="1"/>
        <v>BŒUF HAMBURGERS de 100gr</v>
      </c>
      <c r="C36" s="302" t="s">
        <v>293</v>
      </c>
      <c r="D36" s="303" t="s">
        <v>320</v>
      </c>
      <c r="E36" s="304"/>
      <c r="F36" s="305"/>
      <c r="G36" s="306"/>
      <c r="H36" s="304"/>
      <c r="I36" s="308"/>
      <c r="J36" s="308">
        <v>6.9444444444444447E-4</v>
      </c>
      <c r="K36" s="305"/>
      <c r="L36" s="309"/>
      <c r="M36" s="310"/>
    </row>
    <row r="37" spans="2:13" ht="20.100000000000001" customHeight="1" x14ac:dyDescent="0.2">
      <c r="B37" s="293" t="str">
        <f t="shared" si="1"/>
        <v>BŒUF HAMBURGERS de 100gr</v>
      </c>
      <c r="C37" s="311" t="s">
        <v>185</v>
      </c>
      <c r="D37" s="312" t="s">
        <v>541</v>
      </c>
      <c r="E37" s="313" t="s">
        <v>319</v>
      </c>
      <c r="F37" s="314">
        <v>135</v>
      </c>
      <c r="G37" s="315">
        <v>40</v>
      </c>
      <c r="H37" s="313"/>
      <c r="I37" s="316">
        <v>5.5555555555555558E-3</v>
      </c>
      <c r="J37" s="316"/>
      <c r="K37" s="314"/>
      <c r="L37" s="317"/>
      <c r="M37" s="318"/>
    </row>
    <row r="38" spans="2:13" ht="20.100000000000001" customHeight="1" x14ac:dyDescent="0.2">
      <c r="B38" s="293" t="str">
        <f t="shared" si="1"/>
        <v>BŒUF HAMBURGERS de 100gr</v>
      </c>
      <c r="C38" s="329" t="s">
        <v>318</v>
      </c>
      <c r="D38" s="330"/>
      <c r="E38" s="347" t="s">
        <v>321</v>
      </c>
      <c r="F38" s="348"/>
      <c r="G38" s="349"/>
      <c r="H38" s="350"/>
      <c r="I38" s="351"/>
      <c r="J38" s="351"/>
      <c r="K38" s="348"/>
      <c r="L38" s="352"/>
      <c r="M38" s="364"/>
    </row>
    <row r="39" spans="2:13" ht="20.100000000000001" customHeight="1" x14ac:dyDescent="0.2">
      <c r="B39" s="293" t="str">
        <f t="shared" si="1"/>
        <v>BŒUF HAMBURGERS de 100gr</v>
      </c>
      <c r="C39" s="818" t="s">
        <v>631</v>
      </c>
      <c r="D39" s="818"/>
      <c r="E39" s="818"/>
      <c r="F39" s="818"/>
      <c r="G39" s="818"/>
      <c r="H39" s="818"/>
      <c r="I39" s="818"/>
      <c r="J39" s="818"/>
      <c r="K39" s="818"/>
      <c r="L39" s="818"/>
      <c r="M39" s="819"/>
    </row>
    <row r="40" spans="2:13" ht="20.100000000000001" customHeight="1" thickBot="1" x14ac:dyDescent="0.25">
      <c r="B40" s="293" t="str">
        <f t="shared" si="1"/>
        <v>BŒUF HAMBURGERS de 100gr</v>
      </c>
      <c r="C40" s="820"/>
      <c r="D40" s="820"/>
      <c r="E40" s="820"/>
      <c r="F40" s="820"/>
      <c r="G40" s="820"/>
      <c r="H40" s="820"/>
      <c r="I40" s="820"/>
      <c r="J40" s="820"/>
      <c r="K40" s="820"/>
      <c r="L40" s="820"/>
      <c r="M40" s="821"/>
    </row>
    <row r="41" spans="2:13" ht="21.95" customHeight="1" x14ac:dyDescent="0.2">
      <c r="B41" s="430" t="str">
        <f>M41</f>
        <v>FEUILLETÉS</v>
      </c>
      <c r="C41" s="436" t="s">
        <v>479</v>
      </c>
      <c r="D41" s="434"/>
      <c r="E41" s="434"/>
      <c r="F41" s="434"/>
      <c r="G41" s="434"/>
      <c r="H41" s="434"/>
      <c r="I41" s="434"/>
      <c r="J41" s="437"/>
      <c r="K41" s="434"/>
      <c r="L41" s="434"/>
      <c r="M41" s="435" t="s">
        <v>480</v>
      </c>
    </row>
    <row r="42" spans="2:13" ht="20.100000000000001" customHeight="1" x14ac:dyDescent="0.2">
      <c r="B42" s="293" t="str">
        <f>B41</f>
        <v>FEUILLETÉS</v>
      </c>
      <c r="C42" s="294" t="s">
        <v>257</v>
      </c>
      <c r="D42" s="295" t="s">
        <v>287</v>
      </c>
      <c r="E42" s="296" t="s">
        <v>319</v>
      </c>
      <c r="F42" s="297">
        <v>210</v>
      </c>
      <c r="G42" s="298"/>
      <c r="H42" s="296"/>
      <c r="I42" s="299"/>
      <c r="J42" s="299"/>
      <c r="K42" s="297"/>
      <c r="L42" s="300"/>
      <c r="M42" s="301" t="s">
        <v>632</v>
      </c>
    </row>
    <row r="43" spans="2:13" ht="20.100000000000001" customHeight="1" x14ac:dyDescent="0.2">
      <c r="B43" s="293" t="str">
        <f>B42</f>
        <v>FEUILLETÉS</v>
      </c>
      <c r="C43" s="302" t="s">
        <v>258</v>
      </c>
      <c r="D43" s="303" t="s">
        <v>197</v>
      </c>
      <c r="E43" s="304" t="s">
        <v>319</v>
      </c>
      <c r="F43" s="305">
        <v>200</v>
      </c>
      <c r="G43" s="306"/>
      <c r="H43" s="304"/>
      <c r="I43" s="308">
        <v>6.9444444444444441E-3</v>
      </c>
      <c r="J43" s="308"/>
      <c r="K43" s="305"/>
      <c r="L43" s="309"/>
      <c r="M43" s="310" t="s">
        <v>633</v>
      </c>
    </row>
    <row r="44" spans="2:13" ht="20.100000000000001" customHeight="1" x14ac:dyDescent="0.2">
      <c r="B44" s="293" t="str">
        <f>B43</f>
        <v>FEUILLETÉS</v>
      </c>
      <c r="C44" s="302"/>
      <c r="D44" s="303" t="s">
        <v>634</v>
      </c>
      <c r="E44" s="304" t="s">
        <v>319</v>
      </c>
      <c r="F44" s="305" t="s">
        <v>635</v>
      </c>
      <c r="G44" s="306"/>
      <c r="H44" s="304"/>
      <c r="I44" s="308"/>
      <c r="J44" s="308"/>
      <c r="K44" s="305"/>
      <c r="L44" s="309"/>
      <c r="M44" s="310" t="s">
        <v>636</v>
      </c>
    </row>
    <row r="45" spans="2:13" ht="20.100000000000001" customHeight="1" x14ac:dyDescent="0.2">
      <c r="B45" s="293" t="str">
        <f>B44</f>
        <v>FEUILLETÉS</v>
      </c>
      <c r="C45" s="311" t="s">
        <v>259</v>
      </c>
      <c r="D45" s="312" t="s">
        <v>541</v>
      </c>
      <c r="E45" s="313"/>
      <c r="F45" s="314"/>
      <c r="G45" s="315"/>
      <c r="H45" s="313"/>
      <c r="I45" s="316"/>
      <c r="J45" s="316"/>
      <c r="K45" s="314"/>
      <c r="L45" s="317"/>
      <c r="M45" s="318" t="s">
        <v>478</v>
      </c>
    </row>
    <row r="46" spans="2:13" ht="20.100000000000001" customHeight="1" thickBot="1" x14ac:dyDescent="0.25">
      <c r="B46" s="293" t="str">
        <f>B45</f>
        <v>FEUILLETÉS</v>
      </c>
      <c r="C46" s="319" t="s">
        <v>318</v>
      </c>
      <c r="D46" s="320"/>
      <c r="E46" s="321" t="s">
        <v>321</v>
      </c>
      <c r="F46" s="322"/>
      <c r="G46" s="323"/>
      <c r="H46" s="324"/>
      <c r="I46" s="325"/>
      <c r="J46" s="325"/>
      <c r="K46" s="322"/>
      <c r="L46" s="326"/>
      <c r="M46" s="363"/>
    </row>
    <row r="47" spans="2:13" ht="21.95" customHeight="1" x14ac:dyDescent="0.2">
      <c r="B47" s="430" t="str">
        <f>M47</f>
        <v>KEBABS ET SATAYS</v>
      </c>
      <c r="C47" s="436" t="s">
        <v>6</v>
      </c>
      <c r="D47" s="434"/>
      <c r="E47" s="434"/>
      <c r="F47" s="434"/>
      <c r="G47" s="434"/>
      <c r="H47" s="434"/>
      <c r="I47" s="434"/>
      <c r="J47" s="437"/>
      <c r="K47" s="434"/>
      <c r="L47" s="434"/>
      <c r="M47" s="435" t="s">
        <v>375</v>
      </c>
    </row>
    <row r="48" spans="2:13" ht="20.100000000000001" customHeight="1" x14ac:dyDescent="0.2">
      <c r="B48" s="293" t="str">
        <f>B47</f>
        <v>KEBABS ET SATAYS</v>
      </c>
      <c r="C48" s="294" t="s">
        <v>257</v>
      </c>
      <c r="D48" s="295" t="s">
        <v>287</v>
      </c>
      <c r="E48" s="296" t="s">
        <v>319</v>
      </c>
      <c r="F48" s="297">
        <v>210</v>
      </c>
      <c r="G48" s="298"/>
      <c r="H48" s="296"/>
      <c r="I48" s="299"/>
      <c r="J48" s="299"/>
      <c r="K48" s="297"/>
      <c r="L48" s="300"/>
      <c r="M48" s="301"/>
    </row>
    <row r="49" spans="2:13" ht="20.100000000000001" customHeight="1" x14ac:dyDescent="0.2">
      <c r="B49" s="293" t="str">
        <f t="shared" ref="B49:B55" si="2">B48</f>
        <v>KEBABS ET SATAYS</v>
      </c>
      <c r="C49" s="302" t="s">
        <v>258</v>
      </c>
      <c r="D49" s="303" t="s">
        <v>324</v>
      </c>
      <c r="E49" s="304" t="s">
        <v>319</v>
      </c>
      <c r="F49" s="305">
        <v>180</v>
      </c>
      <c r="G49" s="306">
        <v>60</v>
      </c>
      <c r="H49" s="304"/>
      <c r="I49" s="308">
        <v>6.9444444444444441E-3</v>
      </c>
      <c r="J49" s="308"/>
      <c r="K49" s="305"/>
      <c r="L49" s="309"/>
      <c r="M49" s="310"/>
    </row>
    <row r="50" spans="2:13" ht="20.100000000000001" customHeight="1" x14ac:dyDescent="0.2">
      <c r="B50" s="293" t="str">
        <f t="shared" si="2"/>
        <v>KEBABS ET SATAYS</v>
      </c>
      <c r="C50" s="302" t="s">
        <v>259</v>
      </c>
      <c r="D50" s="303" t="s">
        <v>324</v>
      </c>
      <c r="E50" s="304" t="s">
        <v>275</v>
      </c>
      <c r="F50" s="305">
        <v>200</v>
      </c>
      <c r="G50" s="306">
        <v>20</v>
      </c>
      <c r="H50" s="304"/>
      <c r="I50" s="308">
        <v>3.472222222222222E-3</v>
      </c>
      <c r="J50" s="308"/>
      <c r="K50" s="305"/>
      <c r="L50" s="309"/>
      <c r="M50" s="310"/>
    </row>
    <row r="51" spans="2:13" ht="20.100000000000001" customHeight="1" x14ac:dyDescent="0.2">
      <c r="B51" s="293" t="str">
        <f t="shared" si="2"/>
        <v>KEBABS ET SATAYS</v>
      </c>
      <c r="C51" s="302" t="s">
        <v>260</v>
      </c>
      <c r="D51" s="303" t="s">
        <v>320</v>
      </c>
      <c r="E51" s="304"/>
      <c r="F51" s="305"/>
      <c r="G51" s="306"/>
      <c r="H51" s="304"/>
      <c r="I51" s="308"/>
      <c r="J51" s="308">
        <v>6.9444444444444447E-4</v>
      </c>
      <c r="K51" s="305"/>
      <c r="L51" s="309"/>
      <c r="M51" s="310"/>
    </row>
    <row r="52" spans="2:13" ht="20.100000000000001" customHeight="1" x14ac:dyDescent="0.2">
      <c r="B52" s="293" t="str">
        <f t="shared" si="2"/>
        <v>KEBABS ET SATAYS</v>
      </c>
      <c r="C52" s="311" t="s">
        <v>293</v>
      </c>
      <c r="D52" s="312" t="s">
        <v>541</v>
      </c>
      <c r="E52" s="313" t="s">
        <v>319</v>
      </c>
      <c r="F52" s="314">
        <v>130</v>
      </c>
      <c r="G52" s="315">
        <v>60</v>
      </c>
      <c r="H52" s="313"/>
      <c r="I52" s="316">
        <v>5.5555555555555558E-3</v>
      </c>
      <c r="J52" s="316"/>
      <c r="K52" s="314"/>
      <c r="L52" s="317"/>
      <c r="M52" s="318" t="s">
        <v>637</v>
      </c>
    </row>
    <row r="53" spans="2:13" ht="20.100000000000001" customHeight="1" x14ac:dyDescent="0.2">
      <c r="B53" s="293" t="str">
        <f t="shared" si="2"/>
        <v>KEBABS ET SATAYS</v>
      </c>
      <c r="C53" s="329" t="s">
        <v>318</v>
      </c>
      <c r="D53" s="330"/>
      <c r="E53" s="347" t="s">
        <v>321</v>
      </c>
      <c r="F53" s="348"/>
      <c r="G53" s="349"/>
      <c r="H53" s="350"/>
      <c r="I53" s="351"/>
      <c r="J53" s="351"/>
      <c r="K53" s="348"/>
      <c r="L53" s="352"/>
      <c r="M53" s="364"/>
    </row>
    <row r="54" spans="2:13" ht="20.100000000000001" customHeight="1" x14ac:dyDescent="0.2">
      <c r="B54" s="293" t="str">
        <f t="shared" si="2"/>
        <v>KEBABS ET SATAYS</v>
      </c>
      <c r="C54" s="818" t="s">
        <v>638</v>
      </c>
      <c r="D54" s="818"/>
      <c r="E54" s="818"/>
      <c r="F54" s="818"/>
      <c r="G54" s="818"/>
      <c r="H54" s="818"/>
      <c r="I54" s="818"/>
      <c r="J54" s="818"/>
      <c r="K54" s="818"/>
      <c r="L54" s="818"/>
      <c r="M54" s="819"/>
    </row>
    <row r="55" spans="2:13" ht="20.100000000000001" customHeight="1" thickBot="1" x14ac:dyDescent="0.25">
      <c r="B55" s="293" t="str">
        <f t="shared" si="2"/>
        <v>KEBABS ET SATAYS</v>
      </c>
      <c r="C55" s="820"/>
      <c r="D55" s="820"/>
      <c r="E55" s="820"/>
      <c r="F55" s="820"/>
      <c r="G55" s="820"/>
      <c r="H55" s="820"/>
      <c r="I55" s="820"/>
      <c r="J55" s="820"/>
      <c r="K55" s="820"/>
      <c r="L55" s="820"/>
      <c r="M55" s="821"/>
    </row>
    <row r="56" spans="2:13" ht="21.95" customHeight="1" x14ac:dyDescent="0.2">
      <c r="B56" s="430" t="str">
        <f>M56</f>
        <v xml:space="preserve">LAPIN CUISSOT ROTI </v>
      </c>
      <c r="C56" s="436" t="s">
        <v>2</v>
      </c>
      <c r="D56" s="434"/>
      <c r="E56" s="434"/>
      <c r="F56" s="434"/>
      <c r="G56" s="434"/>
      <c r="H56" s="434"/>
      <c r="I56" s="434"/>
      <c r="J56" s="437"/>
      <c r="K56" s="434"/>
      <c r="L56" s="434"/>
      <c r="M56" s="435" t="s">
        <v>40</v>
      </c>
    </row>
    <row r="57" spans="2:13" ht="20.100000000000001" customHeight="1" x14ac:dyDescent="0.2">
      <c r="B57" s="293" t="str">
        <f>B56</f>
        <v xml:space="preserve">LAPIN CUISSOT ROTI </v>
      </c>
      <c r="C57" s="294" t="s">
        <v>257</v>
      </c>
      <c r="D57" s="295" t="s">
        <v>287</v>
      </c>
      <c r="E57" s="296" t="s">
        <v>275</v>
      </c>
      <c r="F57" s="297">
        <v>220</v>
      </c>
      <c r="G57" s="298"/>
      <c r="H57" s="296"/>
      <c r="I57" s="299"/>
      <c r="J57" s="299"/>
      <c r="K57" s="297"/>
      <c r="L57" s="300"/>
      <c r="M57" s="301"/>
    </row>
    <row r="58" spans="2:13" ht="20.100000000000001" customHeight="1" x14ac:dyDescent="0.2">
      <c r="B58" s="293" t="str">
        <f>B57</f>
        <v xml:space="preserve">LAPIN CUISSOT ROTI </v>
      </c>
      <c r="C58" s="302" t="s">
        <v>258</v>
      </c>
      <c r="D58" s="303" t="s">
        <v>197</v>
      </c>
      <c r="E58" s="304" t="s">
        <v>275</v>
      </c>
      <c r="F58" s="305">
        <v>200</v>
      </c>
      <c r="G58" s="306"/>
      <c r="H58" s="304"/>
      <c r="I58" s="308">
        <v>2.0833333333333332E-2</v>
      </c>
      <c r="J58" s="308"/>
      <c r="K58" s="305"/>
      <c r="L58" s="309"/>
      <c r="M58" s="310" t="s">
        <v>41</v>
      </c>
    </row>
    <row r="59" spans="2:13" ht="20.100000000000001" customHeight="1" x14ac:dyDescent="0.2">
      <c r="B59" s="293" t="str">
        <f>B58</f>
        <v xml:space="preserve">LAPIN CUISSOT ROTI </v>
      </c>
      <c r="C59" s="311" t="s">
        <v>259</v>
      </c>
      <c r="D59" s="312" t="s">
        <v>541</v>
      </c>
      <c r="E59" s="313"/>
      <c r="F59" s="314"/>
      <c r="G59" s="315"/>
      <c r="H59" s="313"/>
      <c r="I59" s="316"/>
      <c r="J59" s="316"/>
      <c r="K59" s="314"/>
      <c r="L59" s="317"/>
      <c r="M59" s="318"/>
    </row>
    <row r="60" spans="2:13" ht="20.100000000000001" customHeight="1" thickBot="1" x14ac:dyDescent="0.25">
      <c r="B60" s="293" t="str">
        <f>B59</f>
        <v xml:space="preserve">LAPIN CUISSOT ROTI </v>
      </c>
      <c r="C60" s="319" t="s">
        <v>318</v>
      </c>
      <c r="D60" s="320"/>
      <c r="E60" s="321" t="s">
        <v>363</v>
      </c>
      <c r="F60" s="322"/>
      <c r="G60" s="323"/>
      <c r="H60" s="324"/>
      <c r="I60" s="325"/>
      <c r="J60" s="325"/>
      <c r="K60" s="322"/>
      <c r="L60" s="326"/>
      <c r="M60" s="363"/>
    </row>
    <row r="61" spans="2:13" ht="21.95" customHeight="1" x14ac:dyDescent="0.2">
      <c r="B61" s="430" t="str">
        <f>M61</f>
        <v>LIÈVRE OU LAPIN</v>
      </c>
      <c r="C61" s="436" t="s">
        <v>0</v>
      </c>
      <c r="D61" s="434"/>
      <c r="E61" s="434"/>
      <c r="F61" s="434"/>
      <c r="G61" s="434"/>
      <c r="H61" s="434"/>
      <c r="I61" s="434"/>
      <c r="J61" s="437"/>
      <c r="K61" s="434"/>
      <c r="L61" s="434"/>
      <c r="M61" s="435" t="s">
        <v>97</v>
      </c>
    </row>
    <row r="62" spans="2:13" ht="20.100000000000001" customHeight="1" x14ac:dyDescent="0.2">
      <c r="B62" s="293" t="str">
        <f>B61</f>
        <v>LIÈVRE OU LAPIN</v>
      </c>
      <c r="C62" s="294" t="s">
        <v>257</v>
      </c>
      <c r="D62" s="295" t="s">
        <v>287</v>
      </c>
      <c r="E62" s="296" t="s">
        <v>319</v>
      </c>
      <c r="F62" s="297">
        <v>185</v>
      </c>
      <c r="G62" s="298"/>
      <c r="H62" s="296"/>
      <c r="I62" s="299"/>
      <c r="J62" s="299"/>
      <c r="K62" s="297"/>
      <c r="L62" s="300"/>
      <c r="M62" s="301" t="s">
        <v>98</v>
      </c>
    </row>
    <row r="63" spans="2:13" ht="20.100000000000001" customHeight="1" x14ac:dyDescent="0.2">
      <c r="B63" s="293" t="str">
        <f t="shared" ref="B63:B70" si="3">B62</f>
        <v>LIÈVRE OU LAPIN</v>
      </c>
      <c r="C63" s="302" t="s">
        <v>258</v>
      </c>
      <c r="D63" s="303" t="s">
        <v>324</v>
      </c>
      <c r="E63" s="304" t="s">
        <v>319</v>
      </c>
      <c r="F63" s="305">
        <v>150</v>
      </c>
      <c r="G63" s="306">
        <v>60</v>
      </c>
      <c r="H63" s="304"/>
      <c r="I63" s="308">
        <v>1.7361111111111112E-2</v>
      </c>
      <c r="J63" s="308"/>
      <c r="K63" s="305"/>
      <c r="L63" s="309"/>
      <c r="M63" s="310"/>
    </row>
    <row r="64" spans="2:13" ht="20.100000000000001" customHeight="1" x14ac:dyDescent="0.2">
      <c r="B64" s="293" t="str">
        <f t="shared" si="3"/>
        <v>LIÈVRE OU LAPIN</v>
      </c>
      <c r="C64" s="302" t="s">
        <v>259</v>
      </c>
      <c r="D64" s="303" t="s">
        <v>320</v>
      </c>
      <c r="E64" s="304"/>
      <c r="F64" s="305"/>
      <c r="G64" s="306"/>
      <c r="H64" s="304"/>
      <c r="I64" s="308"/>
      <c r="J64" s="308">
        <v>3.472222222222222E-3</v>
      </c>
      <c r="K64" s="305"/>
      <c r="L64" s="309"/>
      <c r="M64" s="310"/>
    </row>
    <row r="65" spans="2:13" ht="20.100000000000001" customHeight="1" x14ac:dyDescent="0.2">
      <c r="B65" s="293" t="str">
        <f t="shared" si="3"/>
        <v>LIÈVRE OU LAPIN</v>
      </c>
      <c r="C65" s="302" t="s">
        <v>260</v>
      </c>
      <c r="D65" s="303" t="s">
        <v>324</v>
      </c>
      <c r="E65" s="304" t="s">
        <v>275</v>
      </c>
      <c r="F65" s="305">
        <v>150</v>
      </c>
      <c r="G65" s="306">
        <v>10</v>
      </c>
      <c r="H65" s="304"/>
      <c r="I65" s="308">
        <v>1.7361111111111112E-2</v>
      </c>
      <c r="J65" s="308"/>
      <c r="K65" s="305"/>
      <c r="L65" s="309"/>
      <c r="M65" s="310"/>
    </row>
    <row r="66" spans="2:13" ht="20.100000000000001" customHeight="1" x14ac:dyDescent="0.2">
      <c r="B66" s="293" t="str">
        <f t="shared" si="3"/>
        <v>LIÈVRE OU LAPIN</v>
      </c>
      <c r="C66" s="302" t="s">
        <v>293</v>
      </c>
      <c r="D66" s="303" t="s">
        <v>320</v>
      </c>
      <c r="E66" s="304"/>
      <c r="F66" s="305"/>
      <c r="G66" s="306"/>
      <c r="H66" s="304"/>
      <c r="I66" s="308"/>
      <c r="J66" s="308">
        <v>1.3888888888888889E-3</v>
      </c>
      <c r="K66" s="305"/>
      <c r="L66" s="309"/>
      <c r="M66" s="310"/>
    </row>
    <row r="67" spans="2:13" ht="20.100000000000001" customHeight="1" x14ac:dyDescent="0.2">
      <c r="B67" s="293" t="str">
        <f t="shared" si="3"/>
        <v>LIÈVRE OU LAPIN</v>
      </c>
      <c r="C67" s="311" t="s">
        <v>185</v>
      </c>
      <c r="D67" s="312" t="s">
        <v>541</v>
      </c>
      <c r="E67" s="313" t="s">
        <v>319</v>
      </c>
      <c r="F67" s="314">
        <v>140</v>
      </c>
      <c r="G67" s="315">
        <v>60</v>
      </c>
      <c r="H67" s="313"/>
      <c r="I67" s="316"/>
      <c r="J67" s="316"/>
      <c r="K67" s="314">
        <v>65</v>
      </c>
      <c r="L67" s="317"/>
      <c r="M67" s="318" t="s">
        <v>99</v>
      </c>
    </row>
    <row r="68" spans="2:13" ht="20.100000000000001" customHeight="1" x14ac:dyDescent="0.2">
      <c r="B68" s="293" t="str">
        <f t="shared" si="3"/>
        <v>LIÈVRE OU LAPIN</v>
      </c>
      <c r="C68" s="329" t="s">
        <v>318</v>
      </c>
      <c r="D68" s="330"/>
      <c r="E68" s="347" t="s">
        <v>321</v>
      </c>
      <c r="F68" s="348"/>
      <c r="G68" s="349"/>
      <c r="H68" s="350"/>
      <c r="I68" s="351"/>
      <c r="J68" s="351"/>
      <c r="K68" s="348"/>
      <c r="L68" s="352"/>
      <c r="M68" s="364"/>
    </row>
    <row r="69" spans="2:13" ht="20.100000000000001" customHeight="1" x14ac:dyDescent="0.2">
      <c r="B69" s="293" t="str">
        <f t="shared" si="3"/>
        <v>LIÈVRE OU LAPIN</v>
      </c>
      <c r="C69" s="818" t="s">
        <v>321</v>
      </c>
      <c r="D69" s="818"/>
      <c r="E69" s="818"/>
      <c r="F69" s="818"/>
      <c r="G69" s="818"/>
      <c r="H69" s="818"/>
      <c r="I69" s="818"/>
      <c r="J69" s="818"/>
      <c r="K69" s="818"/>
      <c r="L69" s="818"/>
      <c r="M69" s="819"/>
    </row>
    <row r="70" spans="2:13" ht="20.100000000000001" customHeight="1" thickBot="1" x14ac:dyDescent="0.25">
      <c r="B70" s="293" t="str">
        <f t="shared" si="3"/>
        <v>LIÈVRE OU LAPIN</v>
      </c>
      <c r="C70" s="820"/>
      <c r="D70" s="820"/>
      <c r="E70" s="820"/>
      <c r="F70" s="820"/>
      <c r="G70" s="820"/>
      <c r="H70" s="820"/>
      <c r="I70" s="820"/>
      <c r="J70" s="820"/>
      <c r="K70" s="820"/>
      <c r="L70" s="820"/>
      <c r="M70" s="821"/>
    </row>
    <row r="71" spans="2:13" ht="21.95" customHeight="1" x14ac:dyDescent="0.2">
      <c r="B71" s="430" t="str">
        <f>M71</f>
        <v xml:space="preserve">LIÈVRE RABLE ROTI </v>
      </c>
      <c r="C71" s="436" t="s">
        <v>2</v>
      </c>
      <c r="D71" s="434"/>
      <c r="E71" s="434"/>
      <c r="F71" s="434"/>
      <c r="G71" s="434"/>
      <c r="H71" s="434"/>
      <c r="I71" s="434"/>
      <c r="J71" s="437"/>
      <c r="K71" s="434"/>
      <c r="L71" s="434"/>
      <c r="M71" s="435" t="s">
        <v>45</v>
      </c>
    </row>
    <row r="72" spans="2:13" ht="20.100000000000001" customHeight="1" x14ac:dyDescent="0.2">
      <c r="B72" s="293" t="str">
        <f>B71</f>
        <v xml:space="preserve">LIÈVRE RABLE ROTI </v>
      </c>
      <c r="C72" s="294" t="s">
        <v>257</v>
      </c>
      <c r="D72" s="295" t="s">
        <v>287</v>
      </c>
      <c r="E72" s="296" t="s">
        <v>275</v>
      </c>
      <c r="F72" s="297">
        <v>220</v>
      </c>
      <c r="G72" s="298"/>
      <c r="H72" s="296"/>
      <c r="I72" s="299"/>
      <c r="J72" s="299"/>
      <c r="K72" s="297"/>
      <c r="L72" s="300"/>
      <c r="M72" s="438" t="s">
        <v>394</v>
      </c>
    </row>
    <row r="73" spans="2:13" ht="20.100000000000001" customHeight="1" x14ac:dyDescent="0.2">
      <c r="B73" s="293" t="str">
        <f>B72</f>
        <v xml:space="preserve">LIÈVRE RABLE ROTI </v>
      </c>
      <c r="C73" s="302" t="s">
        <v>258</v>
      </c>
      <c r="D73" s="303" t="s">
        <v>197</v>
      </c>
      <c r="E73" s="304" t="s">
        <v>275</v>
      </c>
      <c r="F73" s="305">
        <v>210</v>
      </c>
      <c r="G73" s="306"/>
      <c r="H73" s="304"/>
      <c r="I73" s="308">
        <v>1.7361111111111112E-2</v>
      </c>
      <c r="J73" s="308"/>
      <c r="K73" s="305">
        <v>60</v>
      </c>
      <c r="L73" s="309"/>
      <c r="M73" s="439" t="s">
        <v>46</v>
      </c>
    </row>
    <row r="74" spans="2:13" ht="20.100000000000001" customHeight="1" x14ac:dyDescent="0.2">
      <c r="B74" s="293" t="str">
        <f>B73</f>
        <v xml:space="preserve">LIÈVRE RABLE ROTI </v>
      </c>
      <c r="C74" s="311" t="s">
        <v>259</v>
      </c>
      <c r="D74" s="312" t="s">
        <v>541</v>
      </c>
      <c r="E74" s="313"/>
      <c r="F74" s="314"/>
      <c r="G74" s="315"/>
      <c r="H74" s="313"/>
      <c r="I74" s="316"/>
      <c r="J74" s="316"/>
      <c r="K74" s="314"/>
      <c r="L74" s="317"/>
      <c r="M74" s="440"/>
    </row>
    <row r="75" spans="2:13" ht="20.100000000000001" customHeight="1" thickBot="1" x14ac:dyDescent="0.25">
      <c r="B75" s="293" t="str">
        <f>B74</f>
        <v xml:space="preserve">LIÈVRE RABLE ROTI </v>
      </c>
      <c r="C75" s="319" t="s">
        <v>318</v>
      </c>
      <c r="D75" s="320"/>
      <c r="E75" s="321" t="s">
        <v>321</v>
      </c>
      <c r="F75" s="322"/>
      <c r="G75" s="323"/>
      <c r="H75" s="324"/>
      <c r="I75" s="325"/>
      <c r="J75" s="325"/>
      <c r="K75" s="322"/>
      <c r="L75" s="326"/>
      <c r="M75" s="327"/>
    </row>
    <row r="76" spans="2:13" ht="21.95" customHeight="1" x14ac:dyDescent="0.2">
      <c r="B76" s="430" t="str">
        <f>M76</f>
        <v>ŒUFS BOUILLIS "DURS"</v>
      </c>
      <c r="C76" s="436" t="s">
        <v>0</v>
      </c>
      <c r="D76" s="434"/>
      <c r="E76" s="434"/>
      <c r="F76" s="434"/>
      <c r="G76" s="434"/>
      <c r="H76" s="434"/>
      <c r="I76" s="434"/>
      <c r="J76" s="437"/>
      <c r="K76" s="434"/>
      <c r="L76" s="434"/>
      <c r="M76" s="435" t="s">
        <v>109</v>
      </c>
    </row>
    <row r="77" spans="2:13" ht="20.100000000000001" customHeight="1" x14ac:dyDescent="0.2">
      <c r="B77" s="293" t="str">
        <f>B76</f>
        <v>ŒUFS BOUILLIS "DURS"</v>
      </c>
      <c r="C77" s="294" t="s">
        <v>257</v>
      </c>
      <c r="D77" s="295" t="s">
        <v>287</v>
      </c>
      <c r="E77" s="296" t="s">
        <v>319</v>
      </c>
      <c r="F77" s="297">
        <v>140</v>
      </c>
      <c r="G77" s="298">
        <v>40</v>
      </c>
      <c r="H77" s="296"/>
      <c r="I77" s="299"/>
      <c r="J77" s="299"/>
      <c r="K77" s="297"/>
      <c r="L77" s="300"/>
      <c r="M77" s="301" t="s">
        <v>639</v>
      </c>
    </row>
    <row r="78" spans="2:13" ht="20.100000000000001" customHeight="1" x14ac:dyDescent="0.2">
      <c r="B78" s="293" t="str">
        <f t="shared" ref="B78:B84" si="4">B77</f>
        <v>ŒUFS BOUILLIS "DURS"</v>
      </c>
      <c r="C78" s="302" t="s">
        <v>258</v>
      </c>
      <c r="D78" s="303" t="s">
        <v>324</v>
      </c>
      <c r="E78" s="304" t="s">
        <v>319</v>
      </c>
      <c r="F78" s="305">
        <v>110</v>
      </c>
      <c r="G78" s="306">
        <v>90</v>
      </c>
      <c r="H78" s="304"/>
      <c r="I78" s="308">
        <v>5.5555555555555558E-3</v>
      </c>
      <c r="J78" s="308"/>
      <c r="K78" s="305"/>
      <c r="L78" s="309"/>
      <c r="M78" s="310" t="s">
        <v>640</v>
      </c>
    </row>
    <row r="79" spans="2:13" ht="20.100000000000001" customHeight="1" x14ac:dyDescent="0.2">
      <c r="B79" s="293" t="str">
        <f t="shared" si="4"/>
        <v>ŒUFS BOUILLIS "DURS"</v>
      </c>
      <c r="C79" s="302" t="s">
        <v>259</v>
      </c>
      <c r="D79" s="303" t="s">
        <v>324</v>
      </c>
      <c r="E79" s="304" t="s">
        <v>319</v>
      </c>
      <c r="F79" s="305">
        <v>100</v>
      </c>
      <c r="G79" s="306"/>
      <c r="H79" s="304"/>
      <c r="I79" s="308">
        <v>3.472222222222222E-3</v>
      </c>
      <c r="J79" s="308"/>
      <c r="K79" s="305"/>
      <c r="L79" s="309"/>
      <c r="M79" s="310"/>
    </row>
    <row r="80" spans="2:13" ht="20.100000000000001" customHeight="1" x14ac:dyDescent="0.2">
      <c r="B80" s="293" t="str">
        <f t="shared" si="4"/>
        <v>ŒUFS BOUILLIS "DURS"</v>
      </c>
      <c r="C80" s="302" t="s">
        <v>260</v>
      </c>
      <c r="D80" s="303" t="s">
        <v>320</v>
      </c>
      <c r="E80" s="304"/>
      <c r="F80" s="305"/>
      <c r="G80" s="306"/>
      <c r="H80" s="304"/>
      <c r="I80" s="308"/>
      <c r="J80" s="308">
        <v>1.3888888888888889E-3</v>
      </c>
      <c r="K80" s="305"/>
      <c r="L80" s="309"/>
      <c r="M80" s="310"/>
    </row>
    <row r="81" spans="2:13" ht="20.100000000000001" customHeight="1" x14ac:dyDescent="0.2">
      <c r="B81" s="293" t="str">
        <f t="shared" si="4"/>
        <v>ŒUFS BOUILLIS "DURS"</v>
      </c>
      <c r="C81" s="311" t="s">
        <v>293</v>
      </c>
      <c r="D81" s="312" t="s">
        <v>541</v>
      </c>
      <c r="E81" s="313"/>
      <c r="F81" s="314"/>
      <c r="G81" s="315"/>
      <c r="H81" s="313"/>
      <c r="I81" s="316"/>
      <c r="J81" s="316"/>
      <c r="K81" s="314"/>
      <c r="L81" s="317"/>
      <c r="M81" s="318"/>
    </row>
    <row r="82" spans="2:13" ht="20.100000000000001" customHeight="1" x14ac:dyDescent="0.2">
      <c r="B82" s="293" t="str">
        <f t="shared" si="4"/>
        <v>ŒUFS BOUILLIS "DURS"</v>
      </c>
      <c r="C82" s="329" t="s">
        <v>318</v>
      </c>
      <c r="D82" s="330"/>
      <c r="E82" s="347" t="s">
        <v>321</v>
      </c>
      <c r="F82" s="348"/>
      <c r="G82" s="349"/>
      <c r="H82" s="350"/>
      <c r="I82" s="351"/>
      <c r="J82" s="351"/>
      <c r="K82" s="348"/>
      <c r="L82" s="352"/>
      <c r="M82" s="364"/>
    </row>
    <row r="83" spans="2:13" ht="20.100000000000001" customHeight="1" x14ac:dyDescent="0.2">
      <c r="B83" s="293" t="str">
        <f t="shared" si="4"/>
        <v>ŒUFS BOUILLIS "DURS"</v>
      </c>
      <c r="C83" s="818" t="s">
        <v>108</v>
      </c>
      <c r="D83" s="818"/>
      <c r="E83" s="818"/>
      <c r="F83" s="818"/>
      <c r="G83" s="818"/>
      <c r="H83" s="818"/>
      <c r="I83" s="818"/>
      <c r="J83" s="818"/>
      <c r="K83" s="818"/>
      <c r="L83" s="818"/>
      <c r="M83" s="819"/>
    </row>
    <row r="84" spans="2:13" ht="20.100000000000001" customHeight="1" thickBot="1" x14ac:dyDescent="0.25">
      <c r="B84" s="293" t="str">
        <f t="shared" si="4"/>
        <v>ŒUFS BOUILLIS "DURS"</v>
      </c>
      <c r="C84" s="820"/>
      <c r="D84" s="820"/>
      <c r="E84" s="820"/>
      <c r="F84" s="820"/>
      <c r="G84" s="820"/>
      <c r="H84" s="820"/>
      <c r="I84" s="820"/>
      <c r="J84" s="820"/>
      <c r="K84" s="820"/>
      <c r="L84" s="820"/>
      <c r="M84" s="821"/>
    </row>
    <row r="85" spans="2:13" ht="21.95" customHeight="1" x14ac:dyDescent="0.2">
      <c r="B85" s="430" t="str">
        <f>M85</f>
        <v>ŒUFS BOUILLIS "DURS" 2° méthode</v>
      </c>
      <c r="C85" s="436" t="s">
        <v>0</v>
      </c>
      <c r="D85" s="434"/>
      <c r="E85" s="434"/>
      <c r="F85" s="434"/>
      <c r="G85" s="434"/>
      <c r="H85" s="434"/>
      <c r="I85" s="434"/>
      <c r="J85" s="437"/>
      <c r="K85" s="434"/>
      <c r="L85" s="434"/>
      <c r="M85" s="435" t="s">
        <v>110</v>
      </c>
    </row>
    <row r="86" spans="2:13" ht="20.100000000000001" customHeight="1" x14ac:dyDescent="0.2">
      <c r="B86" s="293" t="str">
        <f>B85</f>
        <v>ŒUFS BOUILLIS "DURS" 2° méthode</v>
      </c>
      <c r="C86" s="294" t="s">
        <v>257</v>
      </c>
      <c r="D86" s="295" t="s">
        <v>287</v>
      </c>
      <c r="E86" s="296" t="s">
        <v>319</v>
      </c>
      <c r="F86" s="297">
        <v>150</v>
      </c>
      <c r="G86" s="298"/>
      <c r="H86" s="296"/>
      <c r="I86" s="299"/>
      <c r="J86" s="299"/>
      <c r="K86" s="297"/>
      <c r="L86" s="300"/>
      <c r="M86" s="301" t="s">
        <v>641</v>
      </c>
    </row>
    <row r="87" spans="2:13" ht="20.100000000000001" customHeight="1" x14ac:dyDescent="0.2">
      <c r="B87" s="293" t="str">
        <f t="shared" ref="B87:B93" si="5">B86</f>
        <v>ŒUFS BOUILLIS "DURS" 2° méthode</v>
      </c>
      <c r="C87" s="302" t="s">
        <v>258</v>
      </c>
      <c r="D87" s="303" t="s">
        <v>324</v>
      </c>
      <c r="E87" s="304" t="s">
        <v>319</v>
      </c>
      <c r="F87" s="305">
        <v>110</v>
      </c>
      <c r="G87" s="306">
        <v>100</v>
      </c>
      <c r="H87" s="304"/>
      <c r="I87" s="308">
        <v>2.0833333333333333E-3</v>
      </c>
      <c r="J87" s="308"/>
      <c r="K87" s="305"/>
      <c r="L87" s="309"/>
      <c r="M87" s="310" t="s">
        <v>640</v>
      </c>
    </row>
    <row r="88" spans="2:13" ht="20.100000000000001" customHeight="1" x14ac:dyDescent="0.2">
      <c r="B88" s="293" t="str">
        <f t="shared" si="5"/>
        <v>ŒUFS BOUILLIS "DURS" 2° méthode</v>
      </c>
      <c r="C88" s="302" t="s">
        <v>259</v>
      </c>
      <c r="D88" s="303" t="s">
        <v>324</v>
      </c>
      <c r="E88" s="304" t="s">
        <v>319</v>
      </c>
      <c r="F88" s="305">
        <v>100</v>
      </c>
      <c r="G88" s="306"/>
      <c r="H88" s="304"/>
      <c r="I88" s="308">
        <v>6.9444444444444441E-3</v>
      </c>
      <c r="J88" s="308"/>
      <c r="K88" s="305"/>
      <c r="L88" s="309"/>
      <c r="M88" s="310"/>
    </row>
    <row r="89" spans="2:13" ht="20.100000000000001" customHeight="1" x14ac:dyDescent="0.2">
      <c r="B89" s="293" t="str">
        <f t="shared" si="5"/>
        <v>ŒUFS BOUILLIS "DURS" 2° méthode</v>
      </c>
      <c r="C89" s="302" t="s">
        <v>260</v>
      </c>
      <c r="D89" s="303" t="s">
        <v>320</v>
      </c>
      <c r="E89" s="304"/>
      <c r="F89" s="305"/>
      <c r="G89" s="306"/>
      <c r="H89" s="304"/>
      <c r="I89" s="308"/>
      <c r="J89" s="308">
        <v>6.9444444444444447E-4</v>
      </c>
      <c r="K89" s="305"/>
      <c r="L89" s="309"/>
      <c r="M89" s="310"/>
    </row>
    <row r="90" spans="2:13" ht="20.100000000000001" customHeight="1" x14ac:dyDescent="0.2">
      <c r="B90" s="293" t="str">
        <f t="shared" si="5"/>
        <v>ŒUFS BOUILLIS "DURS" 2° méthode</v>
      </c>
      <c r="C90" s="311" t="s">
        <v>293</v>
      </c>
      <c r="D90" s="312" t="s">
        <v>541</v>
      </c>
      <c r="E90" s="313"/>
      <c r="F90" s="314"/>
      <c r="G90" s="315"/>
      <c r="H90" s="313"/>
      <c r="I90" s="316"/>
      <c r="J90" s="316"/>
      <c r="K90" s="314"/>
      <c r="L90" s="317"/>
      <c r="M90" s="318"/>
    </row>
    <row r="91" spans="2:13" ht="20.100000000000001" customHeight="1" x14ac:dyDescent="0.2">
      <c r="B91" s="293" t="str">
        <f t="shared" si="5"/>
        <v>ŒUFS BOUILLIS "DURS" 2° méthode</v>
      </c>
      <c r="C91" s="329" t="s">
        <v>318</v>
      </c>
      <c r="D91" s="330"/>
      <c r="E91" s="347" t="s">
        <v>321</v>
      </c>
      <c r="F91" s="348"/>
      <c r="G91" s="349"/>
      <c r="H91" s="350"/>
      <c r="I91" s="351"/>
      <c r="J91" s="351"/>
      <c r="K91" s="348"/>
      <c r="L91" s="352"/>
      <c r="M91" s="364"/>
    </row>
    <row r="92" spans="2:13" ht="20.100000000000001" customHeight="1" x14ac:dyDescent="0.2">
      <c r="B92" s="293" t="str">
        <f t="shared" si="5"/>
        <v>ŒUFS BOUILLIS "DURS" 2° méthode</v>
      </c>
      <c r="C92" s="818" t="s">
        <v>108</v>
      </c>
      <c r="D92" s="818"/>
      <c r="E92" s="818"/>
      <c r="F92" s="818"/>
      <c r="G92" s="818"/>
      <c r="H92" s="818"/>
      <c r="I92" s="818"/>
      <c r="J92" s="818"/>
      <c r="K92" s="818"/>
      <c r="L92" s="818"/>
      <c r="M92" s="819"/>
    </row>
    <row r="93" spans="2:13" ht="20.100000000000001" customHeight="1" thickBot="1" x14ac:dyDescent="0.25">
      <c r="B93" s="293" t="str">
        <f t="shared" si="5"/>
        <v>ŒUFS BOUILLIS "DURS" 2° méthode</v>
      </c>
      <c r="C93" s="820"/>
      <c r="D93" s="820"/>
      <c r="E93" s="820"/>
      <c r="F93" s="820"/>
      <c r="G93" s="820"/>
      <c r="H93" s="820"/>
      <c r="I93" s="820"/>
      <c r="J93" s="820"/>
      <c r="K93" s="820"/>
      <c r="L93" s="820"/>
      <c r="M93" s="821"/>
    </row>
    <row r="94" spans="2:13" ht="21.95" customHeight="1" x14ac:dyDescent="0.2">
      <c r="B94" s="430" t="str">
        <f>M94</f>
        <v>ŒUFS BROUILLÉS</v>
      </c>
      <c r="C94" s="436" t="s">
        <v>0</v>
      </c>
      <c r="D94" s="434"/>
      <c r="E94" s="434"/>
      <c r="F94" s="434"/>
      <c r="G94" s="434"/>
      <c r="H94" s="434"/>
      <c r="I94" s="434"/>
      <c r="J94" s="437"/>
      <c r="K94" s="434"/>
      <c r="L94" s="434"/>
      <c r="M94" s="435" t="s">
        <v>111</v>
      </c>
    </row>
    <row r="95" spans="2:13" ht="20.100000000000001" customHeight="1" x14ac:dyDescent="0.2">
      <c r="B95" s="293" t="str">
        <f>B94</f>
        <v>ŒUFS BROUILLÉS</v>
      </c>
      <c r="C95" s="294" t="s">
        <v>257</v>
      </c>
      <c r="D95" s="295" t="s">
        <v>287</v>
      </c>
      <c r="E95" s="296" t="s">
        <v>319</v>
      </c>
      <c r="F95" s="297">
        <v>120</v>
      </c>
      <c r="G95" s="298"/>
      <c r="H95" s="296"/>
      <c r="I95" s="299"/>
      <c r="J95" s="299"/>
      <c r="K95" s="297"/>
      <c r="L95" s="300"/>
      <c r="M95" s="301" t="s">
        <v>642</v>
      </c>
    </row>
    <row r="96" spans="2:13" ht="20.100000000000001" customHeight="1" x14ac:dyDescent="0.2">
      <c r="B96" s="293" t="str">
        <f t="shared" ref="B96:B102" si="6">B95</f>
        <v>ŒUFS BROUILLÉS</v>
      </c>
      <c r="C96" s="302" t="s">
        <v>258</v>
      </c>
      <c r="D96" s="303" t="s">
        <v>324</v>
      </c>
      <c r="E96" s="304" t="s">
        <v>319</v>
      </c>
      <c r="F96" s="305">
        <v>110</v>
      </c>
      <c r="G96" s="306">
        <v>20</v>
      </c>
      <c r="H96" s="304"/>
      <c r="I96" s="308">
        <v>6.9444444444444441E-3</v>
      </c>
      <c r="J96" s="308"/>
      <c r="K96" s="305"/>
      <c r="L96" s="309"/>
      <c r="M96" s="310"/>
    </row>
    <row r="97" spans="2:13" ht="20.100000000000001" customHeight="1" x14ac:dyDescent="0.2">
      <c r="B97" s="293" t="str">
        <f t="shared" si="6"/>
        <v>ŒUFS BROUILLÉS</v>
      </c>
      <c r="C97" s="302" t="s">
        <v>259</v>
      </c>
      <c r="D97" s="303" t="s">
        <v>324</v>
      </c>
      <c r="E97" s="304" t="s">
        <v>319</v>
      </c>
      <c r="F97" s="305">
        <v>100</v>
      </c>
      <c r="G97" s="306"/>
      <c r="H97" s="304"/>
      <c r="I97" s="308">
        <v>3.472222222222222E-3</v>
      </c>
      <c r="J97" s="308"/>
      <c r="K97" s="305"/>
      <c r="L97" s="309"/>
      <c r="M97" s="310"/>
    </row>
    <row r="98" spans="2:13" ht="20.100000000000001" customHeight="1" x14ac:dyDescent="0.2">
      <c r="B98" s="293" t="str">
        <f t="shared" si="6"/>
        <v>ŒUFS BROUILLÉS</v>
      </c>
      <c r="C98" s="302" t="s">
        <v>260</v>
      </c>
      <c r="D98" s="303" t="s">
        <v>324</v>
      </c>
      <c r="E98" s="304" t="s">
        <v>319</v>
      </c>
      <c r="F98" s="305">
        <v>93</v>
      </c>
      <c r="G98" s="306"/>
      <c r="H98" s="304"/>
      <c r="I98" s="308">
        <v>3.472222222222222E-3</v>
      </c>
      <c r="J98" s="308"/>
      <c r="K98" s="305"/>
      <c r="L98" s="309"/>
      <c r="M98" s="310"/>
    </row>
    <row r="99" spans="2:13" ht="20.100000000000001" customHeight="1" x14ac:dyDescent="0.2">
      <c r="B99" s="293" t="str">
        <f t="shared" si="6"/>
        <v>ŒUFS BROUILLÉS</v>
      </c>
      <c r="C99" s="311" t="s">
        <v>293</v>
      </c>
      <c r="D99" s="312" t="s">
        <v>541</v>
      </c>
      <c r="E99" s="313"/>
      <c r="F99" s="314"/>
      <c r="G99" s="315"/>
      <c r="H99" s="313"/>
      <c r="I99" s="316"/>
      <c r="J99" s="316"/>
      <c r="K99" s="314"/>
      <c r="L99" s="317"/>
      <c r="M99" s="318"/>
    </row>
    <row r="100" spans="2:13" ht="20.100000000000001" customHeight="1" x14ac:dyDescent="0.2">
      <c r="B100" s="293" t="str">
        <f t="shared" si="6"/>
        <v>ŒUFS BROUILLÉS</v>
      </c>
      <c r="C100" s="329" t="s">
        <v>318</v>
      </c>
      <c r="D100" s="330"/>
      <c r="E100" s="347" t="s">
        <v>321</v>
      </c>
      <c r="F100" s="348"/>
      <c r="G100" s="349"/>
      <c r="H100" s="350"/>
      <c r="I100" s="351"/>
      <c r="J100" s="351"/>
      <c r="K100" s="348"/>
      <c r="L100" s="352"/>
      <c r="M100" s="364"/>
    </row>
    <row r="101" spans="2:13" ht="20.100000000000001" customHeight="1" x14ac:dyDescent="0.2">
      <c r="B101" s="293" t="str">
        <f t="shared" si="6"/>
        <v>ŒUFS BROUILLÉS</v>
      </c>
      <c r="C101" s="818" t="s">
        <v>643</v>
      </c>
      <c r="D101" s="818"/>
      <c r="E101" s="818"/>
      <c r="F101" s="818"/>
      <c r="G101" s="818"/>
      <c r="H101" s="818"/>
      <c r="I101" s="818"/>
      <c r="J101" s="818"/>
      <c r="K101" s="818"/>
      <c r="L101" s="818"/>
      <c r="M101" s="819"/>
    </row>
    <row r="102" spans="2:13" ht="20.100000000000001" customHeight="1" thickBot="1" x14ac:dyDescent="0.25">
      <c r="B102" s="293" t="str">
        <f t="shared" si="6"/>
        <v>ŒUFS BROUILLÉS</v>
      </c>
      <c r="C102" s="820"/>
      <c r="D102" s="820"/>
      <c r="E102" s="820"/>
      <c r="F102" s="820"/>
      <c r="G102" s="820"/>
      <c r="H102" s="820"/>
      <c r="I102" s="820"/>
      <c r="J102" s="820"/>
      <c r="K102" s="820"/>
      <c r="L102" s="820"/>
      <c r="M102" s="821"/>
    </row>
    <row r="103" spans="2:13" ht="21.95" customHeight="1" x14ac:dyDescent="0.2">
      <c r="B103" s="430" t="s">
        <v>79</v>
      </c>
      <c r="C103" s="436" t="s">
        <v>49</v>
      </c>
      <c r="D103" s="434"/>
      <c r="E103" s="434"/>
      <c r="F103" s="434"/>
      <c r="G103" s="434"/>
      <c r="H103" s="434"/>
      <c r="I103" s="434"/>
      <c r="J103" s="437"/>
      <c r="K103" s="434"/>
      <c r="L103" s="434"/>
      <c r="M103" s="435" t="s">
        <v>79</v>
      </c>
    </row>
    <row r="104" spans="2:13" ht="20.100000000000001" customHeight="1" x14ac:dyDescent="0.2">
      <c r="B104" s="293" t="s">
        <v>79</v>
      </c>
      <c r="C104" s="294" t="s">
        <v>257</v>
      </c>
      <c r="D104" s="295" t="s">
        <v>287</v>
      </c>
      <c r="E104" s="296" t="s">
        <v>275</v>
      </c>
      <c r="F104" s="297">
        <v>110</v>
      </c>
      <c r="G104" s="298"/>
      <c r="H104" s="296"/>
      <c r="I104" s="299"/>
      <c r="J104" s="299"/>
      <c r="K104" s="297"/>
      <c r="L104" s="300"/>
      <c r="M104" s="301"/>
    </row>
    <row r="105" spans="2:13" ht="20.100000000000001" customHeight="1" x14ac:dyDescent="0.2">
      <c r="B105" s="293" t="s">
        <v>79</v>
      </c>
      <c r="C105" s="302" t="s">
        <v>258</v>
      </c>
      <c r="D105" s="303" t="s">
        <v>197</v>
      </c>
      <c r="E105" s="304" t="s">
        <v>378</v>
      </c>
      <c r="F105" s="305">
        <v>105</v>
      </c>
      <c r="G105" s="306"/>
      <c r="H105" s="304"/>
      <c r="I105" s="308">
        <v>6.9444444444444441E-3</v>
      </c>
      <c r="J105" s="308"/>
      <c r="K105" s="305"/>
      <c r="L105" s="309"/>
      <c r="M105" s="310" t="s">
        <v>644</v>
      </c>
    </row>
    <row r="106" spans="2:13" ht="20.100000000000001" customHeight="1" x14ac:dyDescent="0.2">
      <c r="B106" s="293" t="s">
        <v>79</v>
      </c>
      <c r="C106" s="311" t="s">
        <v>259</v>
      </c>
      <c r="D106" s="312" t="s">
        <v>541</v>
      </c>
      <c r="E106" s="313"/>
      <c r="F106" s="314"/>
      <c r="G106" s="315"/>
      <c r="H106" s="313"/>
      <c r="I106" s="316"/>
      <c r="J106" s="316"/>
      <c r="K106" s="314"/>
      <c r="L106" s="317"/>
      <c r="M106" s="318"/>
    </row>
    <row r="107" spans="2:13" ht="20.100000000000001" customHeight="1" thickBot="1" x14ac:dyDescent="0.25">
      <c r="B107" s="293" t="s">
        <v>79</v>
      </c>
      <c r="C107" s="319" t="s">
        <v>318</v>
      </c>
      <c r="D107" s="320"/>
      <c r="E107" s="321" t="s">
        <v>321</v>
      </c>
      <c r="F107" s="322"/>
      <c r="G107" s="323"/>
      <c r="H107" s="324"/>
      <c r="I107" s="325"/>
      <c r="J107" s="325"/>
      <c r="K107" s="322"/>
      <c r="L107" s="326"/>
      <c r="M107" s="327"/>
    </row>
    <row r="108" spans="2:13" ht="21.95" customHeight="1" x14ac:dyDescent="0.2">
      <c r="B108" s="430" t="s">
        <v>79</v>
      </c>
      <c r="C108" s="436" t="s">
        <v>337</v>
      </c>
      <c r="D108" s="434"/>
      <c r="E108" s="434"/>
      <c r="F108" s="434"/>
      <c r="G108" s="434"/>
      <c r="H108" s="434"/>
      <c r="I108" s="434"/>
      <c r="J108" s="437"/>
      <c r="K108" s="434"/>
      <c r="L108" s="434"/>
      <c r="M108" s="435" t="s">
        <v>79</v>
      </c>
    </row>
    <row r="109" spans="2:13" ht="20.100000000000001" customHeight="1" x14ac:dyDescent="0.2">
      <c r="B109" s="293" t="s">
        <v>79</v>
      </c>
      <c r="C109" s="294" t="s">
        <v>257</v>
      </c>
      <c r="D109" s="295" t="s">
        <v>287</v>
      </c>
      <c r="E109" s="296" t="s">
        <v>378</v>
      </c>
      <c r="F109" s="297">
        <v>100</v>
      </c>
      <c r="G109" s="298"/>
      <c r="H109" s="296"/>
      <c r="I109" s="299"/>
      <c r="J109" s="299"/>
      <c r="K109" s="297"/>
      <c r="L109" s="300"/>
      <c r="M109" s="301" t="s">
        <v>342</v>
      </c>
    </row>
    <row r="110" spans="2:13" ht="20.100000000000001" customHeight="1" x14ac:dyDescent="0.2">
      <c r="B110" s="293" t="s">
        <v>79</v>
      </c>
      <c r="C110" s="302" t="s">
        <v>258</v>
      </c>
      <c r="D110" s="303" t="s">
        <v>197</v>
      </c>
      <c r="E110" s="304" t="s">
        <v>378</v>
      </c>
      <c r="F110" s="305">
        <v>100</v>
      </c>
      <c r="G110" s="306"/>
      <c r="H110" s="304"/>
      <c r="I110" s="308">
        <v>8.3333333333333332E-3</v>
      </c>
      <c r="J110" s="308"/>
      <c r="K110" s="305"/>
      <c r="L110" s="309"/>
      <c r="M110" s="310"/>
    </row>
    <row r="111" spans="2:13" ht="20.100000000000001" customHeight="1" x14ac:dyDescent="0.2">
      <c r="B111" s="293" t="s">
        <v>79</v>
      </c>
      <c r="C111" s="311" t="s">
        <v>260</v>
      </c>
      <c r="D111" s="312" t="s">
        <v>541</v>
      </c>
      <c r="E111" s="313"/>
      <c r="F111" s="314"/>
      <c r="G111" s="315"/>
      <c r="H111" s="313"/>
      <c r="I111" s="316"/>
      <c r="J111" s="316"/>
      <c r="K111" s="314"/>
      <c r="L111" s="317"/>
      <c r="M111" s="318"/>
    </row>
    <row r="112" spans="2:13" ht="20.100000000000001" customHeight="1" thickBot="1" x14ac:dyDescent="0.25">
      <c r="B112" s="293" t="s">
        <v>79</v>
      </c>
      <c r="C112" s="319" t="s">
        <v>318</v>
      </c>
      <c r="D112" s="320"/>
      <c r="E112" s="321" t="s">
        <v>321</v>
      </c>
      <c r="F112" s="322"/>
      <c r="G112" s="323"/>
      <c r="H112" s="324"/>
      <c r="I112" s="325"/>
      <c r="J112" s="325"/>
      <c r="K112" s="322"/>
      <c r="L112" s="326"/>
      <c r="M112" s="327"/>
    </row>
    <row r="113" spans="2:13" ht="21.95" customHeight="1" x14ac:dyDescent="0.2">
      <c r="B113" s="430" t="str">
        <f>M113</f>
        <v>ŒUFS EN COCOTTE pochés</v>
      </c>
      <c r="C113" s="436" t="s">
        <v>337</v>
      </c>
      <c r="D113" s="434"/>
      <c r="E113" s="434"/>
      <c r="F113" s="434"/>
      <c r="G113" s="434"/>
      <c r="H113" s="434"/>
      <c r="I113" s="434"/>
      <c r="J113" s="437"/>
      <c r="K113" s="434"/>
      <c r="L113" s="434"/>
      <c r="M113" s="435" t="s">
        <v>343</v>
      </c>
    </row>
    <row r="114" spans="2:13" ht="20.100000000000001" customHeight="1" x14ac:dyDescent="0.2">
      <c r="B114" s="293" t="str">
        <f>B113</f>
        <v>ŒUFS EN COCOTTE pochés</v>
      </c>
      <c r="C114" s="294" t="s">
        <v>257</v>
      </c>
      <c r="D114" s="295" t="s">
        <v>287</v>
      </c>
      <c r="E114" s="296" t="s">
        <v>378</v>
      </c>
      <c r="F114" s="297">
        <v>90</v>
      </c>
      <c r="G114" s="298"/>
      <c r="H114" s="296"/>
      <c r="I114" s="299"/>
      <c r="J114" s="299"/>
      <c r="K114" s="297"/>
      <c r="L114" s="300"/>
      <c r="M114" s="301" t="s">
        <v>645</v>
      </c>
    </row>
    <row r="115" spans="2:13" ht="20.100000000000001" customHeight="1" x14ac:dyDescent="0.2">
      <c r="B115" s="293" t="str">
        <f>B114</f>
        <v>ŒUFS EN COCOTTE pochés</v>
      </c>
      <c r="C115" s="302" t="s">
        <v>258</v>
      </c>
      <c r="D115" s="303" t="s">
        <v>197</v>
      </c>
      <c r="E115" s="304" t="s">
        <v>378</v>
      </c>
      <c r="F115" s="305">
        <v>90</v>
      </c>
      <c r="G115" s="306"/>
      <c r="H115" s="304"/>
      <c r="I115" s="308">
        <v>6.9444444444444441E-3</v>
      </c>
      <c r="J115" s="308"/>
      <c r="K115" s="305"/>
      <c r="L115" s="309"/>
      <c r="M115" s="310"/>
    </row>
    <row r="116" spans="2:13" ht="20.100000000000001" customHeight="1" x14ac:dyDescent="0.2">
      <c r="B116" s="293" t="str">
        <f>B115</f>
        <v>ŒUFS EN COCOTTE pochés</v>
      </c>
      <c r="C116" s="311" t="s">
        <v>260</v>
      </c>
      <c r="D116" s="312" t="s">
        <v>541</v>
      </c>
      <c r="E116" s="313"/>
      <c r="F116" s="314"/>
      <c r="G116" s="315"/>
      <c r="H116" s="313"/>
      <c r="I116" s="316"/>
      <c r="J116" s="316"/>
      <c r="K116" s="314"/>
      <c r="L116" s="317"/>
      <c r="M116" s="318"/>
    </row>
    <row r="117" spans="2:13" ht="20.100000000000001" customHeight="1" thickBot="1" x14ac:dyDescent="0.25">
      <c r="B117" s="293" t="str">
        <f>B116</f>
        <v>ŒUFS EN COCOTTE pochés</v>
      </c>
      <c r="C117" s="319" t="s">
        <v>318</v>
      </c>
      <c r="D117" s="320"/>
      <c r="E117" s="321" t="s">
        <v>321</v>
      </c>
      <c r="F117" s="322"/>
      <c r="G117" s="323"/>
      <c r="H117" s="324"/>
      <c r="I117" s="325"/>
      <c r="J117" s="325"/>
      <c r="K117" s="322"/>
      <c r="L117" s="326"/>
      <c r="M117" s="363"/>
    </row>
    <row r="118" spans="2:13" ht="21.95" customHeight="1" x14ac:dyDescent="0.2">
      <c r="B118" s="430" t="str">
        <f>M118</f>
        <v>ŒUFS MOLLETS</v>
      </c>
      <c r="C118" s="436" t="s">
        <v>49</v>
      </c>
      <c r="D118" s="434"/>
      <c r="E118" s="434"/>
      <c r="F118" s="434"/>
      <c r="G118" s="434"/>
      <c r="H118" s="434"/>
      <c r="I118" s="434"/>
      <c r="J118" s="437"/>
      <c r="K118" s="434"/>
      <c r="L118" s="434"/>
      <c r="M118" s="435" t="s">
        <v>80</v>
      </c>
    </row>
    <row r="119" spans="2:13" ht="20.100000000000001" customHeight="1" x14ac:dyDescent="0.2">
      <c r="B119" s="293" t="str">
        <f t="shared" ref="B119:B124" si="7">B118</f>
        <v>ŒUFS MOLLETS</v>
      </c>
      <c r="C119" s="294" t="s">
        <v>257</v>
      </c>
      <c r="D119" s="295" t="s">
        <v>287</v>
      </c>
      <c r="E119" s="296" t="s">
        <v>378</v>
      </c>
      <c r="F119" s="297">
        <v>100</v>
      </c>
      <c r="G119" s="298"/>
      <c r="H119" s="296"/>
      <c r="I119" s="299"/>
      <c r="J119" s="299"/>
      <c r="K119" s="297"/>
      <c r="L119" s="300"/>
      <c r="M119" s="301"/>
    </row>
    <row r="120" spans="2:13" ht="20.100000000000001" customHeight="1" x14ac:dyDescent="0.2">
      <c r="B120" s="293" t="str">
        <f t="shared" si="7"/>
        <v>ŒUFS MOLLETS</v>
      </c>
      <c r="C120" s="302" t="s">
        <v>258</v>
      </c>
      <c r="D120" s="303" t="s">
        <v>197</v>
      </c>
      <c r="E120" s="304" t="s">
        <v>378</v>
      </c>
      <c r="F120" s="305">
        <v>100</v>
      </c>
      <c r="G120" s="306"/>
      <c r="H120" s="304"/>
      <c r="I120" s="308">
        <v>3.472222222222222E-3</v>
      </c>
      <c r="J120" s="308"/>
      <c r="K120" s="305"/>
      <c r="L120" s="309"/>
      <c r="M120" s="310" t="s">
        <v>644</v>
      </c>
    </row>
    <row r="121" spans="2:13" ht="20.100000000000001" customHeight="1" x14ac:dyDescent="0.2">
      <c r="B121" s="293" t="str">
        <f t="shared" si="7"/>
        <v>ŒUFS MOLLETS</v>
      </c>
      <c r="C121" s="311" t="s">
        <v>259</v>
      </c>
      <c r="D121" s="312" t="s">
        <v>541</v>
      </c>
      <c r="E121" s="313"/>
      <c r="F121" s="314"/>
      <c r="G121" s="315"/>
      <c r="H121" s="313"/>
      <c r="I121" s="316"/>
      <c r="J121" s="316"/>
      <c r="K121" s="314"/>
      <c r="L121" s="317"/>
      <c r="M121" s="318"/>
    </row>
    <row r="122" spans="2:13" ht="20.100000000000001" customHeight="1" x14ac:dyDescent="0.2">
      <c r="B122" s="293" t="str">
        <f t="shared" si="7"/>
        <v>ŒUFS MOLLETS</v>
      </c>
      <c r="C122" s="329" t="s">
        <v>318</v>
      </c>
      <c r="D122" s="330"/>
      <c r="E122" s="347" t="s">
        <v>321</v>
      </c>
      <c r="F122" s="348"/>
      <c r="G122" s="349"/>
      <c r="H122" s="350"/>
      <c r="I122" s="351"/>
      <c r="J122" s="351"/>
      <c r="K122" s="348"/>
      <c r="L122" s="352"/>
      <c r="M122" s="364"/>
    </row>
    <row r="123" spans="2:13" ht="20.100000000000001" customHeight="1" x14ac:dyDescent="0.2">
      <c r="B123" s="293" t="str">
        <f t="shared" si="7"/>
        <v>ŒUFS MOLLETS</v>
      </c>
      <c r="C123" s="818"/>
      <c r="D123" s="818"/>
      <c r="E123" s="818"/>
      <c r="F123" s="818"/>
      <c r="G123" s="818"/>
      <c r="H123" s="818"/>
      <c r="I123" s="818"/>
      <c r="J123" s="818"/>
      <c r="K123" s="818"/>
      <c r="L123" s="818"/>
      <c r="M123" s="819"/>
    </row>
    <row r="124" spans="2:13" ht="20.100000000000001" customHeight="1" thickBot="1" x14ac:dyDescent="0.25">
      <c r="B124" s="293" t="str">
        <f t="shared" si="7"/>
        <v>ŒUFS MOLLETS</v>
      </c>
      <c r="C124" s="820"/>
      <c r="D124" s="820"/>
      <c r="E124" s="820"/>
      <c r="F124" s="820"/>
      <c r="G124" s="820"/>
      <c r="H124" s="820"/>
      <c r="I124" s="820"/>
      <c r="J124" s="820"/>
      <c r="K124" s="820"/>
      <c r="L124" s="820"/>
      <c r="M124" s="821"/>
    </row>
    <row r="125" spans="2:13" ht="21.95" customHeight="1" x14ac:dyDescent="0.2">
      <c r="B125" s="430" t="str">
        <f>M125</f>
        <v>Paupiettes et sautés de volaille, cuisses de canette</v>
      </c>
      <c r="C125" s="436" t="s">
        <v>482</v>
      </c>
      <c r="D125" s="434"/>
      <c r="E125" s="434"/>
      <c r="F125" s="434"/>
      <c r="G125" s="434"/>
      <c r="H125" s="434"/>
      <c r="I125" s="434"/>
      <c r="J125" s="437"/>
      <c r="K125" s="434"/>
      <c r="L125" s="434"/>
      <c r="M125" s="435" t="s">
        <v>486</v>
      </c>
    </row>
    <row r="126" spans="2:13" ht="20.100000000000001" customHeight="1" x14ac:dyDescent="0.2">
      <c r="B126" s="293" t="str">
        <f>B125</f>
        <v>Paupiettes et sautés de volaille, cuisses de canette</v>
      </c>
      <c r="C126" s="294" t="s">
        <v>257</v>
      </c>
      <c r="D126" s="295" t="s">
        <v>287</v>
      </c>
      <c r="E126" s="296" t="s">
        <v>275</v>
      </c>
      <c r="F126" s="297">
        <v>280</v>
      </c>
      <c r="G126" s="298"/>
      <c r="H126" s="296"/>
      <c r="I126" s="299"/>
      <c r="J126" s="299"/>
      <c r="K126" s="297"/>
      <c r="L126" s="300"/>
      <c r="M126" s="301" t="s">
        <v>485</v>
      </c>
    </row>
    <row r="127" spans="2:13" ht="30" customHeight="1" x14ac:dyDescent="0.2">
      <c r="B127" s="293" t="str">
        <f>B126</f>
        <v>Paupiettes et sautés de volaille, cuisses de canette</v>
      </c>
      <c r="C127" s="302" t="s">
        <v>258</v>
      </c>
      <c r="D127" s="303" t="s">
        <v>196</v>
      </c>
      <c r="E127" s="304" t="s">
        <v>275</v>
      </c>
      <c r="F127" s="305">
        <v>250</v>
      </c>
      <c r="G127" s="306"/>
      <c r="H127" s="304"/>
      <c r="I127" s="307" t="s">
        <v>646</v>
      </c>
      <c r="J127" s="308"/>
      <c r="K127" s="305"/>
      <c r="L127" s="309"/>
      <c r="M127" s="310" t="s">
        <v>483</v>
      </c>
    </row>
    <row r="128" spans="2:13" ht="20.100000000000001" customHeight="1" x14ac:dyDescent="0.2">
      <c r="B128" s="293" t="str">
        <f>B127</f>
        <v>Paupiettes et sautés de volaille, cuisses de canette</v>
      </c>
      <c r="C128" s="302" t="s">
        <v>258</v>
      </c>
      <c r="D128" s="303" t="s">
        <v>197</v>
      </c>
      <c r="E128" s="304" t="s">
        <v>319</v>
      </c>
      <c r="F128" s="305">
        <v>160</v>
      </c>
      <c r="G128" s="306"/>
      <c r="H128" s="304"/>
      <c r="I128" s="308"/>
      <c r="J128" s="308"/>
      <c r="K128" s="305">
        <v>63</v>
      </c>
      <c r="L128" s="309"/>
      <c r="M128" s="310"/>
    </row>
    <row r="129" spans="2:13" ht="20.100000000000001" customHeight="1" x14ac:dyDescent="0.2">
      <c r="B129" s="293" t="str">
        <f>B128</f>
        <v>Paupiettes et sautés de volaille, cuisses de canette</v>
      </c>
      <c r="C129" s="311" t="s">
        <v>259</v>
      </c>
      <c r="D129" s="312" t="s">
        <v>541</v>
      </c>
      <c r="E129" s="313"/>
      <c r="F129" s="314"/>
      <c r="G129" s="315"/>
      <c r="H129" s="313"/>
      <c r="I129" s="316"/>
      <c r="J129" s="316"/>
      <c r="K129" s="314"/>
      <c r="L129" s="317"/>
      <c r="M129" s="318"/>
    </row>
    <row r="130" spans="2:13" ht="20.100000000000001" customHeight="1" thickBot="1" x14ac:dyDescent="0.25">
      <c r="B130" s="293" t="str">
        <f>B129</f>
        <v>Paupiettes et sautés de volaille, cuisses de canette</v>
      </c>
      <c r="C130" s="319" t="s">
        <v>318</v>
      </c>
      <c r="D130" s="320"/>
      <c r="E130" s="321" t="s">
        <v>321</v>
      </c>
      <c r="F130" s="322"/>
      <c r="G130" s="323"/>
      <c r="H130" s="324"/>
      <c r="I130" s="325"/>
      <c r="J130" s="325"/>
      <c r="K130" s="322"/>
      <c r="L130" s="326"/>
      <c r="M130" s="327"/>
    </row>
    <row r="131" spans="2:13" ht="21.95" customHeight="1" x14ac:dyDescent="0.2">
      <c r="B131" s="430" t="str">
        <f>M131</f>
        <v>PORC COTELETTES DE</v>
      </c>
      <c r="C131" s="436" t="s">
        <v>5</v>
      </c>
      <c r="D131" s="434"/>
      <c r="E131" s="434"/>
      <c r="F131" s="434"/>
      <c r="G131" s="434"/>
      <c r="H131" s="434"/>
      <c r="I131" s="434"/>
      <c r="J131" s="437"/>
      <c r="K131" s="434"/>
      <c r="L131" s="434"/>
      <c r="M131" s="435" t="s">
        <v>1</v>
      </c>
    </row>
    <row r="132" spans="2:13" ht="20.100000000000001" customHeight="1" x14ac:dyDescent="0.2">
      <c r="B132" s="293" t="str">
        <f>B131</f>
        <v>PORC COTELETTES DE</v>
      </c>
      <c r="C132" s="294" t="s">
        <v>257</v>
      </c>
      <c r="D132" s="295" t="s">
        <v>287</v>
      </c>
      <c r="E132" s="296" t="s">
        <v>275</v>
      </c>
      <c r="F132" s="297">
        <v>180</v>
      </c>
      <c r="G132" s="298"/>
      <c r="H132" s="296"/>
      <c r="I132" s="299"/>
      <c r="J132" s="299"/>
      <c r="K132" s="297"/>
      <c r="L132" s="300"/>
      <c r="M132" s="301" t="s">
        <v>394</v>
      </c>
    </row>
    <row r="133" spans="2:13" ht="20.100000000000001" customHeight="1" x14ac:dyDescent="0.2">
      <c r="B133" s="293" t="str">
        <f>B132</f>
        <v>PORC COTELETTES DE</v>
      </c>
      <c r="C133" s="302" t="s">
        <v>258</v>
      </c>
      <c r="D133" s="303" t="s">
        <v>197</v>
      </c>
      <c r="E133" s="304" t="s">
        <v>275</v>
      </c>
      <c r="F133" s="305">
        <v>140</v>
      </c>
      <c r="G133" s="306"/>
      <c r="H133" s="304"/>
      <c r="I133" s="308"/>
      <c r="J133" s="308"/>
      <c r="K133" s="305">
        <v>68</v>
      </c>
      <c r="L133" s="309"/>
      <c r="M133" s="310" t="s">
        <v>390</v>
      </c>
    </row>
    <row r="134" spans="2:13" ht="20.100000000000001" customHeight="1" x14ac:dyDescent="0.2">
      <c r="B134" s="293" t="str">
        <f>B133</f>
        <v>PORC COTELETTES DE</v>
      </c>
      <c r="C134" s="311" t="s">
        <v>259</v>
      </c>
      <c r="D134" s="312" t="s">
        <v>541</v>
      </c>
      <c r="E134" s="313"/>
      <c r="F134" s="314"/>
      <c r="G134" s="315"/>
      <c r="H134" s="313"/>
      <c r="I134" s="316"/>
      <c r="J134" s="316"/>
      <c r="K134" s="314"/>
      <c r="L134" s="317"/>
      <c r="M134" s="318"/>
    </row>
    <row r="135" spans="2:13" ht="20.100000000000001" customHeight="1" thickBot="1" x14ac:dyDescent="0.25">
      <c r="B135" s="293" t="str">
        <f>B134</f>
        <v>PORC COTELETTES DE</v>
      </c>
      <c r="C135" s="319" t="s">
        <v>318</v>
      </c>
      <c r="D135" s="320"/>
      <c r="E135" s="321" t="s">
        <v>321</v>
      </c>
      <c r="F135" s="322"/>
      <c r="G135" s="323"/>
      <c r="H135" s="324"/>
      <c r="I135" s="325"/>
      <c r="J135" s="325"/>
      <c r="K135" s="322"/>
      <c r="L135" s="326"/>
      <c r="M135" s="327"/>
    </row>
    <row r="136" spans="2:13" ht="21.95" customHeight="1" x14ac:dyDescent="0.2">
      <c r="B136" s="430" t="str">
        <f>M136</f>
        <v>PORC SAUCISSES DE TOULOUSE</v>
      </c>
      <c r="C136" s="436" t="s">
        <v>2</v>
      </c>
      <c r="D136" s="434"/>
      <c r="E136" s="434"/>
      <c r="F136" s="434"/>
      <c r="G136" s="434"/>
      <c r="H136" s="434"/>
      <c r="I136" s="434"/>
      <c r="J136" s="437"/>
      <c r="K136" s="434"/>
      <c r="L136" s="434"/>
      <c r="M136" s="435" t="s">
        <v>3</v>
      </c>
    </row>
    <row r="137" spans="2:13" ht="20.100000000000001" customHeight="1" x14ac:dyDescent="0.2">
      <c r="B137" s="293" t="str">
        <f>B136</f>
        <v>PORC SAUCISSES DE TOULOUSE</v>
      </c>
      <c r="C137" s="294" t="s">
        <v>257</v>
      </c>
      <c r="D137" s="295" t="s">
        <v>287</v>
      </c>
      <c r="E137" s="296" t="s">
        <v>275</v>
      </c>
      <c r="F137" s="297">
        <v>220</v>
      </c>
      <c r="G137" s="298"/>
      <c r="H137" s="296"/>
      <c r="I137" s="299"/>
      <c r="J137" s="299"/>
      <c r="K137" s="297"/>
      <c r="L137" s="300"/>
      <c r="M137" s="301"/>
    </row>
    <row r="138" spans="2:13" ht="20.100000000000001" customHeight="1" x14ac:dyDescent="0.2">
      <c r="B138" s="293" t="str">
        <f>B137</f>
        <v>PORC SAUCISSES DE TOULOUSE</v>
      </c>
      <c r="C138" s="302" t="s">
        <v>258</v>
      </c>
      <c r="D138" s="303" t="s">
        <v>197</v>
      </c>
      <c r="E138" s="304" t="s">
        <v>275</v>
      </c>
      <c r="F138" s="305">
        <v>210</v>
      </c>
      <c r="G138" s="306"/>
      <c r="H138" s="304"/>
      <c r="I138" s="308">
        <v>2.0833333333333332E-2</v>
      </c>
      <c r="J138" s="308"/>
      <c r="K138" s="305"/>
      <c r="L138" s="309"/>
      <c r="M138" s="310" t="s">
        <v>647</v>
      </c>
    </row>
    <row r="139" spans="2:13" ht="20.100000000000001" customHeight="1" x14ac:dyDescent="0.2">
      <c r="B139" s="293" t="str">
        <f>B138</f>
        <v>PORC SAUCISSES DE TOULOUSE</v>
      </c>
      <c r="C139" s="311" t="s">
        <v>259</v>
      </c>
      <c r="D139" s="312" t="s">
        <v>541</v>
      </c>
      <c r="E139" s="313"/>
      <c r="F139" s="314"/>
      <c r="G139" s="315"/>
      <c r="H139" s="313"/>
      <c r="I139" s="316"/>
      <c r="J139" s="316"/>
      <c r="K139" s="314"/>
      <c r="L139" s="317"/>
      <c r="M139" s="318"/>
    </row>
    <row r="140" spans="2:13" ht="20.100000000000001" customHeight="1" thickBot="1" x14ac:dyDescent="0.25">
      <c r="B140" s="293" t="str">
        <f>B139</f>
        <v>PORC SAUCISSES DE TOULOUSE</v>
      </c>
      <c r="C140" s="319" t="s">
        <v>318</v>
      </c>
      <c r="D140" s="320"/>
      <c r="E140" s="321" t="s">
        <v>321</v>
      </c>
      <c r="F140" s="322"/>
      <c r="G140" s="323"/>
      <c r="H140" s="324"/>
      <c r="I140" s="325"/>
      <c r="J140" s="325"/>
      <c r="K140" s="322"/>
      <c r="L140" s="326"/>
      <c r="M140" s="327"/>
    </row>
    <row r="141" spans="2:13" ht="21.95" customHeight="1" x14ac:dyDescent="0.2">
      <c r="B141" s="430" t="str">
        <f>M141</f>
        <v>PORC TRANCHES DE BACON</v>
      </c>
      <c r="C141" s="436" t="s">
        <v>0</v>
      </c>
      <c r="D141" s="434"/>
      <c r="E141" s="434"/>
      <c r="F141" s="434"/>
      <c r="G141" s="434"/>
      <c r="H141" s="434"/>
      <c r="I141" s="434"/>
      <c r="J141" s="437"/>
      <c r="K141" s="434"/>
      <c r="L141" s="434"/>
      <c r="M141" s="435" t="s">
        <v>85</v>
      </c>
    </row>
    <row r="142" spans="2:13" ht="20.100000000000001" customHeight="1" x14ac:dyDescent="0.2">
      <c r="B142" s="293" t="str">
        <f>B141</f>
        <v>PORC TRANCHES DE BACON</v>
      </c>
      <c r="C142" s="294" t="s">
        <v>257</v>
      </c>
      <c r="D142" s="295" t="s">
        <v>287</v>
      </c>
      <c r="E142" s="296" t="s">
        <v>319</v>
      </c>
      <c r="F142" s="297">
        <v>230</v>
      </c>
      <c r="G142" s="298"/>
      <c r="H142" s="296"/>
      <c r="I142" s="299"/>
      <c r="J142" s="299"/>
      <c r="K142" s="297"/>
      <c r="L142" s="300"/>
      <c r="M142" s="301" t="s">
        <v>648</v>
      </c>
    </row>
    <row r="143" spans="2:13" ht="20.100000000000001" customHeight="1" x14ac:dyDescent="0.2">
      <c r="B143" s="293" t="str">
        <f t="shared" ref="B143:B148" si="8">B142</f>
        <v>PORC TRANCHES DE BACON</v>
      </c>
      <c r="C143" s="302" t="s">
        <v>258</v>
      </c>
      <c r="D143" s="303" t="s">
        <v>324</v>
      </c>
      <c r="E143" s="304" t="s">
        <v>319</v>
      </c>
      <c r="F143" s="305">
        <v>200</v>
      </c>
      <c r="G143" s="306">
        <v>30</v>
      </c>
      <c r="H143" s="304"/>
      <c r="I143" s="308">
        <v>3.472222222222222E-3</v>
      </c>
      <c r="J143" s="308"/>
      <c r="K143" s="305"/>
      <c r="L143" s="309"/>
      <c r="M143" s="310"/>
    </row>
    <row r="144" spans="2:13" ht="20.100000000000001" customHeight="1" x14ac:dyDescent="0.2">
      <c r="B144" s="293" t="str">
        <f t="shared" si="8"/>
        <v>PORC TRANCHES DE BACON</v>
      </c>
      <c r="C144" s="302" t="s">
        <v>259</v>
      </c>
      <c r="D144" s="303" t="s">
        <v>324</v>
      </c>
      <c r="E144" s="304" t="s">
        <v>275</v>
      </c>
      <c r="F144" s="305">
        <v>210</v>
      </c>
      <c r="G144" s="306">
        <v>10</v>
      </c>
      <c r="H144" s="304"/>
      <c r="I144" s="308">
        <v>2.0833333333333333E-3</v>
      </c>
      <c r="J144" s="308"/>
      <c r="K144" s="305"/>
      <c r="L144" s="309"/>
      <c r="M144" s="310"/>
    </row>
    <row r="145" spans="2:13" ht="20.100000000000001" customHeight="1" x14ac:dyDescent="0.2">
      <c r="B145" s="293" t="str">
        <f t="shared" si="8"/>
        <v>PORC TRANCHES DE BACON</v>
      </c>
      <c r="C145" s="311" t="s">
        <v>260</v>
      </c>
      <c r="D145" s="312" t="s">
        <v>541</v>
      </c>
      <c r="E145" s="313" t="s">
        <v>319</v>
      </c>
      <c r="F145" s="314">
        <v>140</v>
      </c>
      <c r="G145" s="315">
        <v>20</v>
      </c>
      <c r="H145" s="313"/>
      <c r="I145" s="316">
        <v>2.0833333333333333E-3</v>
      </c>
      <c r="J145" s="316"/>
      <c r="K145" s="314"/>
      <c r="L145" s="317"/>
      <c r="M145" s="318"/>
    </row>
    <row r="146" spans="2:13" ht="20.100000000000001" customHeight="1" x14ac:dyDescent="0.2">
      <c r="B146" s="293" t="str">
        <f t="shared" si="8"/>
        <v>PORC TRANCHES DE BACON</v>
      </c>
      <c r="C146" s="329" t="s">
        <v>318</v>
      </c>
      <c r="D146" s="330"/>
      <c r="E146" s="347" t="s">
        <v>321</v>
      </c>
      <c r="F146" s="348"/>
      <c r="G146" s="349"/>
      <c r="H146" s="350"/>
      <c r="I146" s="351"/>
      <c r="J146" s="351"/>
      <c r="K146" s="348"/>
      <c r="L146" s="352"/>
      <c r="M146" s="364"/>
    </row>
    <row r="147" spans="2:13" ht="20.100000000000001" customHeight="1" x14ac:dyDescent="0.2">
      <c r="B147" s="293" t="str">
        <f t="shared" si="8"/>
        <v>PORC TRANCHES DE BACON</v>
      </c>
      <c r="C147" s="818" t="s">
        <v>321</v>
      </c>
      <c r="D147" s="818"/>
      <c r="E147" s="818"/>
      <c r="F147" s="818"/>
      <c r="G147" s="818"/>
      <c r="H147" s="818"/>
      <c r="I147" s="818"/>
      <c r="J147" s="818"/>
      <c r="K147" s="818"/>
      <c r="L147" s="818"/>
      <c r="M147" s="819"/>
    </row>
    <row r="148" spans="2:13" ht="20.100000000000001" customHeight="1" thickBot="1" x14ac:dyDescent="0.25">
      <c r="B148" s="293" t="str">
        <f t="shared" si="8"/>
        <v>PORC TRANCHES DE BACON</v>
      </c>
      <c r="C148" s="820"/>
      <c r="D148" s="820"/>
      <c r="E148" s="820"/>
      <c r="F148" s="820"/>
      <c r="G148" s="820"/>
      <c r="H148" s="820"/>
      <c r="I148" s="820"/>
      <c r="J148" s="820"/>
      <c r="K148" s="820"/>
      <c r="L148" s="820"/>
      <c r="M148" s="821"/>
    </row>
    <row r="149" spans="2:13" ht="21.95" customHeight="1" x14ac:dyDescent="0.2">
      <c r="B149" s="430" t="str">
        <f>M149</f>
        <v>POULET ESCALOPES</v>
      </c>
      <c r="C149" s="436" t="s">
        <v>2</v>
      </c>
      <c r="D149" s="434"/>
      <c r="E149" s="434"/>
      <c r="F149" s="434"/>
      <c r="G149" s="434"/>
      <c r="H149" s="434"/>
      <c r="I149" s="434"/>
      <c r="J149" s="437"/>
      <c r="K149" s="434"/>
      <c r="L149" s="434"/>
      <c r="M149" s="435" t="s">
        <v>35</v>
      </c>
    </row>
    <row r="150" spans="2:13" ht="20.100000000000001" customHeight="1" x14ac:dyDescent="0.2">
      <c r="B150" s="293" t="str">
        <f>B149</f>
        <v>POULET ESCALOPES</v>
      </c>
      <c r="C150" s="294" t="s">
        <v>257</v>
      </c>
      <c r="D150" s="295" t="s">
        <v>287</v>
      </c>
      <c r="E150" s="296" t="s">
        <v>275</v>
      </c>
      <c r="F150" s="297">
        <v>110</v>
      </c>
      <c r="G150" s="298"/>
      <c r="H150" s="296"/>
      <c r="I150" s="299"/>
      <c r="J150" s="299"/>
      <c r="K150" s="297"/>
      <c r="L150" s="300"/>
      <c r="M150" s="301" t="s">
        <v>394</v>
      </c>
    </row>
    <row r="151" spans="2:13" ht="20.100000000000001" customHeight="1" x14ac:dyDescent="0.2">
      <c r="B151" s="293" t="str">
        <f>B150</f>
        <v>POULET ESCALOPES</v>
      </c>
      <c r="C151" s="302" t="s">
        <v>258</v>
      </c>
      <c r="D151" s="303" t="s">
        <v>197</v>
      </c>
      <c r="E151" s="304" t="s">
        <v>378</v>
      </c>
      <c r="F151" s="305">
        <v>105</v>
      </c>
      <c r="G151" s="306"/>
      <c r="H151" s="304"/>
      <c r="I151" s="308">
        <v>6.9444444444444441E-3</v>
      </c>
      <c r="J151" s="308"/>
      <c r="K151" s="305"/>
      <c r="L151" s="309"/>
      <c r="M151" s="310" t="s">
        <v>649</v>
      </c>
    </row>
    <row r="152" spans="2:13" ht="20.100000000000001" customHeight="1" x14ac:dyDescent="0.2">
      <c r="B152" s="293" t="str">
        <f>B151</f>
        <v>POULET ESCALOPES</v>
      </c>
      <c r="C152" s="302" t="s">
        <v>259</v>
      </c>
      <c r="D152" s="303" t="s">
        <v>197</v>
      </c>
      <c r="E152" s="304" t="s">
        <v>378</v>
      </c>
      <c r="F152" s="305">
        <v>75</v>
      </c>
      <c r="G152" s="306"/>
      <c r="H152" s="304"/>
      <c r="I152" s="308">
        <v>8.3333333333333332E-3</v>
      </c>
      <c r="J152" s="308"/>
      <c r="K152" s="305"/>
      <c r="L152" s="309"/>
      <c r="M152" s="310"/>
    </row>
    <row r="153" spans="2:13" ht="20.100000000000001" customHeight="1" x14ac:dyDescent="0.2">
      <c r="B153" s="293" t="str">
        <f>B152</f>
        <v>POULET ESCALOPES</v>
      </c>
      <c r="C153" s="311" t="s">
        <v>260</v>
      </c>
      <c r="D153" s="312" t="s">
        <v>541</v>
      </c>
      <c r="E153" s="313"/>
      <c r="F153" s="314"/>
      <c r="G153" s="315"/>
      <c r="H153" s="313"/>
      <c r="I153" s="316"/>
      <c r="J153" s="316"/>
      <c r="K153" s="314"/>
      <c r="L153" s="317"/>
      <c r="M153" s="318"/>
    </row>
    <row r="154" spans="2:13" ht="20.100000000000001" customHeight="1" thickBot="1" x14ac:dyDescent="0.25">
      <c r="B154" s="293" t="str">
        <f>B153</f>
        <v>POULET ESCALOPES</v>
      </c>
      <c r="C154" s="319" t="s">
        <v>318</v>
      </c>
      <c r="D154" s="320"/>
      <c r="E154" s="321" t="s">
        <v>321</v>
      </c>
      <c r="F154" s="322"/>
      <c r="G154" s="323"/>
      <c r="H154" s="324"/>
      <c r="I154" s="325"/>
      <c r="J154" s="325"/>
      <c r="K154" s="322"/>
      <c r="L154" s="326"/>
      <c r="M154" s="327"/>
    </row>
    <row r="155" spans="2:13" ht="21.95" customHeight="1" x14ac:dyDescent="0.2">
      <c r="B155" s="430" t="str">
        <f>M155</f>
        <v>PRODUITS DIVERS</v>
      </c>
      <c r="C155" s="436" t="s">
        <v>511</v>
      </c>
      <c r="D155" s="434"/>
      <c r="E155" s="434"/>
      <c r="F155" s="434"/>
      <c r="G155" s="434"/>
      <c r="H155" s="434"/>
      <c r="I155" s="434"/>
      <c r="J155" s="437"/>
      <c r="K155" s="434"/>
      <c r="L155" s="434"/>
      <c r="M155" s="435" t="s">
        <v>512</v>
      </c>
    </row>
    <row r="156" spans="2:13" ht="20.100000000000001" customHeight="1" x14ac:dyDescent="0.2">
      <c r="B156" s="293" t="str">
        <f>B155</f>
        <v>PRODUITS DIVERS</v>
      </c>
      <c r="C156" s="294">
        <v>0</v>
      </c>
      <c r="D156" s="295" t="s">
        <v>513</v>
      </c>
      <c r="E156" s="296" t="s">
        <v>319</v>
      </c>
      <c r="F156" s="297">
        <v>160</v>
      </c>
      <c r="G156" s="298"/>
      <c r="H156" s="296"/>
      <c r="I156" s="299"/>
      <c r="J156" s="299"/>
      <c r="K156" s="297">
        <v>50</v>
      </c>
      <c r="L156" s="300"/>
      <c r="M156" s="301" t="s">
        <v>514</v>
      </c>
    </row>
    <row r="157" spans="2:13" ht="21" customHeight="1" x14ac:dyDescent="0.2">
      <c r="B157" s="293" t="str">
        <f t="shared" ref="B157:B162" si="9">B156</f>
        <v>PRODUITS DIVERS</v>
      </c>
      <c r="C157" s="302">
        <v>0</v>
      </c>
      <c r="D157" s="303" t="s">
        <v>515</v>
      </c>
      <c r="E157" s="304" t="s">
        <v>319</v>
      </c>
      <c r="F157" s="305">
        <v>170</v>
      </c>
      <c r="G157" s="306"/>
      <c r="H157" s="304"/>
      <c r="I157" s="307"/>
      <c r="J157" s="308"/>
      <c r="K157" s="305">
        <v>60</v>
      </c>
      <c r="L157" s="309"/>
      <c r="M157" s="310" t="s">
        <v>514</v>
      </c>
    </row>
    <row r="158" spans="2:13" ht="20.100000000000001" customHeight="1" x14ac:dyDescent="0.2">
      <c r="B158" s="293" t="str">
        <f t="shared" si="9"/>
        <v>PRODUITS DIVERS</v>
      </c>
      <c r="C158" s="302">
        <v>0</v>
      </c>
      <c r="D158" s="303" t="s">
        <v>516</v>
      </c>
      <c r="E158" s="304" t="s">
        <v>319</v>
      </c>
      <c r="F158" s="305">
        <v>160</v>
      </c>
      <c r="G158" s="306"/>
      <c r="H158" s="304"/>
      <c r="I158" s="308"/>
      <c r="J158" s="308"/>
      <c r="K158" s="305">
        <v>65</v>
      </c>
      <c r="L158" s="309"/>
      <c r="M158" s="310" t="s">
        <v>514</v>
      </c>
    </row>
    <row r="159" spans="2:13" ht="20.100000000000001" customHeight="1" x14ac:dyDescent="0.2">
      <c r="B159" s="293" t="str">
        <f t="shared" si="9"/>
        <v>PRODUITS DIVERS</v>
      </c>
      <c r="C159" s="302">
        <v>0</v>
      </c>
      <c r="D159" s="303" t="s">
        <v>517</v>
      </c>
      <c r="E159" s="304" t="s">
        <v>319</v>
      </c>
      <c r="F159" s="305">
        <v>160</v>
      </c>
      <c r="G159" s="306"/>
      <c r="H159" s="304"/>
      <c r="I159" s="308"/>
      <c r="J159" s="308"/>
      <c r="K159" s="305">
        <v>65</v>
      </c>
      <c r="L159" s="309"/>
      <c r="M159" s="310" t="s">
        <v>514</v>
      </c>
    </row>
    <row r="160" spans="2:13" ht="20.100000000000001" customHeight="1" x14ac:dyDescent="0.2">
      <c r="B160" s="293" t="str">
        <f t="shared" si="9"/>
        <v>PRODUITS DIVERS</v>
      </c>
      <c r="C160" s="302">
        <v>0</v>
      </c>
      <c r="D160" s="303" t="s">
        <v>518</v>
      </c>
      <c r="E160" s="304" t="s">
        <v>319</v>
      </c>
      <c r="F160" s="305">
        <v>170</v>
      </c>
      <c r="G160" s="306"/>
      <c r="H160" s="304"/>
      <c r="I160" s="308"/>
      <c r="J160" s="308"/>
      <c r="K160" s="305">
        <v>65</v>
      </c>
      <c r="L160" s="309"/>
      <c r="M160" s="310" t="s">
        <v>514</v>
      </c>
    </row>
    <row r="161" spans="2:13" ht="20.100000000000001" customHeight="1" x14ac:dyDescent="0.2">
      <c r="B161" s="293" t="str">
        <f t="shared" si="9"/>
        <v>PRODUITS DIVERS</v>
      </c>
      <c r="C161" s="311">
        <v>0</v>
      </c>
      <c r="D161" s="312" t="s">
        <v>541</v>
      </c>
      <c r="E161" s="313"/>
      <c r="F161" s="314"/>
      <c r="G161" s="315"/>
      <c r="H161" s="313"/>
      <c r="I161" s="316"/>
      <c r="J161" s="316"/>
      <c r="K161" s="314"/>
      <c r="L161" s="317"/>
      <c r="M161" s="318"/>
    </row>
    <row r="162" spans="2:13" ht="20.100000000000001" customHeight="1" thickBot="1" x14ac:dyDescent="0.25">
      <c r="B162" s="293" t="str">
        <f t="shared" si="9"/>
        <v>PRODUITS DIVERS</v>
      </c>
      <c r="C162" s="319" t="s">
        <v>318</v>
      </c>
      <c r="D162" s="320"/>
      <c r="E162" s="321" t="s">
        <v>321</v>
      </c>
      <c r="F162" s="322"/>
      <c r="G162" s="323"/>
      <c r="H162" s="324"/>
      <c r="I162" s="325"/>
      <c r="J162" s="325"/>
      <c r="K162" s="322"/>
      <c r="L162" s="326"/>
      <c r="M162" s="327"/>
    </row>
    <row r="163" spans="2:13" ht="21.95" customHeight="1" x14ac:dyDescent="0.2">
      <c r="B163" s="430" t="str">
        <f>M163</f>
        <v>ROYALE</v>
      </c>
      <c r="C163" s="436" t="s">
        <v>337</v>
      </c>
      <c r="D163" s="434"/>
      <c r="E163" s="434"/>
      <c r="F163" s="434"/>
      <c r="G163" s="434"/>
      <c r="H163" s="434"/>
      <c r="I163" s="434"/>
      <c r="J163" s="437"/>
      <c r="K163" s="434"/>
      <c r="L163" s="434"/>
      <c r="M163" s="435" t="s">
        <v>344</v>
      </c>
    </row>
    <row r="164" spans="2:13" ht="20.100000000000001" customHeight="1" x14ac:dyDescent="0.2">
      <c r="B164" s="293" t="str">
        <f>B163</f>
        <v>ROYALE</v>
      </c>
      <c r="C164" s="294" t="s">
        <v>257</v>
      </c>
      <c r="D164" s="295" t="s">
        <v>287</v>
      </c>
      <c r="E164" s="296" t="s">
        <v>378</v>
      </c>
      <c r="F164" s="297">
        <v>100</v>
      </c>
      <c r="G164" s="298"/>
      <c r="H164" s="296"/>
      <c r="I164" s="299"/>
      <c r="J164" s="299"/>
      <c r="K164" s="297"/>
      <c r="L164" s="300"/>
      <c r="M164" s="301" t="s">
        <v>650</v>
      </c>
    </row>
    <row r="165" spans="2:13" ht="20.100000000000001" customHeight="1" x14ac:dyDescent="0.2">
      <c r="B165" s="293" t="str">
        <f>B164</f>
        <v>ROYALE</v>
      </c>
      <c r="C165" s="302" t="s">
        <v>258</v>
      </c>
      <c r="D165" s="303" t="s">
        <v>197</v>
      </c>
      <c r="E165" s="304" t="s">
        <v>378</v>
      </c>
      <c r="F165" s="305">
        <v>85</v>
      </c>
      <c r="G165" s="306"/>
      <c r="H165" s="304"/>
      <c r="I165" s="308">
        <v>3.125E-2</v>
      </c>
      <c r="J165" s="308"/>
      <c r="K165" s="305"/>
      <c r="L165" s="309"/>
      <c r="M165" s="310"/>
    </row>
    <row r="166" spans="2:13" ht="20.100000000000001" customHeight="1" x14ac:dyDescent="0.2">
      <c r="B166" s="293" t="str">
        <f>B165</f>
        <v>ROYALE</v>
      </c>
      <c r="C166" s="311" t="s">
        <v>260</v>
      </c>
      <c r="D166" s="312" t="s">
        <v>541</v>
      </c>
      <c r="E166" s="313"/>
      <c r="F166" s="314"/>
      <c r="G166" s="315"/>
      <c r="H166" s="313"/>
      <c r="I166" s="316"/>
      <c r="J166" s="316"/>
      <c r="K166" s="314"/>
      <c r="L166" s="317"/>
      <c r="M166" s="318"/>
    </row>
    <row r="167" spans="2:13" ht="20.100000000000001" customHeight="1" thickBot="1" x14ac:dyDescent="0.25">
      <c r="B167" s="293" t="str">
        <f>B166</f>
        <v>ROYALE</v>
      </c>
      <c r="C167" s="319" t="s">
        <v>318</v>
      </c>
      <c r="D167" s="320"/>
      <c r="E167" s="321" t="s">
        <v>321</v>
      </c>
      <c r="F167" s="322"/>
      <c r="G167" s="323"/>
      <c r="H167" s="324"/>
      <c r="I167" s="325"/>
      <c r="J167" s="325"/>
      <c r="K167" s="322"/>
      <c r="L167" s="326"/>
      <c r="M167" s="363"/>
    </row>
    <row r="168" spans="2:13" ht="21.95" customHeight="1" x14ac:dyDescent="0.2">
      <c r="B168" s="430" t="str">
        <f>M168</f>
        <v>ROYALE EN BOYAU</v>
      </c>
      <c r="C168" s="436" t="s">
        <v>337</v>
      </c>
      <c r="D168" s="434"/>
      <c r="E168" s="434"/>
      <c r="F168" s="434"/>
      <c r="G168" s="434"/>
      <c r="H168" s="434"/>
      <c r="I168" s="434"/>
      <c r="J168" s="437"/>
      <c r="K168" s="434"/>
      <c r="L168" s="434"/>
      <c r="M168" s="435" t="s">
        <v>345</v>
      </c>
    </row>
    <row r="169" spans="2:13" ht="20.100000000000001" customHeight="1" x14ac:dyDescent="0.2">
      <c r="B169" s="293" t="str">
        <f>B168</f>
        <v>ROYALE EN BOYAU</v>
      </c>
      <c r="C169" s="294" t="s">
        <v>257</v>
      </c>
      <c r="D169" s="295" t="s">
        <v>287</v>
      </c>
      <c r="E169" s="296" t="s">
        <v>378</v>
      </c>
      <c r="F169" s="297">
        <v>85</v>
      </c>
      <c r="G169" s="298"/>
      <c r="H169" s="296"/>
      <c r="I169" s="299"/>
      <c r="J169" s="299"/>
      <c r="K169" s="297"/>
      <c r="L169" s="300"/>
      <c r="M169" s="831" t="s">
        <v>651</v>
      </c>
    </row>
    <row r="170" spans="2:13" ht="20.100000000000001" customHeight="1" x14ac:dyDescent="0.2">
      <c r="B170" s="293" t="str">
        <f>B169</f>
        <v>ROYALE EN BOYAU</v>
      </c>
      <c r="C170" s="302" t="s">
        <v>258</v>
      </c>
      <c r="D170" s="303" t="s">
        <v>197</v>
      </c>
      <c r="E170" s="304" t="s">
        <v>378</v>
      </c>
      <c r="F170" s="305">
        <v>85</v>
      </c>
      <c r="G170" s="306"/>
      <c r="H170" s="304"/>
      <c r="I170" s="308">
        <v>2.0833333333333332E-2</v>
      </c>
      <c r="J170" s="308"/>
      <c r="K170" s="305"/>
      <c r="L170" s="309"/>
      <c r="M170" s="832"/>
    </row>
    <row r="171" spans="2:13" ht="20.100000000000001" customHeight="1" x14ac:dyDescent="0.2">
      <c r="B171" s="293" t="str">
        <f>B170</f>
        <v>ROYALE EN BOYAU</v>
      </c>
      <c r="C171" s="311" t="s">
        <v>260</v>
      </c>
      <c r="D171" s="312" t="s">
        <v>541</v>
      </c>
      <c r="E171" s="313"/>
      <c r="F171" s="314"/>
      <c r="G171" s="315"/>
      <c r="H171" s="313"/>
      <c r="I171" s="316"/>
      <c r="J171" s="316"/>
      <c r="K171" s="314"/>
      <c r="L171" s="317"/>
      <c r="M171" s="318"/>
    </row>
    <row r="172" spans="2:13" ht="20.100000000000001" customHeight="1" thickBot="1" x14ac:dyDescent="0.25">
      <c r="B172" s="293" t="str">
        <f>B171</f>
        <v>ROYALE EN BOYAU</v>
      </c>
      <c r="C172" s="319" t="s">
        <v>318</v>
      </c>
      <c r="D172" s="320"/>
      <c r="E172" s="321" t="s">
        <v>321</v>
      </c>
      <c r="F172" s="322"/>
      <c r="G172" s="323"/>
      <c r="H172" s="324"/>
      <c r="I172" s="325"/>
      <c r="J172" s="325"/>
      <c r="K172" s="322"/>
      <c r="L172" s="326"/>
      <c r="M172" s="327"/>
    </row>
    <row r="173" spans="2:13" ht="21.95" customHeight="1" x14ac:dyDescent="0.2">
      <c r="B173" s="430" t="str">
        <f>M173</f>
        <v>TARTES SALÉES-PIZZAS</v>
      </c>
      <c r="C173" s="436" t="s">
        <v>479</v>
      </c>
      <c r="D173" s="434"/>
      <c r="E173" s="434"/>
      <c r="F173" s="434"/>
      <c r="G173" s="434"/>
      <c r="H173" s="434"/>
      <c r="I173" s="434"/>
      <c r="J173" s="437"/>
      <c r="K173" s="434"/>
      <c r="L173" s="434"/>
      <c r="M173" s="435" t="s">
        <v>477</v>
      </c>
    </row>
    <row r="174" spans="2:13" ht="20.100000000000001" customHeight="1" x14ac:dyDescent="0.2">
      <c r="B174" s="293" t="str">
        <f>B173</f>
        <v>TARTES SALÉES-PIZZAS</v>
      </c>
      <c r="C174" s="294" t="s">
        <v>257</v>
      </c>
      <c r="D174" s="295" t="s">
        <v>287</v>
      </c>
      <c r="E174" s="296" t="s">
        <v>319</v>
      </c>
      <c r="F174" s="297">
        <v>210</v>
      </c>
      <c r="G174" s="298"/>
      <c r="H174" s="296"/>
      <c r="I174" s="299"/>
      <c r="J174" s="299"/>
      <c r="K174" s="297"/>
      <c r="L174" s="300"/>
      <c r="M174" s="301" t="s">
        <v>632</v>
      </c>
    </row>
    <row r="175" spans="2:13" ht="20.100000000000001" customHeight="1" x14ac:dyDescent="0.2">
      <c r="B175" s="293" t="str">
        <f>B174</f>
        <v>TARTES SALÉES-PIZZAS</v>
      </c>
      <c r="C175" s="302" t="s">
        <v>258</v>
      </c>
      <c r="D175" s="303" t="s">
        <v>197</v>
      </c>
      <c r="E175" s="304" t="s">
        <v>319</v>
      </c>
      <c r="F175" s="305">
        <v>180</v>
      </c>
      <c r="G175" s="306"/>
      <c r="H175" s="304"/>
      <c r="I175" s="308"/>
      <c r="J175" s="308"/>
      <c r="K175" s="305"/>
      <c r="L175" s="309"/>
      <c r="M175" s="310" t="s">
        <v>652</v>
      </c>
    </row>
    <row r="176" spans="2:13" ht="20.100000000000001" customHeight="1" x14ac:dyDescent="0.2">
      <c r="B176" s="293" t="str">
        <f>B175</f>
        <v>TARTES SALÉES-PIZZAS</v>
      </c>
      <c r="C176" s="302">
        <v>0</v>
      </c>
      <c r="D176" s="303" t="s">
        <v>634</v>
      </c>
      <c r="E176" s="304" t="s">
        <v>275</v>
      </c>
      <c r="F176" s="305">
        <v>160</v>
      </c>
      <c r="G176" s="306"/>
      <c r="H176" s="304"/>
      <c r="I176" s="308"/>
      <c r="J176" s="308"/>
      <c r="K176" s="305"/>
      <c r="L176" s="309"/>
      <c r="M176" s="310" t="s">
        <v>653</v>
      </c>
    </row>
    <row r="177" spans="2:13" ht="20.100000000000001" customHeight="1" x14ac:dyDescent="0.2">
      <c r="B177" s="293" t="str">
        <f>B176</f>
        <v>TARTES SALÉES-PIZZAS</v>
      </c>
      <c r="C177" s="311" t="s">
        <v>259</v>
      </c>
      <c r="D177" s="312" t="s">
        <v>541</v>
      </c>
      <c r="E177" s="313"/>
      <c r="F177" s="314"/>
      <c r="G177" s="315"/>
      <c r="H177" s="313"/>
      <c r="I177" s="316"/>
      <c r="J177" s="316"/>
      <c r="K177" s="314"/>
      <c r="L177" s="317"/>
      <c r="M177" s="318" t="s">
        <v>478</v>
      </c>
    </row>
    <row r="178" spans="2:13" ht="20.100000000000001" customHeight="1" thickBot="1" x14ac:dyDescent="0.25">
      <c r="B178" s="293" t="str">
        <f>B177</f>
        <v>TARTES SALÉES-PIZZAS</v>
      </c>
      <c r="C178" s="319" t="s">
        <v>318</v>
      </c>
      <c r="D178" s="320"/>
      <c r="E178" s="321" t="s">
        <v>321</v>
      </c>
      <c r="F178" s="322"/>
      <c r="G178" s="323"/>
      <c r="H178" s="324"/>
      <c r="I178" s="325"/>
      <c r="J178" s="325"/>
      <c r="K178" s="322"/>
      <c r="L178" s="326"/>
      <c r="M178" s="327"/>
    </row>
  </sheetData>
  <autoFilter ref="B11:M178" xr:uid="{00000000-0009-0000-0000-000001000000}">
    <filterColumn colId="0" showButton="0"/>
  </autoFilter>
  <mergeCells count="18">
    <mergeCell ref="C92:M93"/>
    <mergeCell ref="C101:M102"/>
    <mergeCell ref="C123:M124"/>
    <mergeCell ref="C147:M148"/>
    <mergeCell ref="M169:M170"/>
    <mergeCell ref="C83:M84"/>
    <mergeCell ref="B3:B4"/>
    <mergeCell ref="C3:I4"/>
    <mergeCell ref="K3:M4"/>
    <mergeCell ref="C5:H6"/>
    <mergeCell ref="K5:M6"/>
    <mergeCell ref="C7:H8"/>
    <mergeCell ref="K7:M8"/>
    <mergeCell ref="B11:C12"/>
    <mergeCell ref="C24:M25"/>
    <mergeCell ref="C39:M40"/>
    <mergeCell ref="C54:M55"/>
    <mergeCell ref="C69:M70"/>
  </mergeCells>
  <printOptions horizontalCentered="1"/>
  <pageMargins left="0.59055118110236227" right="0" top="0.15748031496062992" bottom="0" header="0.11811023622047245" footer="0"/>
  <pageSetup paperSize="9" scale="41" orientation="portrait" horizontalDpi="4294967293" verticalDpi="300" r:id="rId1"/>
  <headerFooter alignWithMargins="0">
    <oddFooter>&amp;R&amp;8&amp;F-&amp;A-&amp;Z&amp;F</oddFooter>
  </headerFooter>
  <rowBreaks count="1" manualBreakCount="1">
    <brk id="93"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46B10-88F2-4EED-A531-7396A085A25D}">
  <dimension ref="B1:Y107"/>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466" t="s">
        <v>376</v>
      </c>
      <c r="C9" s="467"/>
      <c r="D9" s="468"/>
      <c r="E9" s="468"/>
      <c r="F9" s="468"/>
      <c r="G9" s="468"/>
      <c r="H9" s="468"/>
      <c r="I9" s="468"/>
      <c r="J9" s="469"/>
      <c r="K9" s="469"/>
      <c r="L9" s="469"/>
      <c r="M9" s="470" t="s">
        <v>153</v>
      </c>
      <c r="O9" s="20"/>
      <c r="P9" s="20"/>
      <c r="Q9" s="20"/>
      <c r="R9" s="20"/>
      <c r="S9" s="20"/>
      <c r="T9" s="20"/>
      <c r="U9" s="20"/>
      <c r="V9" s="20"/>
      <c r="W9" s="20"/>
      <c r="X9" s="20"/>
      <c r="Y9" s="20"/>
    </row>
    <row r="10" spans="2:25" ht="8.25" customHeight="1" x14ac:dyDescent="0.25">
      <c r="B10" s="269"/>
    </row>
    <row r="11" spans="2:25" ht="18.75" customHeight="1" x14ac:dyDescent="0.2">
      <c r="B11" s="833" t="s">
        <v>7</v>
      </c>
      <c r="C11" s="834"/>
      <c r="D11" s="270" t="s">
        <v>239</v>
      </c>
      <c r="E11" s="271" t="s">
        <v>271</v>
      </c>
      <c r="F11" s="272"/>
      <c r="G11" s="272"/>
      <c r="H11" s="272"/>
      <c r="I11" s="272"/>
      <c r="J11" s="273"/>
      <c r="K11" s="274"/>
      <c r="L11" s="275"/>
      <c r="M11" s="276" t="s">
        <v>407</v>
      </c>
    </row>
    <row r="12" spans="2:25" ht="78.75" customHeight="1" x14ac:dyDescent="0.2">
      <c r="B12" s="835"/>
      <c r="C12" s="836"/>
      <c r="D12" s="277" t="s">
        <v>201</v>
      </c>
      <c r="E12" s="278" t="s">
        <v>276</v>
      </c>
      <c r="F12" s="279" t="s">
        <v>255</v>
      </c>
      <c r="G12" s="279" t="s">
        <v>268</v>
      </c>
      <c r="H12" s="279" t="s">
        <v>269</v>
      </c>
      <c r="I12" s="279" t="s">
        <v>288</v>
      </c>
      <c r="J12" s="280" t="s">
        <v>273</v>
      </c>
      <c r="K12" s="281" t="s">
        <v>406</v>
      </c>
      <c r="L12" s="279" t="s">
        <v>377</v>
      </c>
      <c r="M12" s="282" t="s">
        <v>194</v>
      </c>
    </row>
    <row r="13" spans="2:25" ht="18" customHeight="1" thickBot="1" x14ac:dyDescent="0.25">
      <c r="C13" s="283"/>
      <c r="D13" s="284" t="s">
        <v>199</v>
      </c>
      <c r="E13" s="283"/>
      <c r="F13" s="283"/>
      <c r="G13" s="283"/>
      <c r="H13" s="283"/>
      <c r="I13" s="283"/>
      <c r="J13" s="283"/>
      <c r="K13" s="283"/>
      <c r="L13" s="283"/>
      <c r="M13" s="285" t="s">
        <v>316</v>
      </c>
    </row>
    <row r="14" spans="2:25" ht="21.95" customHeight="1" x14ac:dyDescent="0.2">
      <c r="B14" s="471" t="str">
        <f>M14</f>
        <v>VOLAILLES ENTIÈRES PAC -poulet,canette,pintadeau,coquelet</v>
      </c>
      <c r="C14" s="472" t="s">
        <v>482</v>
      </c>
      <c r="D14" s="473"/>
      <c r="E14" s="473"/>
      <c r="F14" s="473"/>
      <c r="G14" s="473"/>
      <c r="H14" s="473"/>
      <c r="I14" s="474"/>
      <c r="J14" s="475"/>
      <c r="K14" s="474"/>
      <c r="L14" s="476"/>
      <c r="M14" s="477" t="s">
        <v>487</v>
      </c>
    </row>
    <row r="15" spans="2:25" ht="20.100000000000001" customHeight="1" x14ac:dyDescent="0.2">
      <c r="B15" s="293" t="str">
        <f>B14</f>
        <v>VOLAILLES ENTIÈRES PAC -poulet,canette,pintadeau,coquelet</v>
      </c>
      <c r="C15" s="294" t="s">
        <v>257</v>
      </c>
      <c r="D15" s="295" t="s">
        <v>287</v>
      </c>
      <c r="E15" s="296" t="s">
        <v>275</v>
      </c>
      <c r="F15" s="297">
        <v>280</v>
      </c>
      <c r="G15" s="298"/>
      <c r="H15" s="296"/>
      <c r="I15" s="299"/>
      <c r="J15" s="299"/>
      <c r="K15" s="297"/>
      <c r="L15" s="300"/>
      <c r="M15" s="301" t="s">
        <v>485</v>
      </c>
    </row>
    <row r="16" spans="2:25" ht="20.100000000000001" customHeight="1" x14ac:dyDescent="0.2">
      <c r="B16" s="293" t="str">
        <f>B15</f>
        <v>VOLAILLES ENTIÈRES PAC -poulet,canette,pintadeau,coquelet</v>
      </c>
      <c r="C16" s="302" t="s">
        <v>258</v>
      </c>
      <c r="D16" s="303" t="s">
        <v>197</v>
      </c>
      <c r="E16" s="304" t="s">
        <v>275</v>
      </c>
      <c r="F16" s="305" t="s">
        <v>484</v>
      </c>
      <c r="G16" s="306"/>
      <c r="H16" s="304"/>
      <c r="I16" s="308"/>
      <c r="J16" s="308"/>
      <c r="K16" s="305"/>
      <c r="L16" s="309"/>
      <c r="M16" s="439" t="s">
        <v>488</v>
      </c>
    </row>
    <row r="17" spans="2:13" ht="20.100000000000001" customHeight="1" x14ac:dyDescent="0.2">
      <c r="B17" s="293" t="str">
        <f>B16</f>
        <v>VOLAILLES ENTIÈRES PAC -poulet,canette,pintadeau,coquelet</v>
      </c>
      <c r="C17" s="311" t="s">
        <v>259</v>
      </c>
      <c r="D17" s="312" t="s">
        <v>541</v>
      </c>
      <c r="E17" s="313"/>
      <c r="F17" s="314"/>
      <c r="G17" s="315"/>
      <c r="H17" s="313"/>
      <c r="I17" s="316"/>
      <c r="J17" s="316"/>
      <c r="K17" s="314"/>
      <c r="L17" s="317"/>
      <c r="M17" s="318"/>
    </row>
    <row r="18" spans="2:13" ht="20.100000000000001" customHeight="1" thickBot="1" x14ac:dyDescent="0.25">
      <c r="B18" s="293" t="str">
        <f>B17</f>
        <v>VOLAILLES ENTIÈRES PAC -poulet,canette,pintadeau,coquelet</v>
      </c>
      <c r="C18" s="319" t="s">
        <v>318</v>
      </c>
      <c r="D18" s="320"/>
      <c r="E18" s="321" t="s">
        <v>361</v>
      </c>
      <c r="F18" s="322"/>
      <c r="G18" s="323"/>
      <c r="H18" s="324"/>
      <c r="I18" s="325"/>
      <c r="J18" s="325"/>
      <c r="K18" s="322"/>
      <c r="L18" s="326"/>
      <c r="M18" s="363"/>
    </row>
    <row r="19" spans="2:13" ht="21.95" customHeight="1" x14ac:dyDescent="0.2">
      <c r="B19" s="471" t="s">
        <v>38</v>
      </c>
      <c r="C19" s="472" t="s">
        <v>2</v>
      </c>
      <c r="D19" s="473"/>
      <c r="E19" s="473"/>
      <c r="F19" s="473"/>
      <c r="G19" s="473"/>
      <c r="H19" s="473"/>
      <c r="I19" s="474"/>
      <c r="J19" s="475"/>
      <c r="K19" s="474"/>
      <c r="L19" s="476"/>
      <c r="M19" s="477" t="s">
        <v>38</v>
      </c>
    </row>
    <row r="20" spans="2:13" ht="20.100000000000001" customHeight="1" x14ac:dyDescent="0.2">
      <c r="B20" s="293" t="s">
        <v>38</v>
      </c>
      <c r="C20" s="294" t="s">
        <v>257</v>
      </c>
      <c r="D20" s="295" t="s">
        <v>287</v>
      </c>
      <c r="E20" s="296" t="s">
        <v>275</v>
      </c>
      <c r="F20" s="297">
        <v>220</v>
      </c>
      <c r="G20" s="298"/>
      <c r="H20" s="296"/>
      <c r="I20" s="299"/>
      <c r="J20" s="299"/>
      <c r="K20" s="297"/>
      <c r="L20" s="300"/>
      <c r="M20" s="301" t="s">
        <v>394</v>
      </c>
    </row>
    <row r="21" spans="2:13" ht="20.100000000000001" customHeight="1" x14ac:dyDescent="0.2">
      <c r="B21" s="293" t="s">
        <v>38</v>
      </c>
      <c r="C21" s="302" t="s">
        <v>258</v>
      </c>
      <c r="D21" s="303" t="s">
        <v>197</v>
      </c>
      <c r="E21" s="304" t="s">
        <v>275</v>
      </c>
      <c r="F21" s="305">
        <v>200</v>
      </c>
      <c r="G21" s="306"/>
      <c r="H21" s="304"/>
      <c r="I21" s="308">
        <v>3.125E-2</v>
      </c>
      <c r="J21" s="308"/>
      <c r="K21" s="305"/>
      <c r="L21" s="309"/>
      <c r="M21" s="310" t="s">
        <v>39</v>
      </c>
    </row>
    <row r="22" spans="2:13" ht="20.100000000000001" customHeight="1" x14ac:dyDescent="0.2">
      <c r="B22" s="293" t="s">
        <v>38</v>
      </c>
      <c r="C22" s="311" t="s">
        <v>259</v>
      </c>
      <c r="D22" s="312" t="s">
        <v>541</v>
      </c>
      <c r="E22" s="313"/>
      <c r="F22" s="314"/>
      <c r="G22" s="315"/>
      <c r="H22" s="313"/>
      <c r="I22" s="316"/>
      <c r="J22" s="316"/>
      <c r="K22" s="314"/>
      <c r="L22" s="317"/>
      <c r="M22" s="318"/>
    </row>
    <row r="23" spans="2:13" ht="20.100000000000001" customHeight="1" x14ac:dyDescent="0.2">
      <c r="B23" s="293" t="s">
        <v>38</v>
      </c>
      <c r="C23" s="329" t="s">
        <v>318</v>
      </c>
      <c r="D23" s="330"/>
      <c r="E23" s="347" t="s">
        <v>360</v>
      </c>
      <c r="F23" s="348"/>
      <c r="G23" s="349"/>
      <c r="H23" s="350"/>
      <c r="I23" s="351"/>
      <c r="J23" s="351"/>
      <c r="K23" s="348"/>
      <c r="L23" s="352"/>
      <c r="M23" s="364"/>
    </row>
    <row r="24" spans="2:13" ht="20.100000000000001" customHeight="1" x14ac:dyDescent="0.2">
      <c r="B24" s="293" t="s">
        <v>38</v>
      </c>
      <c r="C24" s="818" t="s">
        <v>321</v>
      </c>
      <c r="D24" s="818"/>
      <c r="E24" s="818"/>
      <c r="F24" s="818"/>
      <c r="G24" s="818"/>
      <c r="H24" s="818"/>
      <c r="I24" s="818"/>
      <c r="J24" s="818"/>
      <c r="K24" s="818"/>
      <c r="L24" s="818"/>
      <c r="M24" s="819"/>
    </row>
    <row r="25" spans="2:13" ht="20.100000000000001" customHeight="1" thickBot="1" x14ac:dyDescent="0.25">
      <c r="B25" s="293" t="s">
        <v>38</v>
      </c>
      <c r="C25" s="820"/>
      <c r="D25" s="820"/>
      <c r="E25" s="820"/>
      <c r="F25" s="820"/>
      <c r="G25" s="820"/>
      <c r="H25" s="820"/>
      <c r="I25" s="820"/>
      <c r="J25" s="820"/>
      <c r="K25" s="820"/>
      <c r="L25" s="820"/>
      <c r="M25" s="821"/>
    </row>
    <row r="26" spans="2:13" ht="21.95" customHeight="1" x14ac:dyDescent="0.2">
      <c r="B26" s="471" t="str">
        <f>M26</f>
        <v xml:space="preserve"> CANARD ROTI  </v>
      </c>
      <c r="C26" s="472" t="s">
        <v>6</v>
      </c>
      <c r="D26" s="473"/>
      <c r="E26" s="473"/>
      <c r="F26" s="473"/>
      <c r="G26" s="473"/>
      <c r="H26" s="473"/>
      <c r="I26" s="474"/>
      <c r="J26" s="475"/>
      <c r="K26" s="474"/>
      <c r="L26" s="476"/>
      <c r="M26" s="477" t="s">
        <v>465</v>
      </c>
    </row>
    <row r="27" spans="2:13" ht="20.100000000000001" customHeight="1" x14ac:dyDescent="0.2">
      <c r="B27" s="293" t="str">
        <f>B26</f>
        <v xml:space="preserve"> CANARD ROTI  </v>
      </c>
      <c r="C27" s="294" t="s">
        <v>257</v>
      </c>
      <c r="D27" s="295" t="s">
        <v>287</v>
      </c>
      <c r="E27" s="296" t="s">
        <v>319</v>
      </c>
      <c r="F27" s="297">
        <v>225</v>
      </c>
      <c r="G27" s="298"/>
      <c r="H27" s="296"/>
      <c r="I27" s="299"/>
      <c r="J27" s="299"/>
      <c r="K27" s="297"/>
      <c r="L27" s="300"/>
      <c r="M27" s="301" t="s">
        <v>330</v>
      </c>
    </row>
    <row r="28" spans="2:13" ht="20.100000000000001" customHeight="1" x14ac:dyDescent="0.2">
      <c r="B28" s="293" t="str">
        <f>B27</f>
        <v xml:space="preserve"> CANARD ROTI  </v>
      </c>
      <c r="C28" s="302" t="s">
        <v>258</v>
      </c>
      <c r="D28" s="303" t="s">
        <v>324</v>
      </c>
      <c r="E28" s="304" t="s">
        <v>319</v>
      </c>
      <c r="F28" s="305">
        <v>160</v>
      </c>
      <c r="G28" s="306">
        <v>60</v>
      </c>
      <c r="H28" s="304"/>
      <c r="I28" s="308">
        <v>1.3888888888888888E-2</v>
      </c>
      <c r="J28" s="308"/>
      <c r="K28" s="305"/>
      <c r="L28" s="309"/>
      <c r="M28" s="310"/>
    </row>
    <row r="29" spans="2:13" ht="20.100000000000001" customHeight="1" x14ac:dyDescent="0.2">
      <c r="B29" s="293" t="str">
        <f t="shared" ref="B29:B35" si="0">B28</f>
        <v xml:space="preserve"> CANARD ROTI  </v>
      </c>
      <c r="C29" s="302" t="s">
        <v>259</v>
      </c>
      <c r="D29" s="303" t="s">
        <v>324</v>
      </c>
      <c r="E29" s="304" t="s">
        <v>319</v>
      </c>
      <c r="F29" s="305">
        <v>160</v>
      </c>
      <c r="G29" s="306">
        <v>20</v>
      </c>
      <c r="H29" s="304"/>
      <c r="I29" s="308">
        <v>6.9444444444444441E-3</v>
      </c>
      <c r="J29" s="308"/>
      <c r="K29" s="305"/>
      <c r="L29" s="309"/>
      <c r="M29" s="310" t="s">
        <v>394</v>
      </c>
    </row>
    <row r="30" spans="2:13" ht="20.100000000000001" customHeight="1" x14ac:dyDescent="0.2">
      <c r="B30" s="293" t="str">
        <f t="shared" si="0"/>
        <v xml:space="preserve"> CANARD ROTI  </v>
      </c>
      <c r="C30" s="302" t="s">
        <v>260</v>
      </c>
      <c r="D30" s="303" t="s">
        <v>324</v>
      </c>
      <c r="E30" s="304" t="s">
        <v>275</v>
      </c>
      <c r="F30" s="305">
        <v>195</v>
      </c>
      <c r="G30" s="306">
        <v>40</v>
      </c>
      <c r="H30" s="304"/>
      <c r="I30" s="308">
        <v>1.3888888888888888E-2</v>
      </c>
      <c r="J30" s="308"/>
      <c r="K30" s="305"/>
      <c r="L30" s="309"/>
      <c r="M30" s="310" t="s">
        <v>466</v>
      </c>
    </row>
    <row r="31" spans="2:13" ht="20.100000000000001" customHeight="1" x14ac:dyDescent="0.2">
      <c r="B31" s="293" t="str">
        <f t="shared" si="0"/>
        <v xml:space="preserve"> CANARD ROTI  </v>
      </c>
      <c r="C31" s="302" t="s">
        <v>293</v>
      </c>
      <c r="D31" s="303" t="s">
        <v>324</v>
      </c>
      <c r="E31" s="304" t="s">
        <v>275</v>
      </c>
      <c r="F31" s="305">
        <v>195</v>
      </c>
      <c r="G31" s="306">
        <v>10</v>
      </c>
      <c r="H31" s="304"/>
      <c r="I31" s="308"/>
      <c r="J31" s="308"/>
      <c r="K31" s="305">
        <v>82</v>
      </c>
      <c r="L31" s="309"/>
      <c r="M31" s="439" t="s">
        <v>475</v>
      </c>
    </row>
    <row r="32" spans="2:13" ht="20.100000000000001" customHeight="1" x14ac:dyDescent="0.2">
      <c r="B32" s="293" t="str">
        <f t="shared" si="0"/>
        <v xml:space="preserve"> CANARD ROTI  </v>
      </c>
      <c r="C32" s="311" t="s">
        <v>185</v>
      </c>
      <c r="D32" s="312" t="s">
        <v>541</v>
      </c>
      <c r="E32" s="313" t="s">
        <v>319</v>
      </c>
      <c r="F32" s="314">
        <v>130</v>
      </c>
      <c r="G32" s="315">
        <v>40</v>
      </c>
      <c r="H32" s="313"/>
      <c r="I32" s="316"/>
      <c r="J32" s="316"/>
      <c r="K32" s="314">
        <v>70</v>
      </c>
      <c r="L32" s="317"/>
      <c r="M32" s="318"/>
    </row>
    <row r="33" spans="2:13" ht="20.100000000000001" customHeight="1" x14ac:dyDescent="0.2">
      <c r="B33" s="293" t="str">
        <f t="shared" si="0"/>
        <v xml:space="preserve"> CANARD ROTI  </v>
      </c>
      <c r="C33" s="329" t="s">
        <v>318</v>
      </c>
      <c r="D33" s="330"/>
      <c r="E33" s="347" t="s">
        <v>321</v>
      </c>
      <c r="F33" s="348"/>
      <c r="G33" s="349"/>
      <c r="H33" s="350"/>
      <c r="I33" s="351"/>
      <c r="J33" s="351"/>
      <c r="K33" s="348"/>
      <c r="L33" s="352"/>
      <c r="M33" s="364"/>
    </row>
    <row r="34" spans="2:13" ht="20.100000000000001" customHeight="1" x14ac:dyDescent="0.2">
      <c r="B34" s="293" t="str">
        <f t="shared" si="0"/>
        <v xml:space="preserve"> CANARD ROTI  </v>
      </c>
      <c r="C34" s="818"/>
      <c r="D34" s="818"/>
      <c r="E34" s="818"/>
      <c r="F34" s="818"/>
      <c r="G34" s="818"/>
      <c r="H34" s="818"/>
      <c r="I34" s="818"/>
      <c r="J34" s="818"/>
      <c r="K34" s="818"/>
      <c r="L34" s="818"/>
      <c r="M34" s="819"/>
    </row>
    <row r="35" spans="2:13" ht="20.100000000000001" customHeight="1" thickBot="1" x14ac:dyDescent="0.25">
      <c r="B35" s="293" t="str">
        <f t="shared" si="0"/>
        <v xml:space="preserve"> CANARD ROTI  </v>
      </c>
      <c r="C35" s="820"/>
      <c r="D35" s="820"/>
      <c r="E35" s="820"/>
      <c r="F35" s="820"/>
      <c r="G35" s="820"/>
      <c r="H35" s="820"/>
      <c r="I35" s="820"/>
      <c r="J35" s="820"/>
      <c r="K35" s="820"/>
      <c r="L35" s="820"/>
      <c r="M35" s="821"/>
    </row>
    <row r="36" spans="2:13" ht="21.95" customHeight="1" x14ac:dyDescent="0.2">
      <c r="B36" s="471" t="str">
        <f>M36</f>
        <v>DINDE ROTI  filet 50/50 - 65/30 POMONA</v>
      </c>
      <c r="C36" s="472" t="s">
        <v>482</v>
      </c>
      <c r="D36" s="473"/>
      <c r="E36" s="473"/>
      <c r="F36" s="473"/>
      <c r="G36" s="473"/>
      <c r="H36" s="473"/>
      <c r="I36" s="474"/>
      <c r="J36" s="475"/>
      <c r="K36" s="474"/>
      <c r="L36" s="476"/>
      <c r="M36" s="477" t="s">
        <v>490</v>
      </c>
    </row>
    <row r="37" spans="2:13" ht="20.100000000000001" customHeight="1" x14ac:dyDescent="0.2">
      <c r="B37" s="293" t="str">
        <f>B36</f>
        <v>DINDE ROTI  filet 50/50 - 65/30 POMONA</v>
      </c>
      <c r="C37" s="294" t="s">
        <v>257</v>
      </c>
      <c r="D37" s="295" t="s">
        <v>287</v>
      </c>
      <c r="E37" s="296" t="s">
        <v>319</v>
      </c>
      <c r="F37" s="297">
        <v>150</v>
      </c>
      <c r="G37" s="298"/>
      <c r="H37" s="296"/>
      <c r="I37" s="299"/>
      <c r="J37" s="299"/>
      <c r="K37" s="297"/>
      <c r="L37" s="300"/>
      <c r="M37" s="438" t="s">
        <v>674</v>
      </c>
    </row>
    <row r="38" spans="2:13" ht="20.100000000000001" customHeight="1" x14ac:dyDescent="0.2">
      <c r="B38" s="293" t="str">
        <f>B37</f>
        <v>DINDE ROTI  filet 50/50 - 65/30 POMONA</v>
      </c>
      <c r="C38" s="302" t="s">
        <v>258</v>
      </c>
      <c r="D38" s="303" t="s">
        <v>197</v>
      </c>
      <c r="E38" s="304" t="s">
        <v>319</v>
      </c>
      <c r="F38" s="305">
        <v>150</v>
      </c>
      <c r="G38" s="306"/>
      <c r="H38" s="304"/>
      <c r="I38" s="308">
        <v>8.3333333333333329E-2</v>
      </c>
      <c r="J38" s="308"/>
      <c r="K38" s="305"/>
      <c r="L38" s="309"/>
      <c r="M38" s="310" t="s">
        <v>489</v>
      </c>
    </row>
    <row r="39" spans="2:13" ht="20.100000000000001" customHeight="1" x14ac:dyDescent="0.2">
      <c r="B39" s="293" t="str">
        <f>B38</f>
        <v>DINDE ROTI  filet 50/50 - 65/30 POMONA</v>
      </c>
      <c r="C39" s="311" t="s">
        <v>259</v>
      </c>
      <c r="D39" s="312" t="s">
        <v>541</v>
      </c>
      <c r="E39" s="313"/>
      <c r="F39" s="314"/>
      <c r="G39" s="315"/>
      <c r="H39" s="313"/>
      <c r="I39" s="316"/>
      <c r="J39" s="316"/>
      <c r="K39" s="314"/>
      <c r="L39" s="317"/>
      <c r="M39" s="318"/>
    </row>
    <row r="40" spans="2:13" ht="20.100000000000001" customHeight="1" thickBot="1" x14ac:dyDescent="0.25">
      <c r="B40" s="293" t="str">
        <f>B39</f>
        <v>DINDE ROTI  filet 50/50 - 65/30 POMONA</v>
      </c>
      <c r="C40" s="319" t="s">
        <v>318</v>
      </c>
      <c r="D40" s="320"/>
      <c r="E40" s="321" t="s">
        <v>321</v>
      </c>
      <c r="F40" s="322"/>
      <c r="G40" s="323"/>
      <c r="H40" s="324"/>
      <c r="I40" s="325"/>
      <c r="J40" s="325"/>
      <c r="K40" s="322"/>
      <c r="L40" s="326"/>
      <c r="M40" s="363"/>
    </row>
    <row r="41" spans="2:13" ht="21.95" customHeight="1" x14ac:dyDescent="0.2">
      <c r="B41" s="471" t="str">
        <f>M41</f>
        <v>POULET ROTI 1° MÉTHODE</v>
      </c>
      <c r="C41" s="472" t="s">
        <v>6</v>
      </c>
      <c r="D41" s="473"/>
      <c r="E41" s="473"/>
      <c r="F41" s="473"/>
      <c r="G41" s="473"/>
      <c r="H41" s="473"/>
      <c r="I41" s="474"/>
      <c r="J41" s="475"/>
      <c r="K41" s="474"/>
      <c r="L41" s="476"/>
      <c r="M41" s="477" t="s">
        <v>323</v>
      </c>
    </row>
    <row r="42" spans="2:13" ht="20.100000000000001" customHeight="1" x14ac:dyDescent="0.2">
      <c r="B42" s="293" t="str">
        <f>B41</f>
        <v>POULET ROTI 1° MÉTHODE</v>
      </c>
      <c r="C42" s="294" t="s">
        <v>257</v>
      </c>
      <c r="D42" s="295" t="s">
        <v>287</v>
      </c>
      <c r="E42" s="296" t="s">
        <v>275</v>
      </c>
      <c r="F42" s="297">
        <v>210</v>
      </c>
      <c r="G42" s="298"/>
      <c r="H42" s="296"/>
      <c r="I42" s="299"/>
      <c r="J42" s="299"/>
      <c r="K42" s="297"/>
      <c r="L42" s="300"/>
      <c r="M42" s="301"/>
    </row>
    <row r="43" spans="2:13" ht="20.100000000000001" customHeight="1" x14ac:dyDescent="0.2">
      <c r="B43" s="293" t="str">
        <f>B42</f>
        <v>POULET ROTI 1° MÉTHODE</v>
      </c>
      <c r="C43" s="302" t="s">
        <v>258</v>
      </c>
      <c r="D43" s="303" t="s">
        <v>324</v>
      </c>
      <c r="E43" s="304" t="s">
        <v>275</v>
      </c>
      <c r="F43" s="305">
        <v>190</v>
      </c>
      <c r="G43" s="306">
        <v>10</v>
      </c>
      <c r="H43" s="304"/>
      <c r="I43" s="308">
        <v>6.9444444444444441E-3</v>
      </c>
      <c r="J43" s="308"/>
      <c r="K43" s="305"/>
      <c r="L43" s="309"/>
      <c r="M43" s="310"/>
    </row>
    <row r="44" spans="2:13" ht="20.100000000000001" customHeight="1" x14ac:dyDescent="0.2">
      <c r="B44" s="293" t="str">
        <f>B43</f>
        <v>POULET ROTI 1° MÉTHODE</v>
      </c>
      <c r="C44" s="302" t="s">
        <v>259</v>
      </c>
      <c r="D44" s="303" t="s">
        <v>324</v>
      </c>
      <c r="E44" s="304" t="s">
        <v>319</v>
      </c>
      <c r="F44" s="305">
        <v>175</v>
      </c>
      <c r="G44" s="306">
        <v>40</v>
      </c>
      <c r="H44" s="304"/>
      <c r="I44" s="308">
        <v>6.9444444444444441E-3</v>
      </c>
      <c r="J44" s="308"/>
      <c r="K44" s="305"/>
      <c r="L44" s="309"/>
      <c r="M44" s="310" t="s">
        <v>394</v>
      </c>
    </row>
    <row r="45" spans="2:13" ht="20.100000000000001" customHeight="1" x14ac:dyDescent="0.2">
      <c r="B45" s="293" t="str">
        <f>B44</f>
        <v>POULET ROTI 1° MÉTHODE</v>
      </c>
      <c r="C45" s="302" t="s">
        <v>260</v>
      </c>
      <c r="D45" s="303" t="s">
        <v>324</v>
      </c>
      <c r="E45" s="304" t="s">
        <v>319</v>
      </c>
      <c r="F45" s="305">
        <v>180</v>
      </c>
      <c r="G45" s="306"/>
      <c r="H45" s="304"/>
      <c r="I45" s="308">
        <v>3.472222222222222E-3</v>
      </c>
      <c r="J45" s="308"/>
      <c r="K45" s="305"/>
      <c r="L45" s="309"/>
      <c r="M45" s="310" t="s">
        <v>461</v>
      </c>
    </row>
    <row r="46" spans="2:13" ht="20.100000000000001" customHeight="1" x14ac:dyDescent="0.2">
      <c r="B46" s="293" t="str">
        <f t="shared" ref="B46:B52" si="1">B45</f>
        <v>POULET ROTI 1° MÉTHODE</v>
      </c>
      <c r="C46" s="302" t="s">
        <v>293</v>
      </c>
      <c r="D46" s="303" t="s">
        <v>324</v>
      </c>
      <c r="E46" s="304" t="s">
        <v>319</v>
      </c>
      <c r="F46" s="305">
        <v>175</v>
      </c>
      <c r="G46" s="306">
        <v>10</v>
      </c>
      <c r="H46" s="304"/>
      <c r="I46" s="308">
        <v>3.472222222222222E-3</v>
      </c>
      <c r="J46" s="308"/>
      <c r="K46" s="305"/>
      <c r="L46" s="309"/>
      <c r="M46" s="310"/>
    </row>
    <row r="47" spans="2:13" ht="20.100000000000001" customHeight="1" x14ac:dyDescent="0.2">
      <c r="B47" s="293" t="str">
        <f t="shared" si="1"/>
        <v>POULET ROTI 1° MÉTHODE</v>
      </c>
      <c r="C47" s="302" t="s">
        <v>185</v>
      </c>
      <c r="D47" s="303" t="s">
        <v>324</v>
      </c>
      <c r="E47" s="304" t="s">
        <v>275</v>
      </c>
      <c r="F47" s="305">
        <v>190</v>
      </c>
      <c r="G47" s="306"/>
      <c r="H47" s="304"/>
      <c r="I47" s="308"/>
      <c r="J47" s="308"/>
      <c r="K47" s="305">
        <v>82</v>
      </c>
      <c r="L47" s="309"/>
      <c r="M47" s="310" t="s">
        <v>325</v>
      </c>
    </row>
    <row r="48" spans="2:13" ht="20.100000000000001" customHeight="1" x14ac:dyDescent="0.2">
      <c r="B48" s="293" t="str">
        <f t="shared" si="1"/>
        <v>POULET ROTI 1° MÉTHODE</v>
      </c>
      <c r="C48" s="302" t="s">
        <v>186</v>
      </c>
      <c r="D48" s="303" t="s">
        <v>320</v>
      </c>
      <c r="E48" s="304"/>
      <c r="F48" s="305"/>
      <c r="G48" s="306"/>
      <c r="H48" s="304"/>
      <c r="I48" s="308"/>
      <c r="J48" s="308">
        <v>1.3888888888888889E-3</v>
      </c>
      <c r="K48" s="305"/>
      <c r="L48" s="309"/>
      <c r="M48" s="310"/>
    </row>
    <row r="49" spans="2:13" ht="20.100000000000001" customHeight="1" x14ac:dyDescent="0.2">
      <c r="B49" s="293" t="str">
        <f t="shared" si="1"/>
        <v>POULET ROTI 1° MÉTHODE</v>
      </c>
      <c r="C49" s="311" t="s">
        <v>187</v>
      </c>
      <c r="D49" s="312" t="s">
        <v>541</v>
      </c>
      <c r="E49" s="313" t="s">
        <v>319</v>
      </c>
      <c r="F49" s="314">
        <v>130</v>
      </c>
      <c r="G49" s="315">
        <v>40</v>
      </c>
      <c r="H49" s="313"/>
      <c r="I49" s="316"/>
      <c r="J49" s="316"/>
      <c r="K49" s="314">
        <v>65</v>
      </c>
      <c r="L49" s="317"/>
      <c r="M49" s="318"/>
    </row>
    <row r="50" spans="2:13" ht="20.100000000000001" customHeight="1" x14ac:dyDescent="0.2">
      <c r="B50" s="293" t="str">
        <f t="shared" si="1"/>
        <v>POULET ROTI 1° MÉTHODE</v>
      </c>
      <c r="C50" s="329" t="s">
        <v>318</v>
      </c>
      <c r="D50" s="330"/>
      <c r="E50" s="347" t="s">
        <v>364</v>
      </c>
      <c r="F50" s="348"/>
      <c r="G50" s="349"/>
      <c r="H50" s="350"/>
      <c r="I50" s="351"/>
      <c r="J50" s="351"/>
      <c r="K50" s="348"/>
      <c r="L50" s="352"/>
      <c r="M50" s="364"/>
    </row>
    <row r="51" spans="2:13" ht="20.100000000000001" customHeight="1" x14ac:dyDescent="0.2">
      <c r="B51" s="293" t="str">
        <f t="shared" si="1"/>
        <v>POULET ROTI 1° MÉTHODE</v>
      </c>
      <c r="C51" s="818" t="s">
        <v>321</v>
      </c>
      <c r="D51" s="818"/>
      <c r="E51" s="818"/>
      <c r="F51" s="818"/>
      <c r="G51" s="818"/>
      <c r="H51" s="818"/>
      <c r="I51" s="818"/>
      <c r="J51" s="818"/>
      <c r="K51" s="818"/>
      <c r="L51" s="818"/>
      <c r="M51" s="819"/>
    </row>
    <row r="52" spans="2:13" ht="20.100000000000001" customHeight="1" thickBot="1" x14ac:dyDescent="0.25">
      <c r="B52" s="293" t="str">
        <f t="shared" si="1"/>
        <v>POULET ROTI 1° MÉTHODE</v>
      </c>
      <c r="C52" s="820"/>
      <c r="D52" s="820"/>
      <c r="E52" s="820"/>
      <c r="F52" s="820"/>
      <c r="G52" s="820"/>
      <c r="H52" s="820"/>
      <c r="I52" s="820"/>
      <c r="J52" s="820"/>
      <c r="K52" s="820"/>
      <c r="L52" s="820"/>
      <c r="M52" s="821"/>
    </row>
    <row r="53" spans="2:13" ht="21.95" customHeight="1" x14ac:dyDescent="0.2">
      <c r="B53" s="471" t="str">
        <f>M53</f>
        <v>POULET ROTI 2° MÉTHODE</v>
      </c>
      <c r="C53" s="472" t="s">
        <v>6</v>
      </c>
      <c r="D53" s="473"/>
      <c r="E53" s="473"/>
      <c r="F53" s="473"/>
      <c r="G53" s="473"/>
      <c r="H53" s="473"/>
      <c r="I53" s="474"/>
      <c r="J53" s="475"/>
      <c r="K53" s="474"/>
      <c r="L53" s="476"/>
      <c r="M53" s="477" t="s">
        <v>326</v>
      </c>
    </row>
    <row r="54" spans="2:13" ht="20.100000000000001" customHeight="1" x14ac:dyDescent="0.2">
      <c r="B54" s="293" t="str">
        <f>B53</f>
        <v>POULET ROTI 2° MÉTHODE</v>
      </c>
      <c r="C54" s="294" t="s">
        <v>257</v>
      </c>
      <c r="D54" s="295" t="s">
        <v>287</v>
      </c>
      <c r="E54" s="296" t="s">
        <v>275</v>
      </c>
      <c r="F54" s="297">
        <v>250</v>
      </c>
      <c r="G54" s="298"/>
      <c r="H54" s="296"/>
      <c r="I54" s="299"/>
      <c r="J54" s="299"/>
      <c r="K54" s="297"/>
      <c r="L54" s="300"/>
      <c r="M54" s="438"/>
    </row>
    <row r="55" spans="2:13" ht="20.100000000000001" customHeight="1" x14ac:dyDescent="0.2">
      <c r="B55" s="293" t="str">
        <f>B54</f>
        <v>POULET ROTI 2° MÉTHODE</v>
      </c>
      <c r="C55" s="302" t="s">
        <v>258</v>
      </c>
      <c r="D55" s="303" t="s">
        <v>324</v>
      </c>
      <c r="E55" s="304" t="s">
        <v>275</v>
      </c>
      <c r="F55" s="305">
        <v>210</v>
      </c>
      <c r="G55" s="306">
        <v>10</v>
      </c>
      <c r="H55" s="304"/>
      <c r="I55" s="308">
        <v>6.9444444444444441E-3</v>
      </c>
      <c r="J55" s="308"/>
      <c r="K55" s="305"/>
      <c r="L55" s="309"/>
      <c r="M55" s="310" t="s">
        <v>394</v>
      </c>
    </row>
    <row r="56" spans="2:13" ht="20.100000000000001" customHeight="1" x14ac:dyDescent="0.2">
      <c r="B56" s="293" t="str">
        <f t="shared" ref="B56:B64" si="2">B55</f>
        <v>POULET ROTI 2° MÉTHODE</v>
      </c>
      <c r="C56" s="302" t="s">
        <v>259</v>
      </c>
      <c r="D56" s="303" t="s">
        <v>324</v>
      </c>
      <c r="E56" s="304" t="s">
        <v>319</v>
      </c>
      <c r="F56" s="305">
        <v>190</v>
      </c>
      <c r="G56" s="306">
        <v>40</v>
      </c>
      <c r="H56" s="304"/>
      <c r="I56" s="308">
        <v>6.9444444444444441E-3</v>
      </c>
      <c r="J56" s="308"/>
      <c r="K56" s="305"/>
      <c r="L56" s="309"/>
      <c r="M56" s="439" t="s">
        <v>464</v>
      </c>
    </row>
    <row r="57" spans="2:13" ht="20.100000000000001" customHeight="1" x14ac:dyDescent="0.2">
      <c r="B57" s="293" t="str">
        <f t="shared" si="2"/>
        <v>POULET ROTI 2° MÉTHODE</v>
      </c>
      <c r="C57" s="302" t="s">
        <v>260</v>
      </c>
      <c r="D57" s="303" t="s">
        <v>324</v>
      </c>
      <c r="E57" s="304" t="s">
        <v>275</v>
      </c>
      <c r="F57" s="305">
        <v>190</v>
      </c>
      <c r="G57" s="306">
        <v>60</v>
      </c>
      <c r="H57" s="304"/>
      <c r="I57" s="308">
        <v>5.5555555555555558E-3</v>
      </c>
      <c r="J57" s="308"/>
      <c r="K57" s="305"/>
      <c r="L57" s="309"/>
      <c r="M57" s="310"/>
    </row>
    <row r="58" spans="2:13" ht="20.100000000000001" customHeight="1" x14ac:dyDescent="0.2">
      <c r="B58" s="293" t="str">
        <f t="shared" si="2"/>
        <v>POULET ROTI 2° MÉTHODE</v>
      </c>
      <c r="C58" s="302" t="s">
        <v>293</v>
      </c>
      <c r="D58" s="303" t="s">
        <v>324</v>
      </c>
      <c r="E58" s="304" t="s">
        <v>319</v>
      </c>
      <c r="F58" s="305">
        <v>175</v>
      </c>
      <c r="G58" s="306">
        <v>40</v>
      </c>
      <c r="H58" s="304"/>
      <c r="I58" s="308">
        <v>3.472222222222222E-3</v>
      </c>
      <c r="J58" s="308"/>
      <c r="K58" s="305"/>
      <c r="L58" s="309"/>
      <c r="M58" s="310"/>
    </row>
    <row r="59" spans="2:13" ht="20.100000000000001" customHeight="1" x14ac:dyDescent="0.2">
      <c r="B59" s="293" t="str">
        <f t="shared" si="2"/>
        <v>POULET ROTI 2° MÉTHODE</v>
      </c>
      <c r="C59" s="302" t="s">
        <v>185</v>
      </c>
      <c r="D59" s="303" t="s">
        <v>324</v>
      </c>
      <c r="E59" s="304" t="s">
        <v>275</v>
      </c>
      <c r="F59" s="305">
        <v>195</v>
      </c>
      <c r="G59" s="306"/>
      <c r="H59" s="304"/>
      <c r="I59" s="308"/>
      <c r="J59" s="308"/>
      <c r="K59" s="305">
        <v>82</v>
      </c>
      <c r="L59" s="309"/>
      <c r="M59" s="310" t="s">
        <v>325</v>
      </c>
    </row>
    <row r="60" spans="2:13" ht="20.100000000000001" customHeight="1" x14ac:dyDescent="0.2">
      <c r="B60" s="293" t="str">
        <f t="shared" si="2"/>
        <v>POULET ROTI 2° MÉTHODE</v>
      </c>
      <c r="C60" s="302" t="s">
        <v>186</v>
      </c>
      <c r="D60" s="303" t="s">
        <v>320</v>
      </c>
      <c r="E60" s="304"/>
      <c r="F60" s="305"/>
      <c r="G60" s="306"/>
      <c r="H60" s="304"/>
      <c r="I60" s="308"/>
      <c r="J60" s="308">
        <v>1.3888888888888889E-3</v>
      </c>
      <c r="K60" s="305"/>
      <c r="L60" s="309"/>
      <c r="M60" s="310"/>
    </row>
    <row r="61" spans="2:13" ht="20.100000000000001" customHeight="1" x14ac:dyDescent="0.2">
      <c r="B61" s="293" t="str">
        <f t="shared" si="2"/>
        <v>POULET ROTI 2° MÉTHODE</v>
      </c>
      <c r="C61" s="311" t="s">
        <v>187</v>
      </c>
      <c r="D61" s="312" t="s">
        <v>541</v>
      </c>
      <c r="E61" s="313" t="s">
        <v>319</v>
      </c>
      <c r="F61" s="314">
        <v>130</v>
      </c>
      <c r="G61" s="315">
        <v>40</v>
      </c>
      <c r="H61" s="313"/>
      <c r="I61" s="316"/>
      <c r="J61" s="316"/>
      <c r="K61" s="314">
        <v>70</v>
      </c>
      <c r="L61" s="317"/>
      <c r="M61" s="318"/>
    </row>
    <row r="62" spans="2:13" ht="20.100000000000001" customHeight="1" x14ac:dyDescent="0.2">
      <c r="B62" s="293" t="str">
        <f t="shared" si="2"/>
        <v>POULET ROTI 2° MÉTHODE</v>
      </c>
      <c r="C62" s="329" t="s">
        <v>318</v>
      </c>
      <c r="D62" s="330"/>
      <c r="E62" s="347" t="s">
        <v>321</v>
      </c>
      <c r="F62" s="348"/>
      <c r="G62" s="349"/>
      <c r="H62" s="350"/>
      <c r="I62" s="351"/>
      <c r="J62" s="351"/>
      <c r="K62" s="348"/>
      <c r="L62" s="352"/>
      <c r="M62" s="364"/>
    </row>
    <row r="63" spans="2:13" ht="20.100000000000001" customHeight="1" x14ac:dyDescent="0.2">
      <c r="B63" s="293" t="str">
        <f t="shared" si="2"/>
        <v>POULET ROTI 2° MÉTHODE</v>
      </c>
      <c r="C63" s="818" t="s">
        <v>321</v>
      </c>
      <c r="D63" s="818"/>
      <c r="E63" s="818"/>
      <c r="F63" s="818"/>
      <c r="G63" s="818"/>
      <c r="H63" s="818"/>
      <c r="I63" s="818"/>
      <c r="J63" s="818"/>
      <c r="K63" s="818"/>
      <c r="L63" s="818"/>
      <c r="M63" s="819"/>
    </row>
    <row r="64" spans="2:13" ht="20.100000000000001" customHeight="1" thickBot="1" x14ac:dyDescent="0.25">
      <c r="B64" s="293" t="str">
        <f t="shared" si="2"/>
        <v>POULET ROTI 2° MÉTHODE</v>
      </c>
      <c r="C64" s="820"/>
      <c r="D64" s="820"/>
      <c r="E64" s="820"/>
      <c r="F64" s="820"/>
      <c r="G64" s="820"/>
      <c r="H64" s="820"/>
      <c r="I64" s="820"/>
      <c r="J64" s="820"/>
      <c r="K64" s="820"/>
      <c r="L64" s="820"/>
      <c r="M64" s="821"/>
    </row>
    <row r="65" spans="2:13" ht="21.95" customHeight="1" x14ac:dyDescent="0.2">
      <c r="B65" s="471" t="str">
        <f>M65</f>
        <v>POULET FRAIS ROTI</v>
      </c>
      <c r="C65" s="472" t="s">
        <v>2</v>
      </c>
      <c r="D65" s="473"/>
      <c r="E65" s="473"/>
      <c r="F65" s="473"/>
      <c r="G65" s="473"/>
      <c r="H65" s="473"/>
      <c r="I65" s="474"/>
      <c r="J65" s="475"/>
      <c r="K65" s="474"/>
      <c r="L65" s="476"/>
      <c r="M65" s="477" t="s">
        <v>34</v>
      </c>
    </row>
    <row r="66" spans="2:13" ht="20.100000000000001" customHeight="1" x14ac:dyDescent="0.2">
      <c r="B66" s="293" t="str">
        <f>B65</f>
        <v>POULET FRAIS ROTI</v>
      </c>
      <c r="C66" s="294" t="s">
        <v>257</v>
      </c>
      <c r="D66" s="295" t="s">
        <v>287</v>
      </c>
      <c r="E66" s="296" t="s">
        <v>275</v>
      </c>
      <c r="F66" s="297">
        <v>220</v>
      </c>
      <c r="G66" s="298"/>
      <c r="H66" s="296"/>
      <c r="I66" s="299"/>
      <c r="J66" s="299"/>
      <c r="K66" s="297"/>
      <c r="L66" s="300"/>
      <c r="M66" s="301" t="s">
        <v>394</v>
      </c>
    </row>
    <row r="67" spans="2:13" ht="20.100000000000001" customHeight="1" x14ac:dyDescent="0.2">
      <c r="B67" s="293" t="str">
        <f>B66</f>
        <v>POULET FRAIS ROTI</v>
      </c>
      <c r="C67" s="302" t="s">
        <v>258</v>
      </c>
      <c r="D67" s="303" t="s">
        <v>197</v>
      </c>
      <c r="E67" s="304" t="s">
        <v>275</v>
      </c>
      <c r="F67" s="305">
        <v>220</v>
      </c>
      <c r="G67" s="306"/>
      <c r="H67" s="304"/>
      <c r="I67" s="308">
        <v>2.7777777777777776E-2</v>
      </c>
      <c r="J67" s="308"/>
      <c r="K67" s="305"/>
      <c r="L67" s="309"/>
      <c r="M67" s="310" t="s">
        <v>675</v>
      </c>
    </row>
    <row r="68" spans="2:13" ht="20.100000000000001" customHeight="1" x14ac:dyDescent="0.2">
      <c r="B68" s="293" t="str">
        <f>B67</f>
        <v>POULET FRAIS ROTI</v>
      </c>
      <c r="C68" s="311" t="s">
        <v>259</v>
      </c>
      <c r="D68" s="312" t="s">
        <v>541</v>
      </c>
      <c r="E68" s="313"/>
      <c r="F68" s="314"/>
      <c r="G68" s="315"/>
      <c r="H68" s="313"/>
      <c r="I68" s="316"/>
      <c r="J68" s="316"/>
      <c r="K68" s="314"/>
      <c r="L68" s="317"/>
      <c r="M68" s="318"/>
    </row>
    <row r="69" spans="2:13" ht="20.100000000000001" customHeight="1" thickBot="1" x14ac:dyDescent="0.25">
      <c r="B69" s="293" t="str">
        <f>B68</f>
        <v>POULET FRAIS ROTI</v>
      </c>
      <c r="C69" s="319" t="s">
        <v>318</v>
      </c>
      <c r="D69" s="320"/>
      <c r="E69" s="321" t="s">
        <v>321</v>
      </c>
      <c r="F69" s="322"/>
      <c r="G69" s="323"/>
      <c r="H69" s="324"/>
      <c r="I69" s="325"/>
      <c r="J69" s="325"/>
      <c r="K69" s="322"/>
      <c r="L69" s="326"/>
      <c r="M69" s="363"/>
    </row>
    <row r="70" spans="2:13" ht="21.95" customHeight="1" x14ac:dyDescent="0.2">
      <c r="B70" s="471" t="str">
        <f>M70</f>
        <v>POULET SURGELÉ ROTI</v>
      </c>
      <c r="C70" s="472" t="s">
        <v>2</v>
      </c>
      <c r="D70" s="473"/>
      <c r="E70" s="473"/>
      <c r="F70" s="473"/>
      <c r="G70" s="473"/>
      <c r="H70" s="473"/>
      <c r="I70" s="474"/>
      <c r="J70" s="475"/>
      <c r="K70" s="474"/>
      <c r="L70" s="476"/>
      <c r="M70" s="477" t="s">
        <v>33</v>
      </c>
    </row>
    <row r="71" spans="2:13" ht="20.100000000000001" customHeight="1" x14ac:dyDescent="0.2">
      <c r="B71" s="293" t="str">
        <f>B70</f>
        <v>POULET SURGELÉ ROTI</v>
      </c>
      <c r="C71" s="294" t="s">
        <v>257</v>
      </c>
      <c r="D71" s="295" t="s">
        <v>287</v>
      </c>
      <c r="E71" s="296" t="s">
        <v>275</v>
      </c>
      <c r="F71" s="297">
        <v>220</v>
      </c>
      <c r="G71" s="298"/>
      <c r="H71" s="296"/>
      <c r="I71" s="299"/>
      <c r="J71" s="299"/>
      <c r="K71" s="297"/>
      <c r="L71" s="300"/>
      <c r="M71" s="301" t="s">
        <v>394</v>
      </c>
    </row>
    <row r="72" spans="2:13" ht="20.100000000000001" customHeight="1" x14ac:dyDescent="0.2">
      <c r="B72" s="293" t="str">
        <f>B71</f>
        <v>POULET SURGELÉ ROTI</v>
      </c>
      <c r="C72" s="302" t="s">
        <v>258</v>
      </c>
      <c r="D72" s="303" t="s">
        <v>197</v>
      </c>
      <c r="E72" s="304" t="s">
        <v>319</v>
      </c>
      <c r="F72" s="305">
        <v>140</v>
      </c>
      <c r="G72" s="306"/>
      <c r="H72" s="304"/>
      <c r="I72" s="308">
        <v>2.0833333333333332E-2</v>
      </c>
      <c r="J72" s="308"/>
      <c r="K72" s="305"/>
      <c r="L72" s="309"/>
      <c r="M72" s="310" t="s">
        <v>675</v>
      </c>
    </row>
    <row r="73" spans="2:13" ht="20.100000000000001" customHeight="1" x14ac:dyDescent="0.2">
      <c r="B73" s="293" t="str">
        <f>B72</f>
        <v>POULET SURGELÉ ROTI</v>
      </c>
      <c r="C73" s="302" t="s">
        <v>259</v>
      </c>
      <c r="D73" s="303" t="s">
        <v>197</v>
      </c>
      <c r="E73" s="304" t="s">
        <v>275</v>
      </c>
      <c r="F73" s="305">
        <v>220</v>
      </c>
      <c r="G73" s="306"/>
      <c r="H73" s="304"/>
      <c r="I73" s="308">
        <v>2.4305555555555556E-2</v>
      </c>
      <c r="J73" s="308"/>
      <c r="K73" s="305"/>
      <c r="L73" s="309"/>
      <c r="M73" s="310"/>
    </row>
    <row r="74" spans="2:13" ht="20.100000000000001" customHeight="1" x14ac:dyDescent="0.2">
      <c r="B74" s="293" t="str">
        <f>B73</f>
        <v>POULET SURGELÉ ROTI</v>
      </c>
      <c r="C74" s="311" t="s">
        <v>260</v>
      </c>
      <c r="D74" s="312" t="s">
        <v>541</v>
      </c>
      <c r="E74" s="313"/>
      <c r="F74" s="314"/>
      <c r="G74" s="315"/>
      <c r="H74" s="313"/>
      <c r="I74" s="316"/>
      <c r="J74" s="316"/>
      <c r="K74" s="314"/>
      <c r="L74" s="317"/>
      <c r="M74" s="318"/>
    </row>
    <row r="75" spans="2:13" ht="20.100000000000001" customHeight="1" thickBot="1" x14ac:dyDescent="0.25">
      <c r="B75" s="293" t="str">
        <f>B74</f>
        <v>POULET SURGELÉ ROTI</v>
      </c>
      <c r="C75" s="319" t="s">
        <v>318</v>
      </c>
      <c r="D75" s="320"/>
      <c r="E75" s="321" t="s">
        <v>321</v>
      </c>
      <c r="F75" s="322"/>
      <c r="G75" s="323"/>
      <c r="H75" s="324"/>
      <c r="I75" s="325"/>
      <c r="J75" s="325"/>
      <c r="K75" s="322"/>
      <c r="L75" s="326"/>
      <c r="M75" s="363"/>
    </row>
    <row r="76" spans="2:13" ht="21.95" customHeight="1" x14ac:dyDescent="0.2">
      <c r="B76" s="471" t="str">
        <f>M76</f>
        <v xml:space="preserve">VOLAILLES EN DÉCOUPES escalopes,brochettes ,cuisses,blanc de poulet </v>
      </c>
      <c r="C76" s="472" t="s">
        <v>482</v>
      </c>
      <c r="D76" s="473"/>
      <c r="E76" s="473"/>
      <c r="F76" s="473"/>
      <c r="G76" s="473"/>
      <c r="H76" s="473"/>
      <c r="I76" s="474"/>
      <c r="J76" s="475"/>
      <c r="K76" s="474"/>
      <c r="L76" s="476"/>
      <c r="M76" s="477" t="s">
        <v>481</v>
      </c>
    </row>
    <row r="77" spans="2:13" ht="20.100000000000001" customHeight="1" x14ac:dyDescent="0.2">
      <c r="B77" s="293" t="str">
        <f>B76</f>
        <v xml:space="preserve">VOLAILLES EN DÉCOUPES escalopes,brochettes ,cuisses,blanc de poulet </v>
      </c>
      <c r="C77" s="294" t="s">
        <v>257</v>
      </c>
      <c r="D77" s="295" t="s">
        <v>287</v>
      </c>
      <c r="E77" s="296" t="s">
        <v>275</v>
      </c>
      <c r="F77" s="297">
        <v>280</v>
      </c>
      <c r="G77" s="298"/>
      <c r="H77" s="296"/>
      <c r="I77" s="299"/>
      <c r="J77" s="299"/>
      <c r="K77" s="297"/>
      <c r="L77" s="300"/>
      <c r="M77" s="301" t="s">
        <v>485</v>
      </c>
    </row>
    <row r="78" spans="2:13" ht="20.100000000000001" customHeight="1" x14ac:dyDescent="0.2">
      <c r="B78" s="293" t="str">
        <f>B77</f>
        <v xml:space="preserve">VOLAILLES EN DÉCOUPES escalopes,brochettes ,cuisses,blanc de poulet </v>
      </c>
      <c r="C78" s="302" t="s">
        <v>258</v>
      </c>
      <c r="D78" s="303" t="s">
        <v>197</v>
      </c>
      <c r="E78" s="304" t="s">
        <v>275</v>
      </c>
      <c r="F78" s="305" t="s">
        <v>484</v>
      </c>
      <c r="G78" s="306"/>
      <c r="H78" s="304"/>
      <c r="I78" s="308"/>
      <c r="J78" s="308"/>
      <c r="K78" s="305"/>
      <c r="L78" s="309"/>
      <c r="M78" s="310" t="s">
        <v>483</v>
      </c>
    </row>
    <row r="79" spans="2:13" ht="20.100000000000001" customHeight="1" x14ac:dyDescent="0.2">
      <c r="B79" s="293" t="str">
        <f>B78</f>
        <v xml:space="preserve">VOLAILLES EN DÉCOUPES escalopes,brochettes ,cuisses,blanc de poulet </v>
      </c>
      <c r="C79" s="311" t="s">
        <v>259</v>
      </c>
      <c r="D79" s="312" t="s">
        <v>541</v>
      </c>
      <c r="E79" s="313"/>
      <c r="F79" s="314"/>
      <c r="G79" s="315"/>
      <c r="H79" s="313"/>
      <c r="I79" s="316"/>
      <c r="J79" s="316"/>
      <c r="K79" s="314"/>
      <c r="L79" s="317"/>
      <c r="M79" s="318"/>
    </row>
    <row r="80" spans="2:13" ht="20.100000000000001" customHeight="1" thickBot="1" x14ac:dyDescent="0.25">
      <c r="B80" s="293" t="str">
        <f>B79</f>
        <v xml:space="preserve">VOLAILLES EN DÉCOUPES escalopes,brochettes ,cuisses,blanc de poulet </v>
      </c>
      <c r="C80" s="319" t="s">
        <v>318</v>
      </c>
      <c r="D80" s="320"/>
      <c r="E80" s="321" t="s">
        <v>321</v>
      </c>
      <c r="F80" s="322"/>
      <c r="G80" s="323"/>
      <c r="H80" s="324"/>
      <c r="I80" s="325"/>
      <c r="J80" s="325"/>
      <c r="K80" s="322"/>
      <c r="L80" s="326"/>
      <c r="M80" s="363"/>
    </row>
    <row r="81" spans="2:13" ht="21.95" customHeight="1" x14ac:dyDescent="0.2">
      <c r="B81" s="471" t="str">
        <f>M81</f>
        <v xml:space="preserve"> POULET CUISSES DE ROTIES</v>
      </c>
      <c r="C81" s="472" t="s">
        <v>6</v>
      </c>
      <c r="D81" s="473"/>
      <c r="E81" s="473"/>
      <c r="F81" s="473"/>
      <c r="G81" s="473"/>
      <c r="H81" s="473"/>
      <c r="I81" s="474"/>
      <c r="J81" s="475"/>
      <c r="K81" s="474"/>
      <c r="L81" s="476"/>
      <c r="M81" s="477" t="s">
        <v>9</v>
      </c>
    </row>
    <row r="82" spans="2:13" ht="20.100000000000001" customHeight="1" x14ac:dyDescent="0.2">
      <c r="B82" s="293" t="str">
        <f>B81</f>
        <v xml:space="preserve"> POULET CUISSES DE ROTIES</v>
      </c>
      <c r="C82" s="294" t="s">
        <v>257</v>
      </c>
      <c r="D82" s="295" t="s">
        <v>287</v>
      </c>
      <c r="E82" s="296" t="s">
        <v>319</v>
      </c>
      <c r="F82" s="297">
        <v>175</v>
      </c>
      <c r="G82" s="298"/>
      <c r="H82" s="296"/>
      <c r="I82" s="299"/>
      <c r="J82" s="299"/>
      <c r="K82" s="297"/>
      <c r="L82" s="300"/>
      <c r="M82" s="301"/>
    </row>
    <row r="83" spans="2:13" ht="20.100000000000001" customHeight="1" x14ac:dyDescent="0.2">
      <c r="B83" s="293" t="str">
        <f>B82</f>
        <v xml:space="preserve"> POULET CUISSES DE ROTIES</v>
      </c>
      <c r="C83" s="302" t="s">
        <v>258</v>
      </c>
      <c r="D83" s="303" t="s">
        <v>324</v>
      </c>
      <c r="E83" s="304" t="s">
        <v>319</v>
      </c>
      <c r="F83" s="305">
        <v>145</v>
      </c>
      <c r="G83" s="306">
        <v>60</v>
      </c>
      <c r="H83" s="304"/>
      <c r="I83" s="308">
        <v>6.9444444444444441E-3</v>
      </c>
      <c r="J83" s="308"/>
      <c r="K83" s="305"/>
      <c r="L83" s="309"/>
      <c r="M83" s="310"/>
    </row>
    <row r="84" spans="2:13" ht="20.100000000000001" customHeight="1" x14ac:dyDescent="0.2">
      <c r="B84" s="293" t="str">
        <f t="shared" ref="B84:B90" si="3">B83</f>
        <v xml:space="preserve"> POULET CUISSES DE ROTIES</v>
      </c>
      <c r="C84" s="302" t="s">
        <v>259</v>
      </c>
      <c r="D84" s="303" t="s">
        <v>320</v>
      </c>
      <c r="E84" s="304"/>
      <c r="F84" s="305"/>
      <c r="G84" s="306"/>
      <c r="H84" s="304"/>
      <c r="I84" s="308"/>
      <c r="J84" s="308">
        <v>2.0833333333333333E-3</v>
      </c>
      <c r="K84" s="305"/>
      <c r="L84" s="309"/>
      <c r="M84" s="310"/>
    </row>
    <row r="85" spans="2:13" ht="20.100000000000001" customHeight="1" x14ac:dyDescent="0.2">
      <c r="B85" s="293" t="str">
        <f t="shared" si="3"/>
        <v xml:space="preserve"> POULET CUISSES DE ROTIES</v>
      </c>
      <c r="C85" s="302" t="s">
        <v>260</v>
      </c>
      <c r="D85" s="303" t="s">
        <v>324</v>
      </c>
      <c r="E85" s="304" t="s">
        <v>275</v>
      </c>
      <c r="F85" s="305">
        <v>190</v>
      </c>
      <c r="G85" s="306">
        <v>40</v>
      </c>
      <c r="H85" s="304"/>
      <c r="I85" s="308"/>
      <c r="J85" s="308"/>
      <c r="K85" s="305">
        <v>82</v>
      </c>
      <c r="L85" s="309"/>
      <c r="M85" s="310" t="s">
        <v>394</v>
      </c>
    </row>
    <row r="86" spans="2:13" ht="20.100000000000001" customHeight="1" x14ac:dyDescent="0.2">
      <c r="B86" s="293" t="str">
        <f t="shared" si="3"/>
        <v xml:space="preserve"> POULET CUISSES DE ROTIES</v>
      </c>
      <c r="C86" s="302" t="s">
        <v>293</v>
      </c>
      <c r="D86" s="303" t="s">
        <v>320</v>
      </c>
      <c r="E86" s="304"/>
      <c r="F86" s="305"/>
      <c r="G86" s="306"/>
      <c r="H86" s="304"/>
      <c r="I86" s="308"/>
      <c r="J86" s="308">
        <v>6.9444444444444447E-4</v>
      </c>
      <c r="K86" s="305"/>
      <c r="L86" s="309"/>
      <c r="M86" s="310" t="s">
        <v>462</v>
      </c>
    </row>
    <row r="87" spans="2:13" ht="20.100000000000001" customHeight="1" x14ac:dyDescent="0.2">
      <c r="B87" s="293" t="str">
        <f t="shared" si="3"/>
        <v xml:space="preserve"> POULET CUISSES DE ROTIES</v>
      </c>
      <c r="C87" s="311" t="s">
        <v>185</v>
      </c>
      <c r="D87" s="312" t="s">
        <v>541</v>
      </c>
      <c r="E87" s="313" t="s">
        <v>319</v>
      </c>
      <c r="F87" s="314">
        <v>130</v>
      </c>
      <c r="G87" s="315">
        <v>40</v>
      </c>
      <c r="H87" s="313"/>
      <c r="I87" s="316"/>
      <c r="J87" s="316"/>
      <c r="K87" s="314">
        <v>70</v>
      </c>
      <c r="L87" s="317"/>
      <c r="M87" s="318"/>
    </row>
    <row r="88" spans="2:13" ht="20.100000000000001" customHeight="1" x14ac:dyDescent="0.2">
      <c r="B88" s="293" t="str">
        <f t="shared" si="3"/>
        <v xml:space="preserve"> POULET CUISSES DE ROTIES</v>
      </c>
      <c r="C88" s="329" t="s">
        <v>318</v>
      </c>
      <c r="D88" s="330"/>
      <c r="E88" s="347" t="s">
        <v>321</v>
      </c>
      <c r="F88" s="348"/>
      <c r="G88" s="349"/>
      <c r="H88" s="350"/>
      <c r="I88" s="351"/>
      <c r="J88" s="351"/>
      <c r="K88" s="348"/>
      <c r="L88" s="352"/>
      <c r="M88" s="364"/>
    </row>
    <row r="89" spans="2:13" ht="20.100000000000001" customHeight="1" x14ac:dyDescent="0.2">
      <c r="B89" s="293" t="str">
        <f t="shared" si="3"/>
        <v xml:space="preserve"> POULET CUISSES DE ROTIES</v>
      </c>
      <c r="C89" s="818" t="s">
        <v>327</v>
      </c>
      <c r="D89" s="818"/>
      <c r="E89" s="818"/>
      <c r="F89" s="818"/>
      <c r="G89" s="818"/>
      <c r="H89" s="818"/>
      <c r="I89" s="818"/>
      <c r="J89" s="818"/>
      <c r="K89" s="818"/>
      <c r="L89" s="818"/>
      <c r="M89" s="819"/>
    </row>
    <row r="90" spans="2:13" ht="20.100000000000001" customHeight="1" thickBot="1" x14ac:dyDescent="0.25">
      <c r="B90" s="293" t="str">
        <f t="shared" si="3"/>
        <v xml:space="preserve"> POULET CUISSES DE ROTIES</v>
      </c>
      <c r="C90" s="820"/>
      <c r="D90" s="820"/>
      <c r="E90" s="820"/>
      <c r="F90" s="820"/>
      <c r="G90" s="820"/>
      <c r="H90" s="820"/>
      <c r="I90" s="820"/>
      <c r="J90" s="820"/>
      <c r="K90" s="820"/>
      <c r="L90" s="820"/>
      <c r="M90" s="821"/>
    </row>
    <row r="91" spans="2:13" ht="21.95" customHeight="1" x14ac:dyDescent="0.2">
      <c r="B91" s="471" t="str">
        <f>M91</f>
        <v xml:space="preserve"> POULET FRAIS POITRINE DE</v>
      </c>
      <c r="C91" s="472" t="s">
        <v>6</v>
      </c>
      <c r="D91" s="473"/>
      <c r="E91" s="473"/>
      <c r="F91" s="473"/>
      <c r="G91" s="473"/>
      <c r="H91" s="473"/>
      <c r="I91" s="474"/>
      <c r="J91" s="475"/>
      <c r="K91" s="474"/>
      <c r="L91" s="476"/>
      <c r="M91" s="477" t="s">
        <v>8</v>
      </c>
    </row>
    <row r="92" spans="2:13" ht="20.100000000000001" customHeight="1" x14ac:dyDescent="0.2">
      <c r="B92" s="293" t="str">
        <f>B91</f>
        <v xml:space="preserve"> POULET FRAIS POITRINE DE</v>
      </c>
      <c r="C92" s="294" t="s">
        <v>257</v>
      </c>
      <c r="D92" s="295" t="s">
        <v>287</v>
      </c>
      <c r="E92" s="296" t="s">
        <v>319</v>
      </c>
      <c r="F92" s="297">
        <v>190</v>
      </c>
      <c r="G92" s="298"/>
      <c r="H92" s="296"/>
      <c r="I92" s="299"/>
      <c r="J92" s="299"/>
      <c r="K92" s="297"/>
      <c r="L92" s="300"/>
      <c r="M92" s="301" t="s">
        <v>329</v>
      </c>
    </row>
    <row r="93" spans="2:13" ht="20.100000000000001" customHeight="1" x14ac:dyDescent="0.2">
      <c r="B93" s="293" t="str">
        <f>B92</f>
        <v xml:space="preserve"> POULET FRAIS POITRINE DE</v>
      </c>
      <c r="C93" s="302" t="s">
        <v>258</v>
      </c>
      <c r="D93" s="303" t="s">
        <v>324</v>
      </c>
      <c r="E93" s="304" t="s">
        <v>319</v>
      </c>
      <c r="F93" s="305">
        <v>160</v>
      </c>
      <c r="G93" s="306">
        <v>40</v>
      </c>
      <c r="H93" s="304"/>
      <c r="I93" s="308">
        <v>4.1666666666666666E-3</v>
      </c>
      <c r="J93" s="308"/>
      <c r="K93" s="305"/>
      <c r="L93" s="309"/>
      <c r="M93" s="310"/>
    </row>
    <row r="94" spans="2:13" ht="20.100000000000001" customHeight="1" x14ac:dyDescent="0.2">
      <c r="B94" s="293" t="str">
        <f t="shared" ref="B94:B99" si="4">B93</f>
        <v xml:space="preserve"> POULET FRAIS POITRINE DE</v>
      </c>
      <c r="C94" s="302" t="s">
        <v>259</v>
      </c>
      <c r="D94" s="303" t="s">
        <v>320</v>
      </c>
      <c r="E94" s="304"/>
      <c r="F94" s="305"/>
      <c r="G94" s="306"/>
      <c r="H94" s="304"/>
      <c r="I94" s="308"/>
      <c r="J94" s="308">
        <v>2.0833333333333333E-3</v>
      </c>
      <c r="K94" s="305"/>
      <c r="L94" s="309"/>
      <c r="M94" s="310"/>
    </row>
    <row r="95" spans="2:13" ht="20.100000000000001" customHeight="1" x14ac:dyDescent="0.2">
      <c r="B95" s="293" t="str">
        <f t="shared" si="4"/>
        <v xml:space="preserve"> POULET FRAIS POITRINE DE</v>
      </c>
      <c r="C95" s="302" t="s">
        <v>260</v>
      </c>
      <c r="D95" s="303" t="s">
        <v>324</v>
      </c>
      <c r="E95" s="304" t="s">
        <v>275</v>
      </c>
      <c r="F95" s="305">
        <v>160</v>
      </c>
      <c r="G95" s="306">
        <v>20</v>
      </c>
      <c r="H95" s="304"/>
      <c r="I95" s="308"/>
      <c r="J95" s="308"/>
      <c r="K95" s="305">
        <v>72</v>
      </c>
      <c r="L95" s="309"/>
      <c r="M95" s="310" t="s">
        <v>394</v>
      </c>
    </row>
    <row r="96" spans="2:13" ht="20.100000000000001" customHeight="1" x14ac:dyDescent="0.2">
      <c r="B96" s="293" t="str">
        <f t="shared" si="4"/>
        <v xml:space="preserve"> POULET FRAIS POITRINE DE</v>
      </c>
      <c r="C96" s="311" t="s">
        <v>293</v>
      </c>
      <c r="D96" s="312" t="s">
        <v>541</v>
      </c>
      <c r="E96" s="313" t="s">
        <v>319</v>
      </c>
      <c r="F96" s="314">
        <v>135</v>
      </c>
      <c r="G96" s="315">
        <v>60</v>
      </c>
      <c r="H96" s="313"/>
      <c r="I96" s="316"/>
      <c r="J96" s="316"/>
      <c r="K96" s="314">
        <v>65</v>
      </c>
      <c r="L96" s="317"/>
      <c r="M96" s="318" t="s">
        <v>463</v>
      </c>
    </row>
    <row r="97" spans="2:13" ht="20.100000000000001" customHeight="1" x14ac:dyDescent="0.2">
      <c r="B97" s="293" t="str">
        <f t="shared" si="4"/>
        <v xml:space="preserve"> POULET FRAIS POITRINE DE</v>
      </c>
      <c r="C97" s="329" t="s">
        <v>318</v>
      </c>
      <c r="D97" s="330"/>
      <c r="E97" s="347" t="s">
        <v>359</v>
      </c>
      <c r="F97" s="348"/>
      <c r="G97" s="349"/>
      <c r="H97" s="350"/>
      <c r="I97" s="351"/>
      <c r="J97" s="351"/>
      <c r="K97" s="348"/>
      <c r="L97" s="352"/>
      <c r="M97" s="353"/>
    </row>
    <row r="98" spans="2:13" ht="20.100000000000001" customHeight="1" x14ac:dyDescent="0.2">
      <c r="B98" s="293" t="str">
        <f t="shared" si="4"/>
        <v xml:space="preserve"> POULET FRAIS POITRINE DE</v>
      </c>
      <c r="C98" s="818" t="s">
        <v>321</v>
      </c>
      <c r="D98" s="818"/>
      <c r="E98" s="818"/>
      <c r="F98" s="818"/>
      <c r="G98" s="818"/>
      <c r="H98" s="818"/>
      <c r="I98" s="818"/>
      <c r="J98" s="818"/>
      <c r="K98" s="818"/>
      <c r="L98" s="818"/>
      <c r="M98" s="819"/>
    </row>
    <row r="99" spans="2:13" ht="20.100000000000001" customHeight="1" thickBot="1" x14ac:dyDescent="0.25">
      <c r="B99" s="293" t="str">
        <f t="shared" si="4"/>
        <v xml:space="preserve"> POULET FRAIS POITRINE DE</v>
      </c>
      <c r="C99" s="820"/>
      <c r="D99" s="820"/>
      <c r="E99" s="820"/>
      <c r="F99" s="820"/>
      <c r="G99" s="820"/>
      <c r="H99" s="820"/>
      <c r="I99" s="820"/>
      <c r="J99" s="820"/>
      <c r="K99" s="820"/>
      <c r="L99" s="820"/>
      <c r="M99" s="821"/>
    </row>
    <row r="100" spans="2:13" ht="21.95" customHeight="1" x14ac:dyDescent="0.2">
      <c r="B100" s="471" t="str">
        <f>M100</f>
        <v>POULET POITRINE FARCIE</v>
      </c>
      <c r="C100" s="472" t="s">
        <v>6</v>
      </c>
      <c r="D100" s="473"/>
      <c r="E100" s="473"/>
      <c r="F100" s="473"/>
      <c r="G100" s="473"/>
      <c r="H100" s="473"/>
      <c r="I100" s="474"/>
      <c r="J100" s="475"/>
      <c r="K100" s="474"/>
      <c r="L100" s="476"/>
      <c r="M100" s="477" t="s">
        <v>328</v>
      </c>
    </row>
    <row r="101" spans="2:13" ht="20.100000000000001" customHeight="1" x14ac:dyDescent="0.2">
      <c r="B101" s="293" t="str">
        <f t="shared" ref="B101:B107" si="5">B100</f>
        <v>POULET POITRINE FARCIE</v>
      </c>
      <c r="C101" s="294" t="s">
        <v>257</v>
      </c>
      <c r="D101" s="295" t="s">
        <v>287</v>
      </c>
      <c r="E101" s="296" t="s">
        <v>319</v>
      </c>
      <c r="F101" s="297">
        <v>190</v>
      </c>
      <c r="G101" s="298"/>
      <c r="H101" s="296"/>
      <c r="I101" s="299"/>
      <c r="J101" s="299"/>
      <c r="K101" s="297"/>
      <c r="L101" s="300"/>
      <c r="M101" s="301" t="s">
        <v>329</v>
      </c>
    </row>
    <row r="102" spans="2:13" ht="20.100000000000001" customHeight="1" x14ac:dyDescent="0.2">
      <c r="B102" s="293" t="str">
        <f t="shared" si="5"/>
        <v>POULET POITRINE FARCIE</v>
      </c>
      <c r="C102" s="302" t="s">
        <v>258</v>
      </c>
      <c r="D102" s="303" t="s">
        <v>324</v>
      </c>
      <c r="E102" s="304" t="s">
        <v>319</v>
      </c>
      <c r="F102" s="305">
        <v>165</v>
      </c>
      <c r="G102" s="306">
        <v>60</v>
      </c>
      <c r="H102" s="304"/>
      <c r="I102" s="308">
        <v>4.1666666666666666E-3</v>
      </c>
      <c r="J102" s="308"/>
      <c r="K102" s="305"/>
      <c r="L102" s="309"/>
      <c r="M102" s="310"/>
    </row>
    <row r="103" spans="2:13" ht="20.100000000000001" customHeight="1" x14ac:dyDescent="0.2">
      <c r="B103" s="293" t="str">
        <f t="shared" si="5"/>
        <v>POULET POITRINE FARCIE</v>
      </c>
      <c r="C103" s="302" t="s">
        <v>259</v>
      </c>
      <c r="D103" s="303" t="s">
        <v>324</v>
      </c>
      <c r="E103" s="304" t="s">
        <v>275</v>
      </c>
      <c r="F103" s="305">
        <v>160</v>
      </c>
      <c r="G103" s="306">
        <v>20</v>
      </c>
      <c r="H103" s="304"/>
      <c r="I103" s="308"/>
      <c r="J103" s="308"/>
      <c r="K103" s="305">
        <v>72</v>
      </c>
      <c r="L103" s="309"/>
      <c r="M103" s="310" t="s">
        <v>394</v>
      </c>
    </row>
    <row r="104" spans="2:13" ht="20.100000000000001" customHeight="1" x14ac:dyDescent="0.2">
      <c r="B104" s="293" t="str">
        <f t="shared" si="5"/>
        <v>POULET POITRINE FARCIE</v>
      </c>
      <c r="C104" s="311" t="s">
        <v>260</v>
      </c>
      <c r="D104" s="312" t="s">
        <v>541</v>
      </c>
      <c r="E104" s="313" t="s">
        <v>319</v>
      </c>
      <c r="F104" s="314">
        <v>135</v>
      </c>
      <c r="G104" s="315">
        <v>60</v>
      </c>
      <c r="H104" s="313"/>
      <c r="I104" s="316"/>
      <c r="J104" s="316"/>
      <c r="K104" s="314">
        <v>65</v>
      </c>
      <c r="L104" s="317"/>
      <c r="M104" s="318"/>
    </row>
    <row r="105" spans="2:13" ht="20.100000000000001" customHeight="1" x14ac:dyDescent="0.2">
      <c r="B105" s="293" t="str">
        <f t="shared" si="5"/>
        <v>POULET POITRINE FARCIE</v>
      </c>
      <c r="C105" s="329" t="s">
        <v>318</v>
      </c>
      <c r="D105" s="330"/>
      <c r="E105" s="347" t="s">
        <v>321</v>
      </c>
      <c r="F105" s="348"/>
      <c r="G105" s="349"/>
      <c r="H105" s="350"/>
      <c r="I105" s="351"/>
      <c r="J105" s="351"/>
      <c r="K105" s="348"/>
      <c r="L105" s="352"/>
      <c r="M105" s="364"/>
    </row>
    <row r="106" spans="2:13" ht="20.100000000000001" customHeight="1" x14ac:dyDescent="0.2">
      <c r="B106" s="293" t="str">
        <f t="shared" si="5"/>
        <v>POULET POITRINE FARCIE</v>
      </c>
      <c r="C106" s="818" t="s">
        <v>321</v>
      </c>
      <c r="D106" s="818"/>
      <c r="E106" s="818"/>
      <c r="F106" s="818"/>
      <c r="G106" s="818"/>
      <c r="H106" s="818"/>
      <c r="I106" s="818"/>
      <c r="J106" s="818"/>
      <c r="K106" s="818"/>
      <c r="L106" s="818"/>
      <c r="M106" s="819"/>
    </row>
    <row r="107" spans="2:13" ht="20.100000000000001" customHeight="1" x14ac:dyDescent="0.2">
      <c r="B107" s="293" t="str">
        <f t="shared" si="5"/>
        <v>POULET POITRINE FARCIE</v>
      </c>
      <c r="C107" s="820"/>
      <c r="D107" s="820"/>
      <c r="E107" s="820"/>
      <c r="F107" s="820"/>
      <c r="G107" s="820"/>
      <c r="H107" s="820"/>
      <c r="I107" s="820"/>
      <c r="J107" s="820"/>
      <c r="K107" s="820"/>
      <c r="L107" s="820"/>
      <c r="M107" s="821"/>
    </row>
  </sheetData>
  <autoFilter ref="B11:M107" xr:uid="{00000000-0009-0000-0000-000001000000}">
    <filterColumn colId="0" showButton="0"/>
  </autoFilter>
  <mergeCells count="15">
    <mergeCell ref="C98:M99"/>
    <mergeCell ref="C106:M107"/>
    <mergeCell ref="B11:C12"/>
    <mergeCell ref="C24:M25"/>
    <mergeCell ref="C34:M35"/>
    <mergeCell ref="C51:M52"/>
    <mergeCell ref="C63:M64"/>
    <mergeCell ref="C89:M90"/>
    <mergeCell ref="C7:H8"/>
    <mergeCell ref="K7:M8"/>
    <mergeCell ref="B3:B4"/>
    <mergeCell ref="C3:I4"/>
    <mergeCell ref="K3:M4"/>
    <mergeCell ref="C5:H6"/>
    <mergeCell ref="K5:M6"/>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1" manualBreakCount="1">
    <brk id="90"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D2E1A-7726-4EFD-8E73-2FE24A0AE287}">
  <dimension ref="B1:Y118"/>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441" t="s">
        <v>376</v>
      </c>
      <c r="C9" s="442"/>
      <c r="D9" s="443"/>
      <c r="E9" s="443"/>
      <c r="F9" s="443"/>
      <c r="G9" s="443"/>
      <c r="H9" s="443"/>
      <c r="I9" s="443"/>
      <c r="J9" s="443"/>
      <c r="K9" s="444"/>
      <c r="L9" s="444"/>
      <c r="M9" s="445" t="s">
        <v>87</v>
      </c>
      <c r="O9" s="20"/>
      <c r="P9" s="20"/>
      <c r="Q9" s="20"/>
      <c r="R9" s="20"/>
      <c r="S9" s="20"/>
      <c r="T9" s="20"/>
      <c r="U9" s="20"/>
      <c r="V9" s="20"/>
      <c r="W9" s="20"/>
      <c r="X9" s="20"/>
      <c r="Y9" s="20"/>
    </row>
    <row r="10" spans="2:25" ht="8.25" customHeight="1" x14ac:dyDescent="0.25">
      <c r="B10" s="269"/>
    </row>
    <row r="11" spans="2:25" ht="18.75" customHeight="1" x14ac:dyDescent="0.2">
      <c r="B11" s="837" t="s">
        <v>7</v>
      </c>
      <c r="C11" s="838"/>
      <c r="D11" s="446" t="s">
        <v>239</v>
      </c>
      <c r="E11" s="271" t="s">
        <v>271</v>
      </c>
      <c r="F11" s="272"/>
      <c r="G11" s="272"/>
      <c r="H11" s="272"/>
      <c r="I11" s="272"/>
      <c r="J11" s="273"/>
      <c r="K11" s="274"/>
      <c r="L11" s="275"/>
      <c r="M11" s="276" t="s">
        <v>407</v>
      </c>
    </row>
    <row r="12" spans="2:25" ht="78.75" customHeight="1" x14ac:dyDescent="0.2">
      <c r="B12" s="839"/>
      <c r="C12" s="840"/>
      <c r="D12" s="394" t="s">
        <v>201</v>
      </c>
      <c r="E12" s="395" t="s">
        <v>276</v>
      </c>
      <c r="F12" s="396" t="s">
        <v>255</v>
      </c>
      <c r="G12" s="396" t="s">
        <v>268</v>
      </c>
      <c r="H12" s="396" t="s">
        <v>269</v>
      </c>
      <c r="I12" s="396" t="s">
        <v>288</v>
      </c>
      <c r="J12" s="397" t="s">
        <v>273</v>
      </c>
      <c r="K12" s="398" t="s">
        <v>406</v>
      </c>
      <c r="L12" s="396" t="s">
        <v>377</v>
      </c>
      <c r="M12" s="399" t="s">
        <v>194</v>
      </c>
    </row>
    <row r="13" spans="2:25" ht="18" customHeight="1" thickBot="1" x14ac:dyDescent="0.25">
      <c r="C13" s="283"/>
      <c r="D13" s="284" t="s">
        <v>199</v>
      </c>
      <c r="E13" s="283"/>
      <c r="F13" s="283"/>
      <c r="G13" s="283"/>
      <c r="H13" s="283"/>
      <c r="I13" s="283"/>
      <c r="J13" s="283"/>
      <c r="K13" s="283"/>
      <c r="L13" s="283"/>
      <c r="M13" s="285" t="s">
        <v>316</v>
      </c>
    </row>
    <row r="14" spans="2:25" ht="21.95" customHeight="1" x14ac:dyDescent="0.2">
      <c r="B14" s="447" t="str">
        <f>M14</f>
        <v>AGNEAU ET PORC RAGOUT</v>
      </c>
      <c r="C14" s="448" t="s">
        <v>6</v>
      </c>
      <c r="D14" s="449"/>
      <c r="E14" s="449"/>
      <c r="F14" s="449"/>
      <c r="G14" s="449"/>
      <c r="H14" s="449"/>
      <c r="I14" s="450"/>
      <c r="J14" s="451"/>
      <c r="K14" s="450"/>
      <c r="L14" s="452"/>
      <c r="M14" s="453" t="s">
        <v>94</v>
      </c>
    </row>
    <row r="15" spans="2:25" ht="20.100000000000001" customHeight="1" x14ac:dyDescent="0.2">
      <c r="B15" s="293" t="str">
        <f>B14</f>
        <v>AGNEAU ET PORC RAGOUT</v>
      </c>
      <c r="C15" s="294" t="s">
        <v>257</v>
      </c>
      <c r="D15" s="295" t="s">
        <v>287</v>
      </c>
      <c r="E15" s="296" t="s">
        <v>319</v>
      </c>
      <c r="F15" s="297">
        <v>180</v>
      </c>
      <c r="G15" s="298"/>
      <c r="H15" s="296"/>
      <c r="I15" s="299"/>
      <c r="J15" s="299"/>
      <c r="K15" s="297"/>
      <c r="L15" s="300"/>
      <c r="M15" s="301" t="s">
        <v>92</v>
      </c>
    </row>
    <row r="16" spans="2:25" ht="20.100000000000001" customHeight="1" x14ac:dyDescent="0.2">
      <c r="B16" s="293" t="str">
        <f t="shared" ref="B16:B23" si="0">B15</f>
        <v>AGNEAU ET PORC RAGOUT</v>
      </c>
      <c r="C16" s="302" t="s">
        <v>258</v>
      </c>
      <c r="D16" s="303" t="s">
        <v>324</v>
      </c>
      <c r="E16" s="304" t="s">
        <v>319</v>
      </c>
      <c r="F16" s="305">
        <v>140</v>
      </c>
      <c r="G16" s="306">
        <v>60</v>
      </c>
      <c r="H16" s="304"/>
      <c r="I16" s="308">
        <v>4.1666666666666664E-2</v>
      </c>
      <c r="J16" s="308"/>
      <c r="K16" s="305"/>
      <c r="L16" s="309"/>
      <c r="M16" s="310" t="s">
        <v>473</v>
      </c>
    </row>
    <row r="17" spans="2:13" ht="20.100000000000001" customHeight="1" x14ac:dyDescent="0.2">
      <c r="B17" s="293" t="str">
        <f t="shared" si="0"/>
        <v>AGNEAU ET PORC RAGOUT</v>
      </c>
      <c r="C17" s="302" t="s">
        <v>259</v>
      </c>
      <c r="D17" s="303" t="s">
        <v>320</v>
      </c>
      <c r="E17" s="304"/>
      <c r="F17" s="305"/>
      <c r="G17" s="306"/>
      <c r="H17" s="304"/>
      <c r="I17" s="308"/>
      <c r="J17" s="308">
        <v>6.9444444444444441E-3</v>
      </c>
      <c r="K17" s="305"/>
      <c r="L17" s="309"/>
      <c r="M17" s="310"/>
    </row>
    <row r="18" spans="2:13" ht="20.100000000000001" customHeight="1" x14ac:dyDescent="0.2">
      <c r="B18" s="293" t="str">
        <f t="shared" si="0"/>
        <v>AGNEAU ET PORC RAGOUT</v>
      </c>
      <c r="C18" s="302" t="s">
        <v>260</v>
      </c>
      <c r="D18" s="303" t="s">
        <v>324</v>
      </c>
      <c r="E18" s="304" t="s">
        <v>319</v>
      </c>
      <c r="F18" s="305">
        <v>145</v>
      </c>
      <c r="G18" s="306">
        <v>60</v>
      </c>
      <c r="H18" s="304"/>
      <c r="I18" s="308">
        <v>1.3888888888888888E-2</v>
      </c>
      <c r="J18" s="308"/>
      <c r="K18" s="305"/>
      <c r="L18" s="309"/>
      <c r="M18" s="310"/>
    </row>
    <row r="19" spans="2:13" ht="20.100000000000001" customHeight="1" x14ac:dyDescent="0.2">
      <c r="B19" s="293" t="str">
        <f t="shared" si="0"/>
        <v>AGNEAU ET PORC RAGOUT</v>
      </c>
      <c r="C19" s="302" t="s">
        <v>293</v>
      </c>
      <c r="D19" s="303" t="s">
        <v>320</v>
      </c>
      <c r="E19" s="304"/>
      <c r="F19" s="305"/>
      <c r="G19" s="306"/>
      <c r="H19" s="304"/>
      <c r="I19" s="308"/>
      <c r="J19" s="308">
        <v>1.3888888888888889E-3</v>
      </c>
      <c r="K19" s="305"/>
      <c r="L19" s="309"/>
      <c r="M19" s="310"/>
    </row>
    <row r="20" spans="2:13" ht="20.100000000000001" customHeight="1" x14ac:dyDescent="0.2">
      <c r="B20" s="293" t="str">
        <f t="shared" si="0"/>
        <v>AGNEAU ET PORC RAGOUT</v>
      </c>
      <c r="C20" s="311" t="s">
        <v>185</v>
      </c>
      <c r="D20" s="312" t="s">
        <v>541</v>
      </c>
      <c r="E20" s="313" t="s">
        <v>319</v>
      </c>
      <c r="F20" s="314">
        <v>140</v>
      </c>
      <c r="G20" s="315">
        <v>40</v>
      </c>
      <c r="H20" s="313"/>
      <c r="I20" s="316"/>
      <c r="J20" s="316"/>
      <c r="K20" s="314">
        <v>65</v>
      </c>
      <c r="L20" s="317"/>
      <c r="M20" s="318"/>
    </row>
    <row r="21" spans="2:13" ht="20.100000000000001" customHeight="1" x14ac:dyDescent="0.2">
      <c r="B21" s="293" t="str">
        <f t="shared" si="0"/>
        <v>AGNEAU ET PORC RAGOUT</v>
      </c>
      <c r="C21" s="329" t="s">
        <v>318</v>
      </c>
      <c r="D21" s="330"/>
      <c r="E21" s="347" t="s">
        <v>321</v>
      </c>
      <c r="F21" s="348"/>
      <c r="G21" s="349"/>
      <c r="H21" s="350"/>
      <c r="I21" s="351"/>
      <c r="J21" s="351"/>
      <c r="K21" s="348"/>
      <c r="L21" s="352"/>
      <c r="M21" s="353"/>
    </row>
    <row r="22" spans="2:13" ht="20.100000000000001" customHeight="1" x14ac:dyDescent="0.2">
      <c r="B22" s="293" t="str">
        <f t="shared" si="0"/>
        <v>AGNEAU ET PORC RAGOUT</v>
      </c>
      <c r="C22" s="818"/>
      <c r="D22" s="818"/>
      <c r="E22" s="818"/>
      <c r="F22" s="818"/>
      <c r="G22" s="818"/>
      <c r="H22" s="818"/>
      <c r="I22" s="818"/>
      <c r="J22" s="818"/>
      <c r="K22" s="818"/>
      <c r="L22" s="818"/>
      <c r="M22" s="819"/>
    </row>
    <row r="23" spans="2:13" ht="20.100000000000001" customHeight="1" thickBot="1" x14ac:dyDescent="0.25">
      <c r="B23" s="293" t="str">
        <f t="shared" si="0"/>
        <v>AGNEAU ET PORC RAGOUT</v>
      </c>
      <c r="C23" s="820"/>
      <c r="D23" s="820"/>
      <c r="E23" s="820"/>
      <c r="F23" s="820"/>
      <c r="G23" s="820"/>
      <c r="H23" s="820"/>
      <c r="I23" s="820"/>
      <c r="J23" s="820"/>
      <c r="K23" s="820"/>
      <c r="L23" s="820"/>
      <c r="M23" s="821"/>
    </row>
    <row r="24" spans="2:13" ht="21.95" customHeight="1" x14ac:dyDescent="0.2">
      <c r="B24" s="447" t="str">
        <f>M24</f>
        <v>BŒUF HACHIS PARMENTIER</v>
      </c>
      <c r="C24" s="448" t="s">
        <v>6</v>
      </c>
      <c r="D24" s="449"/>
      <c r="E24" s="449"/>
      <c r="F24" s="449"/>
      <c r="G24" s="449"/>
      <c r="H24" s="449"/>
      <c r="I24" s="450"/>
      <c r="J24" s="451"/>
      <c r="K24" s="450"/>
      <c r="L24" s="452"/>
      <c r="M24" s="453" t="s">
        <v>88</v>
      </c>
    </row>
    <row r="25" spans="2:13" ht="20.100000000000001" customHeight="1" x14ac:dyDescent="0.2">
      <c r="B25" s="293" t="str">
        <f>B24</f>
        <v>BŒUF HACHIS PARMENTIER</v>
      </c>
      <c r="C25" s="294" t="s">
        <v>257</v>
      </c>
      <c r="D25" s="295" t="s">
        <v>287</v>
      </c>
      <c r="E25" s="296" t="s">
        <v>319</v>
      </c>
      <c r="F25" s="297">
        <v>210</v>
      </c>
      <c r="G25" s="298"/>
      <c r="H25" s="296"/>
      <c r="I25" s="299"/>
      <c r="J25" s="299"/>
      <c r="K25" s="297"/>
      <c r="L25" s="300"/>
      <c r="M25" s="301" t="s">
        <v>89</v>
      </c>
    </row>
    <row r="26" spans="2:13" ht="20.100000000000001" customHeight="1" x14ac:dyDescent="0.2">
      <c r="B26" s="293" t="str">
        <f t="shared" ref="B26:B32" si="1">B25</f>
        <v>BŒUF HACHIS PARMENTIER</v>
      </c>
      <c r="C26" s="302" t="s">
        <v>258</v>
      </c>
      <c r="D26" s="303" t="s">
        <v>324</v>
      </c>
      <c r="E26" s="304" t="s">
        <v>319</v>
      </c>
      <c r="F26" s="305">
        <v>180</v>
      </c>
      <c r="G26" s="306">
        <v>60</v>
      </c>
      <c r="H26" s="304"/>
      <c r="I26" s="308">
        <v>2.4305555555555556E-2</v>
      </c>
      <c r="J26" s="308"/>
      <c r="K26" s="305"/>
      <c r="L26" s="309"/>
      <c r="M26" s="310" t="s">
        <v>467</v>
      </c>
    </row>
    <row r="27" spans="2:13" ht="20.100000000000001" customHeight="1" x14ac:dyDescent="0.2">
      <c r="B27" s="293" t="str">
        <f t="shared" si="1"/>
        <v>BŒUF HACHIS PARMENTIER</v>
      </c>
      <c r="C27" s="302" t="s">
        <v>259</v>
      </c>
      <c r="D27" s="303" t="s">
        <v>324</v>
      </c>
      <c r="E27" s="304" t="s">
        <v>275</v>
      </c>
      <c r="F27" s="305">
        <v>200</v>
      </c>
      <c r="G27" s="306">
        <v>20</v>
      </c>
      <c r="H27" s="304"/>
      <c r="I27" s="308">
        <v>1.0416666666666666E-2</v>
      </c>
      <c r="J27" s="308"/>
      <c r="K27" s="305"/>
      <c r="L27" s="309"/>
      <c r="M27" s="310"/>
    </row>
    <row r="28" spans="2:13" ht="20.100000000000001" customHeight="1" x14ac:dyDescent="0.2">
      <c r="B28" s="293" t="str">
        <f t="shared" si="1"/>
        <v>BŒUF HACHIS PARMENTIER</v>
      </c>
      <c r="C28" s="302" t="s">
        <v>260</v>
      </c>
      <c r="D28" s="303" t="s">
        <v>320</v>
      </c>
      <c r="E28" s="304"/>
      <c r="F28" s="305"/>
      <c r="G28" s="306"/>
      <c r="H28" s="304"/>
      <c r="I28" s="308"/>
      <c r="J28" s="308">
        <v>1.3888888888888889E-3</v>
      </c>
      <c r="K28" s="305"/>
      <c r="L28" s="309"/>
      <c r="M28" s="310"/>
    </row>
    <row r="29" spans="2:13" ht="20.100000000000001" customHeight="1" x14ac:dyDescent="0.2">
      <c r="B29" s="293" t="str">
        <f t="shared" si="1"/>
        <v>BŒUF HACHIS PARMENTIER</v>
      </c>
      <c r="C29" s="311" t="s">
        <v>293</v>
      </c>
      <c r="D29" s="312" t="s">
        <v>541</v>
      </c>
      <c r="E29" s="313" t="s">
        <v>319</v>
      </c>
      <c r="F29" s="314">
        <v>140</v>
      </c>
      <c r="G29" s="315">
        <v>30</v>
      </c>
      <c r="H29" s="313"/>
      <c r="I29" s="316"/>
      <c r="J29" s="316"/>
      <c r="K29" s="314">
        <v>65</v>
      </c>
      <c r="L29" s="317"/>
      <c r="M29" s="318"/>
    </row>
    <row r="30" spans="2:13" ht="20.100000000000001" customHeight="1" x14ac:dyDescent="0.2">
      <c r="B30" s="293" t="str">
        <f t="shared" si="1"/>
        <v>BŒUF HACHIS PARMENTIER</v>
      </c>
      <c r="C30" s="329" t="s">
        <v>318</v>
      </c>
      <c r="D30" s="330"/>
      <c r="E30" s="347" t="s">
        <v>321</v>
      </c>
      <c r="F30" s="348"/>
      <c r="G30" s="349"/>
      <c r="H30" s="350"/>
      <c r="I30" s="351"/>
      <c r="J30" s="351"/>
      <c r="K30" s="348"/>
      <c r="L30" s="352"/>
      <c r="M30" s="353"/>
    </row>
    <row r="31" spans="2:13" ht="20.100000000000001" customHeight="1" x14ac:dyDescent="0.2">
      <c r="B31" s="293" t="str">
        <f t="shared" si="1"/>
        <v>BŒUF HACHIS PARMENTIER</v>
      </c>
      <c r="C31" s="818" t="s">
        <v>90</v>
      </c>
      <c r="D31" s="818"/>
      <c r="E31" s="818"/>
      <c r="F31" s="818"/>
      <c r="G31" s="818"/>
      <c r="H31" s="818"/>
      <c r="I31" s="818"/>
      <c r="J31" s="818"/>
      <c r="K31" s="818"/>
      <c r="L31" s="818"/>
      <c r="M31" s="819"/>
    </row>
    <row r="32" spans="2:13" ht="20.100000000000001" customHeight="1" thickBot="1" x14ac:dyDescent="0.25">
      <c r="B32" s="293" t="str">
        <f t="shared" si="1"/>
        <v>BŒUF HACHIS PARMENTIER</v>
      </c>
      <c r="C32" s="820"/>
      <c r="D32" s="820"/>
      <c r="E32" s="820"/>
      <c r="F32" s="820"/>
      <c r="G32" s="820"/>
      <c r="H32" s="820"/>
      <c r="I32" s="820"/>
      <c r="J32" s="820"/>
      <c r="K32" s="820"/>
      <c r="L32" s="820"/>
      <c r="M32" s="821"/>
    </row>
    <row r="33" spans="2:13" ht="21.95" customHeight="1" x14ac:dyDescent="0.2">
      <c r="B33" s="447" t="str">
        <f>M33</f>
        <v>BŒUF RAGOUT</v>
      </c>
      <c r="C33" s="448" t="s">
        <v>6</v>
      </c>
      <c r="D33" s="449"/>
      <c r="E33" s="449"/>
      <c r="F33" s="449"/>
      <c r="G33" s="449"/>
      <c r="H33" s="449"/>
      <c r="I33" s="450"/>
      <c r="J33" s="451"/>
      <c r="K33" s="450"/>
      <c r="L33" s="452"/>
      <c r="M33" s="453" t="s">
        <v>91</v>
      </c>
    </row>
    <row r="34" spans="2:13" ht="20.100000000000001" customHeight="1" x14ac:dyDescent="0.2">
      <c r="B34" s="293" t="str">
        <f>B33</f>
        <v>BŒUF RAGOUT</v>
      </c>
      <c r="C34" s="294" t="s">
        <v>257</v>
      </c>
      <c r="D34" s="295" t="s">
        <v>287</v>
      </c>
      <c r="E34" s="296" t="s">
        <v>319</v>
      </c>
      <c r="F34" s="297">
        <v>180</v>
      </c>
      <c r="G34" s="298"/>
      <c r="H34" s="296"/>
      <c r="I34" s="299"/>
      <c r="J34" s="299"/>
      <c r="K34" s="297"/>
      <c r="L34" s="300"/>
      <c r="M34" s="301" t="s">
        <v>92</v>
      </c>
    </row>
    <row r="35" spans="2:13" ht="20.100000000000001" customHeight="1" x14ac:dyDescent="0.2">
      <c r="B35" s="293" t="str">
        <f t="shared" ref="B35:B42" si="2">B34</f>
        <v>BŒUF RAGOUT</v>
      </c>
      <c r="C35" s="302" t="s">
        <v>258</v>
      </c>
      <c r="D35" s="303" t="s">
        <v>324</v>
      </c>
      <c r="E35" s="304" t="s">
        <v>319</v>
      </c>
      <c r="F35" s="305">
        <v>140</v>
      </c>
      <c r="G35" s="306">
        <v>60</v>
      </c>
      <c r="H35" s="304"/>
      <c r="I35" s="308">
        <v>4.1666666666666664E-2</v>
      </c>
      <c r="J35" s="308"/>
      <c r="K35" s="305"/>
      <c r="L35" s="309"/>
      <c r="M35" s="310" t="s">
        <v>472</v>
      </c>
    </row>
    <row r="36" spans="2:13" ht="20.100000000000001" customHeight="1" x14ac:dyDescent="0.2">
      <c r="B36" s="293" t="str">
        <f t="shared" si="2"/>
        <v>BŒUF RAGOUT</v>
      </c>
      <c r="C36" s="302" t="s">
        <v>259</v>
      </c>
      <c r="D36" s="303" t="s">
        <v>320</v>
      </c>
      <c r="E36" s="304"/>
      <c r="F36" s="305"/>
      <c r="G36" s="306"/>
      <c r="H36" s="304"/>
      <c r="I36" s="308"/>
      <c r="J36" s="308">
        <v>6.9444444444444441E-3</v>
      </c>
      <c r="K36" s="305"/>
      <c r="L36" s="309"/>
      <c r="M36" s="310"/>
    </row>
    <row r="37" spans="2:13" ht="20.100000000000001" customHeight="1" x14ac:dyDescent="0.2">
      <c r="B37" s="293" t="str">
        <f t="shared" si="2"/>
        <v>BŒUF RAGOUT</v>
      </c>
      <c r="C37" s="302" t="s">
        <v>260</v>
      </c>
      <c r="D37" s="303" t="s">
        <v>324</v>
      </c>
      <c r="E37" s="304" t="s">
        <v>319</v>
      </c>
      <c r="F37" s="305">
        <v>145</v>
      </c>
      <c r="G37" s="306">
        <v>60</v>
      </c>
      <c r="H37" s="304"/>
      <c r="I37" s="308">
        <v>1.3888888888888888E-2</v>
      </c>
      <c r="J37" s="308"/>
      <c r="K37" s="305"/>
      <c r="L37" s="309"/>
      <c r="M37" s="310"/>
    </row>
    <row r="38" spans="2:13" ht="20.100000000000001" customHeight="1" x14ac:dyDescent="0.2">
      <c r="B38" s="293" t="str">
        <f t="shared" si="2"/>
        <v>BŒUF RAGOUT</v>
      </c>
      <c r="C38" s="302" t="s">
        <v>293</v>
      </c>
      <c r="D38" s="303" t="s">
        <v>320</v>
      </c>
      <c r="E38" s="304"/>
      <c r="F38" s="305"/>
      <c r="G38" s="306"/>
      <c r="H38" s="304"/>
      <c r="I38" s="308"/>
      <c r="J38" s="308">
        <v>1.3888888888888889E-3</v>
      </c>
      <c r="K38" s="305"/>
      <c r="L38" s="309"/>
      <c r="M38" s="310"/>
    </row>
    <row r="39" spans="2:13" ht="20.100000000000001" customHeight="1" x14ac:dyDescent="0.2">
      <c r="B39" s="293" t="str">
        <f t="shared" si="2"/>
        <v>BŒUF RAGOUT</v>
      </c>
      <c r="C39" s="311" t="s">
        <v>185</v>
      </c>
      <c r="D39" s="312" t="s">
        <v>541</v>
      </c>
      <c r="E39" s="313" t="s">
        <v>319</v>
      </c>
      <c r="F39" s="314">
        <v>140</v>
      </c>
      <c r="G39" s="315">
        <v>40</v>
      </c>
      <c r="H39" s="313"/>
      <c r="I39" s="316"/>
      <c r="J39" s="316"/>
      <c r="K39" s="314">
        <v>65</v>
      </c>
      <c r="L39" s="317"/>
      <c r="M39" s="318"/>
    </row>
    <row r="40" spans="2:13" ht="20.100000000000001" customHeight="1" x14ac:dyDescent="0.2">
      <c r="B40" s="293" t="str">
        <f t="shared" si="2"/>
        <v>BŒUF RAGOUT</v>
      </c>
      <c r="C40" s="329" t="s">
        <v>318</v>
      </c>
      <c r="D40" s="330"/>
      <c r="E40" s="347" t="s">
        <v>321</v>
      </c>
      <c r="F40" s="348"/>
      <c r="G40" s="349"/>
      <c r="H40" s="350"/>
      <c r="I40" s="351"/>
      <c r="J40" s="351"/>
      <c r="K40" s="348"/>
      <c r="L40" s="352"/>
      <c r="M40" s="353"/>
    </row>
    <row r="41" spans="2:13" ht="20.100000000000001" customHeight="1" x14ac:dyDescent="0.2">
      <c r="B41" s="293" t="str">
        <f t="shared" si="2"/>
        <v>BŒUF RAGOUT</v>
      </c>
      <c r="C41" s="818" t="s">
        <v>93</v>
      </c>
      <c r="D41" s="818"/>
      <c r="E41" s="818"/>
      <c r="F41" s="818"/>
      <c r="G41" s="818"/>
      <c r="H41" s="818"/>
      <c r="I41" s="818"/>
      <c r="J41" s="818"/>
      <c r="K41" s="818"/>
      <c r="L41" s="818"/>
      <c r="M41" s="819"/>
    </row>
    <row r="42" spans="2:13" ht="20.100000000000001" customHeight="1" thickBot="1" x14ac:dyDescent="0.25">
      <c r="B42" s="293" t="str">
        <f t="shared" si="2"/>
        <v>BŒUF RAGOUT</v>
      </c>
      <c r="C42" s="820"/>
      <c r="D42" s="820"/>
      <c r="E42" s="820"/>
      <c r="F42" s="820"/>
      <c r="G42" s="820"/>
      <c r="H42" s="820"/>
      <c r="I42" s="820"/>
      <c r="J42" s="820"/>
      <c r="K42" s="820"/>
      <c r="L42" s="820"/>
      <c r="M42" s="821"/>
    </row>
    <row r="43" spans="2:13" ht="21.95" customHeight="1" x14ac:dyDescent="0.2">
      <c r="B43" s="447" t="str">
        <f>M43</f>
        <v>FEUILLETÉS A LA CHAIR A SAUCISSE</v>
      </c>
      <c r="C43" s="448" t="s">
        <v>6</v>
      </c>
      <c r="D43" s="449"/>
      <c r="E43" s="449"/>
      <c r="F43" s="449"/>
      <c r="G43" s="449"/>
      <c r="H43" s="449"/>
      <c r="I43" s="450"/>
      <c r="J43" s="451"/>
      <c r="K43" s="450"/>
      <c r="L43" s="452"/>
      <c r="M43" s="453" t="s">
        <v>165</v>
      </c>
    </row>
    <row r="44" spans="2:13" ht="20.100000000000001" customHeight="1" x14ac:dyDescent="0.2">
      <c r="B44" s="293" t="str">
        <f t="shared" ref="B44:B49" si="3">B43</f>
        <v>FEUILLETÉS A LA CHAIR A SAUCISSE</v>
      </c>
      <c r="C44" s="294" t="s">
        <v>257</v>
      </c>
      <c r="D44" s="295" t="s">
        <v>287</v>
      </c>
      <c r="E44" s="296" t="s">
        <v>275</v>
      </c>
      <c r="F44" s="297">
        <v>200</v>
      </c>
      <c r="G44" s="298"/>
      <c r="H44" s="296"/>
      <c r="I44" s="299"/>
      <c r="J44" s="299"/>
      <c r="K44" s="297"/>
      <c r="L44" s="300"/>
      <c r="M44" s="301" t="s">
        <v>654</v>
      </c>
    </row>
    <row r="45" spans="2:13" ht="19.5" customHeight="1" x14ac:dyDescent="0.2">
      <c r="B45" s="293" t="str">
        <f t="shared" si="3"/>
        <v>FEUILLETÉS A LA CHAIR A SAUCISSE</v>
      </c>
      <c r="C45" s="302" t="s">
        <v>258</v>
      </c>
      <c r="D45" s="303" t="s">
        <v>197</v>
      </c>
      <c r="E45" s="304" t="s">
        <v>319</v>
      </c>
      <c r="F45" s="305">
        <v>185</v>
      </c>
      <c r="G45" s="306">
        <v>40</v>
      </c>
      <c r="H45" s="304"/>
      <c r="I45" s="308">
        <v>3.472222222222222E-3</v>
      </c>
      <c r="J45" s="308"/>
      <c r="K45" s="305"/>
      <c r="L45" s="309"/>
      <c r="M45" s="310"/>
    </row>
    <row r="46" spans="2:13" ht="19.5" customHeight="1" x14ac:dyDescent="0.2">
      <c r="B46" s="293" t="str">
        <f t="shared" si="3"/>
        <v>FEUILLETÉS A LA CHAIR A SAUCISSE</v>
      </c>
      <c r="C46" s="302" t="s">
        <v>258</v>
      </c>
      <c r="D46" s="303" t="s">
        <v>197</v>
      </c>
      <c r="E46" s="304" t="s">
        <v>319</v>
      </c>
      <c r="F46" s="305">
        <v>185</v>
      </c>
      <c r="G46" s="306">
        <v>20</v>
      </c>
      <c r="H46" s="304"/>
      <c r="I46" s="308">
        <v>6.9444444444444441E-3</v>
      </c>
      <c r="J46" s="308"/>
      <c r="K46" s="305"/>
      <c r="L46" s="309"/>
      <c r="M46" s="310"/>
    </row>
    <row r="47" spans="2:13" ht="19.5" customHeight="1" x14ac:dyDescent="0.2">
      <c r="B47" s="293" t="str">
        <f t="shared" si="3"/>
        <v>FEUILLETÉS A LA CHAIR A SAUCISSE</v>
      </c>
      <c r="C47" s="302" t="s">
        <v>260</v>
      </c>
      <c r="D47" s="303" t="s">
        <v>320</v>
      </c>
      <c r="E47" s="304"/>
      <c r="F47" s="305"/>
      <c r="G47" s="306"/>
      <c r="H47" s="377"/>
      <c r="I47" s="308"/>
      <c r="J47" s="308">
        <v>1.3888888888888889E-3</v>
      </c>
      <c r="K47" s="305"/>
      <c r="L47" s="309"/>
      <c r="M47" s="310"/>
    </row>
    <row r="48" spans="2:13" ht="20.100000000000001" customHeight="1" x14ac:dyDescent="0.2">
      <c r="B48" s="293" t="str">
        <f t="shared" si="3"/>
        <v>FEUILLETÉS A LA CHAIR A SAUCISSE</v>
      </c>
      <c r="C48" s="311" t="s">
        <v>293</v>
      </c>
      <c r="D48" s="312" t="s">
        <v>541</v>
      </c>
      <c r="E48" s="313"/>
      <c r="F48" s="314"/>
      <c r="G48" s="315"/>
      <c r="H48" s="313"/>
      <c r="I48" s="316"/>
      <c r="J48" s="316"/>
      <c r="K48" s="314"/>
      <c r="L48" s="317"/>
      <c r="M48" s="318"/>
    </row>
    <row r="49" spans="2:13" ht="19.5" customHeight="1" thickBot="1" x14ac:dyDescent="0.25">
      <c r="B49" s="293" t="str">
        <f t="shared" si="3"/>
        <v>FEUILLETÉS A LA CHAIR A SAUCISSE</v>
      </c>
      <c r="C49" s="319" t="s">
        <v>318</v>
      </c>
      <c r="D49" s="320"/>
      <c r="E49" s="321" t="s">
        <v>299</v>
      </c>
      <c r="F49" s="322"/>
      <c r="G49" s="323"/>
      <c r="H49" s="324"/>
      <c r="I49" s="325"/>
      <c r="J49" s="325"/>
      <c r="K49" s="322"/>
      <c r="L49" s="326"/>
      <c r="M49" s="327"/>
    </row>
    <row r="50" spans="2:13" ht="21.95" customHeight="1" x14ac:dyDescent="0.2">
      <c r="B50" s="447" t="str">
        <f>M50</f>
        <v>LASAGNES</v>
      </c>
      <c r="C50" s="448" t="s">
        <v>2</v>
      </c>
      <c r="D50" s="449"/>
      <c r="E50" s="449"/>
      <c r="F50" s="449"/>
      <c r="G50" s="449"/>
      <c r="H50" s="449"/>
      <c r="I50" s="450"/>
      <c r="J50" s="451"/>
      <c r="K50" s="450"/>
      <c r="L50" s="452"/>
      <c r="M50" s="453" t="s">
        <v>44</v>
      </c>
    </row>
    <row r="51" spans="2:13" ht="20.100000000000001" customHeight="1" x14ac:dyDescent="0.2">
      <c r="B51" s="293" t="str">
        <f>B50</f>
        <v>LASAGNES</v>
      </c>
      <c r="C51" s="294" t="s">
        <v>257</v>
      </c>
      <c r="D51" s="295" t="s">
        <v>287</v>
      </c>
      <c r="E51" s="296" t="s">
        <v>275</v>
      </c>
      <c r="F51" s="297">
        <v>180</v>
      </c>
      <c r="G51" s="298"/>
      <c r="H51" s="296"/>
      <c r="I51" s="299"/>
      <c r="J51" s="299"/>
      <c r="K51" s="297"/>
      <c r="L51" s="300"/>
      <c r="M51" s="301" t="s">
        <v>394</v>
      </c>
    </row>
    <row r="52" spans="2:13" ht="20.100000000000001" customHeight="1" x14ac:dyDescent="0.2">
      <c r="B52" s="293" t="str">
        <f>B51</f>
        <v>LASAGNES</v>
      </c>
      <c r="C52" s="302" t="s">
        <v>258</v>
      </c>
      <c r="D52" s="303" t="s">
        <v>197</v>
      </c>
      <c r="E52" s="304" t="s">
        <v>319</v>
      </c>
      <c r="F52" s="305">
        <v>180</v>
      </c>
      <c r="G52" s="306"/>
      <c r="H52" s="304"/>
      <c r="I52" s="308">
        <v>1.7361111111111112E-2</v>
      </c>
      <c r="J52" s="308"/>
      <c r="K52" s="305"/>
      <c r="L52" s="309"/>
      <c r="M52" s="310" t="s">
        <v>655</v>
      </c>
    </row>
    <row r="53" spans="2:13" ht="20.100000000000001" customHeight="1" x14ac:dyDescent="0.2">
      <c r="B53" s="293" t="str">
        <f>B52</f>
        <v>LASAGNES</v>
      </c>
      <c r="C53" s="302" t="s">
        <v>259</v>
      </c>
      <c r="D53" s="303" t="s">
        <v>197</v>
      </c>
      <c r="E53" s="304" t="s">
        <v>275</v>
      </c>
      <c r="F53" s="305">
        <v>220</v>
      </c>
      <c r="G53" s="306"/>
      <c r="H53" s="304"/>
      <c r="I53" s="308">
        <v>1.0416666666666666E-2</v>
      </c>
      <c r="J53" s="308"/>
      <c r="K53" s="305"/>
      <c r="L53" s="309"/>
      <c r="M53" s="310"/>
    </row>
    <row r="54" spans="2:13" ht="20.100000000000001" customHeight="1" x14ac:dyDescent="0.2">
      <c r="B54" s="293" t="str">
        <f>B53</f>
        <v>LASAGNES</v>
      </c>
      <c r="C54" s="311" t="s">
        <v>260</v>
      </c>
      <c r="D54" s="312" t="s">
        <v>541</v>
      </c>
      <c r="E54" s="313"/>
      <c r="F54" s="314"/>
      <c r="G54" s="315"/>
      <c r="H54" s="313"/>
      <c r="I54" s="316"/>
      <c r="J54" s="316"/>
      <c r="K54" s="314"/>
      <c r="L54" s="317"/>
      <c r="M54" s="318"/>
    </row>
    <row r="55" spans="2:13" ht="20.100000000000001" customHeight="1" thickBot="1" x14ac:dyDescent="0.25">
      <c r="B55" s="293" t="str">
        <f>B54</f>
        <v>LASAGNES</v>
      </c>
      <c r="C55" s="319" t="s">
        <v>318</v>
      </c>
      <c r="D55" s="320"/>
      <c r="E55" s="321" t="s">
        <v>321</v>
      </c>
      <c r="F55" s="322"/>
      <c r="G55" s="323"/>
      <c r="H55" s="324"/>
      <c r="I55" s="325"/>
      <c r="J55" s="325"/>
      <c r="K55" s="322"/>
      <c r="L55" s="326"/>
      <c r="M55" s="327"/>
    </row>
    <row r="56" spans="2:13" ht="21.95" customHeight="1" x14ac:dyDescent="0.2">
      <c r="B56" s="447" t="str">
        <f>M56</f>
        <v xml:space="preserve">LASAGNES </v>
      </c>
      <c r="C56" s="448" t="s">
        <v>6</v>
      </c>
      <c r="D56" s="449"/>
      <c r="E56" s="449"/>
      <c r="F56" s="449"/>
      <c r="G56" s="449"/>
      <c r="H56" s="449"/>
      <c r="I56" s="450"/>
      <c r="J56" s="451"/>
      <c r="K56" s="450"/>
      <c r="L56" s="452"/>
      <c r="M56" s="453" t="s">
        <v>412</v>
      </c>
    </row>
    <row r="57" spans="2:13" ht="20.100000000000001" customHeight="1" x14ac:dyDescent="0.2">
      <c r="B57" s="293" t="str">
        <f t="shared" ref="B57:B62" si="4">B56</f>
        <v xml:space="preserve">LASAGNES </v>
      </c>
      <c r="C57" s="294" t="s">
        <v>257</v>
      </c>
      <c r="D57" s="295" t="s">
        <v>287</v>
      </c>
      <c r="E57" s="296" t="s">
        <v>275</v>
      </c>
      <c r="F57" s="297">
        <v>200</v>
      </c>
      <c r="G57" s="298"/>
      <c r="H57" s="296"/>
      <c r="I57" s="299"/>
      <c r="J57" s="299"/>
      <c r="K57" s="297"/>
      <c r="L57" s="300"/>
      <c r="M57" s="301"/>
    </row>
    <row r="58" spans="2:13" ht="20.100000000000001" customHeight="1" x14ac:dyDescent="0.2">
      <c r="B58" s="293" t="str">
        <f t="shared" si="4"/>
        <v xml:space="preserve">LASAGNES </v>
      </c>
      <c r="C58" s="302" t="s">
        <v>258</v>
      </c>
      <c r="D58" s="303" t="s">
        <v>197</v>
      </c>
      <c r="E58" s="304" t="s">
        <v>275</v>
      </c>
      <c r="F58" s="305">
        <v>165</v>
      </c>
      <c r="G58" s="306">
        <v>30</v>
      </c>
      <c r="H58" s="304"/>
      <c r="I58" s="308">
        <v>1.3888888888888888E-2</v>
      </c>
      <c r="J58" s="308"/>
      <c r="K58" s="305"/>
      <c r="L58" s="309"/>
      <c r="M58" s="310" t="s">
        <v>656</v>
      </c>
    </row>
    <row r="59" spans="2:13" ht="54.75" customHeight="1" x14ac:dyDescent="0.2">
      <c r="B59" s="293" t="str">
        <f t="shared" si="4"/>
        <v xml:space="preserve">LASAGNES </v>
      </c>
      <c r="C59" s="302" t="s">
        <v>259</v>
      </c>
      <c r="D59" s="303" t="s">
        <v>197</v>
      </c>
      <c r="E59" s="304" t="s">
        <v>275</v>
      </c>
      <c r="F59" s="305">
        <v>160</v>
      </c>
      <c r="G59" s="306"/>
      <c r="H59" s="377" t="s">
        <v>331</v>
      </c>
      <c r="I59" s="308">
        <v>1.3888888888888888E-2</v>
      </c>
      <c r="J59" s="308"/>
      <c r="K59" s="305"/>
      <c r="L59" s="309"/>
      <c r="M59" s="310"/>
    </row>
    <row r="60" spans="2:13" ht="19.5" customHeight="1" x14ac:dyDescent="0.2">
      <c r="B60" s="293" t="str">
        <f t="shared" si="4"/>
        <v xml:space="preserve">LASAGNES </v>
      </c>
      <c r="C60" s="302" t="s">
        <v>260</v>
      </c>
      <c r="D60" s="303" t="s">
        <v>320</v>
      </c>
      <c r="E60" s="304"/>
      <c r="F60" s="305"/>
      <c r="G60" s="306"/>
      <c r="H60" s="377"/>
      <c r="I60" s="308"/>
      <c r="J60" s="308">
        <v>6.9444444444444447E-4</v>
      </c>
      <c r="K60" s="305"/>
      <c r="L60" s="309"/>
      <c r="M60" s="310"/>
    </row>
    <row r="61" spans="2:13" ht="20.100000000000001" customHeight="1" x14ac:dyDescent="0.2">
      <c r="B61" s="293" t="str">
        <f t="shared" si="4"/>
        <v xml:space="preserve">LASAGNES </v>
      </c>
      <c r="C61" s="311" t="s">
        <v>293</v>
      </c>
      <c r="D61" s="312" t="s">
        <v>541</v>
      </c>
      <c r="E61" s="313"/>
      <c r="F61" s="314"/>
      <c r="G61" s="315"/>
      <c r="H61" s="313"/>
      <c r="I61" s="316"/>
      <c r="J61" s="316"/>
      <c r="K61" s="314"/>
      <c r="L61" s="317"/>
      <c r="M61" s="318"/>
    </row>
    <row r="62" spans="2:13" ht="20.100000000000001" customHeight="1" thickBot="1" x14ac:dyDescent="0.25">
      <c r="B62" s="293" t="str">
        <f t="shared" si="4"/>
        <v xml:space="preserve">LASAGNES </v>
      </c>
      <c r="C62" s="319" t="s">
        <v>318</v>
      </c>
      <c r="D62" s="320"/>
      <c r="E62" s="321" t="s">
        <v>321</v>
      </c>
      <c r="F62" s="322"/>
      <c r="G62" s="323"/>
      <c r="H62" s="324"/>
      <c r="I62" s="325"/>
      <c r="J62" s="325"/>
      <c r="K62" s="322"/>
      <c r="L62" s="326"/>
      <c r="M62" s="327"/>
    </row>
    <row r="63" spans="2:13" ht="21.95" customHeight="1" x14ac:dyDescent="0.2">
      <c r="B63" s="447" t="str">
        <f>M63</f>
        <v>MOUSSAKA</v>
      </c>
      <c r="C63" s="448" t="s">
        <v>6</v>
      </c>
      <c r="D63" s="449"/>
      <c r="E63" s="449"/>
      <c r="F63" s="449"/>
      <c r="G63" s="449"/>
      <c r="H63" s="449"/>
      <c r="I63" s="450"/>
      <c r="J63" s="451"/>
      <c r="K63" s="450"/>
      <c r="L63" s="452"/>
      <c r="M63" s="453" t="s">
        <v>448</v>
      </c>
    </row>
    <row r="64" spans="2:13" ht="20.100000000000001" customHeight="1" x14ac:dyDescent="0.2">
      <c r="B64" s="293" t="str">
        <f>B63</f>
        <v>MOUSSAKA</v>
      </c>
      <c r="C64" s="294" t="s">
        <v>257</v>
      </c>
      <c r="D64" s="295" t="s">
        <v>287</v>
      </c>
      <c r="E64" s="296" t="s">
        <v>319</v>
      </c>
      <c r="F64" s="297">
        <v>150</v>
      </c>
      <c r="G64" s="298"/>
      <c r="H64" s="296"/>
      <c r="I64" s="299"/>
      <c r="J64" s="299"/>
      <c r="K64" s="297"/>
      <c r="L64" s="300"/>
      <c r="M64" s="301" t="s">
        <v>581</v>
      </c>
    </row>
    <row r="65" spans="2:13" ht="20.100000000000001" customHeight="1" x14ac:dyDescent="0.2">
      <c r="B65" s="293" t="str">
        <f>B64</f>
        <v>MOUSSAKA</v>
      </c>
      <c r="C65" s="302" t="s">
        <v>258</v>
      </c>
      <c r="D65" s="303" t="s">
        <v>197</v>
      </c>
      <c r="E65" s="304" t="s">
        <v>319</v>
      </c>
      <c r="F65" s="305">
        <v>150</v>
      </c>
      <c r="G65" s="306">
        <v>40</v>
      </c>
      <c r="H65" s="304"/>
      <c r="I65" s="308">
        <v>1.3888888888888888E-2</v>
      </c>
      <c r="J65" s="308"/>
      <c r="K65" s="305"/>
      <c r="L65" s="309"/>
      <c r="M65" s="310"/>
    </row>
    <row r="66" spans="2:13" ht="19.5" customHeight="1" x14ac:dyDescent="0.2">
      <c r="B66" s="293" t="str">
        <f>B65</f>
        <v>MOUSSAKA</v>
      </c>
      <c r="C66" s="302" t="s">
        <v>259</v>
      </c>
      <c r="D66" s="303" t="s">
        <v>599</v>
      </c>
      <c r="E66" s="304" t="s">
        <v>275</v>
      </c>
      <c r="F66" s="305">
        <v>165</v>
      </c>
      <c r="G66" s="306">
        <v>20</v>
      </c>
      <c r="H66" s="377"/>
      <c r="I66" s="308">
        <v>1.2500000000000001E-2</v>
      </c>
      <c r="J66" s="308"/>
      <c r="K66" s="305"/>
      <c r="L66" s="309"/>
      <c r="M66" s="310"/>
    </row>
    <row r="67" spans="2:13" ht="20.100000000000001" customHeight="1" x14ac:dyDescent="0.2">
      <c r="B67" s="293" t="str">
        <f>B66</f>
        <v>MOUSSAKA</v>
      </c>
      <c r="C67" s="311" t="s">
        <v>260</v>
      </c>
      <c r="D67" s="312" t="s">
        <v>541</v>
      </c>
      <c r="E67" s="313"/>
      <c r="F67" s="314"/>
      <c r="G67" s="315"/>
      <c r="H67" s="313"/>
      <c r="I67" s="316"/>
      <c r="J67" s="316"/>
      <c r="K67" s="314"/>
      <c r="L67" s="317"/>
      <c r="M67" s="318"/>
    </row>
    <row r="68" spans="2:13" ht="20.100000000000001" customHeight="1" thickBot="1" x14ac:dyDescent="0.25">
      <c r="B68" s="293" t="str">
        <f>B67</f>
        <v>MOUSSAKA</v>
      </c>
      <c r="C68" s="319" t="s">
        <v>318</v>
      </c>
      <c r="D68" s="320"/>
      <c r="E68" s="321" t="s">
        <v>321</v>
      </c>
      <c r="F68" s="322"/>
      <c r="G68" s="323"/>
      <c r="H68" s="324"/>
      <c r="I68" s="325"/>
      <c r="J68" s="325"/>
      <c r="K68" s="322"/>
      <c r="L68" s="326"/>
      <c r="M68" s="327"/>
    </row>
    <row r="69" spans="2:13" ht="21.95" customHeight="1" x14ac:dyDescent="0.2">
      <c r="B69" s="447" t="str">
        <f>M69</f>
        <v>ŒUFS DURS ENROBÉS DE CHAIR A SAUCISSE</v>
      </c>
      <c r="C69" s="448" t="s">
        <v>6</v>
      </c>
      <c r="D69" s="449"/>
      <c r="E69" s="449"/>
      <c r="F69" s="449"/>
      <c r="G69" s="449"/>
      <c r="H69" s="449"/>
      <c r="I69" s="450"/>
      <c r="J69" s="451"/>
      <c r="K69" s="450"/>
      <c r="L69" s="452"/>
      <c r="M69" s="453" t="s">
        <v>417</v>
      </c>
    </row>
    <row r="70" spans="2:13" ht="20.100000000000001" customHeight="1" x14ac:dyDescent="0.2">
      <c r="B70" s="293" t="str">
        <f t="shared" ref="B70:B75" si="5">B69</f>
        <v>ŒUFS DURS ENROBÉS DE CHAIR A SAUCISSE</v>
      </c>
      <c r="C70" s="294" t="s">
        <v>257</v>
      </c>
      <c r="D70" s="295" t="s">
        <v>287</v>
      </c>
      <c r="E70" s="296" t="s">
        <v>275</v>
      </c>
      <c r="F70" s="297">
        <v>180</v>
      </c>
      <c r="G70" s="298"/>
      <c r="H70" s="296"/>
      <c r="I70" s="299"/>
      <c r="J70" s="299"/>
      <c r="K70" s="297"/>
      <c r="L70" s="300"/>
      <c r="M70" s="301" t="s">
        <v>657</v>
      </c>
    </row>
    <row r="71" spans="2:13" ht="20.100000000000001" customHeight="1" x14ac:dyDescent="0.2">
      <c r="B71" s="293" t="str">
        <f t="shared" si="5"/>
        <v>ŒUFS DURS ENROBÉS DE CHAIR A SAUCISSE</v>
      </c>
      <c r="C71" s="302" t="s">
        <v>258</v>
      </c>
      <c r="D71" s="303" t="s">
        <v>197</v>
      </c>
      <c r="E71" s="304" t="s">
        <v>319</v>
      </c>
      <c r="F71" s="305">
        <v>150</v>
      </c>
      <c r="G71" s="306">
        <v>30</v>
      </c>
      <c r="H71" s="304"/>
      <c r="I71" s="308">
        <v>4.8611111111111112E-3</v>
      </c>
      <c r="J71" s="308"/>
      <c r="K71" s="305"/>
      <c r="L71" s="309"/>
      <c r="M71" s="310" t="s">
        <v>658</v>
      </c>
    </row>
    <row r="72" spans="2:13" ht="24" customHeight="1" x14ac:dyDescent="0.2">
      <c r="B72" s="293" t="str">
        <f t="shared" si="5"/>
        <v>ŒUFS DURS ENROBÉS DE CHAIR A SAUCISSE</v>
      </c>
      <c r="C72" s="302" t="s">
        <v>259</v>
      </c>
      <c r="D72" s="303" t="s">
        <v>599</v>
      </c>
      <c r="E72" s="304" t="s">
        <v>275</v>
      </c>
      <c r="F72" s="305">
        <v>150</v>
      </c>
      <c r="G72" s="306">
        <v>40</v>
      </c>
      <c r="H72" s="377" t="s">
        <v>331</v>
      </c>
      <c r="I72" s="308">
        <v>1.3888888888888889E-3</v>
      </c>
      <c r="J72" s="308"/>
      <c r="K72" s="305"/>
      <c r="L72" s="309"/>
      <c r="M72" s="310"/>
    </row>
    <row r="73" spans="2:13" ht="19.5" customHeight="1" x14ac:dyDescent="0.2">
      <c r="B73" s="293" t="str">
        <f t="shared" si="5"/>
        <v>ŒUFS DURS ENROBÉS DE CHAIR A SAUCISSE</v>
      </c>
      <c r="C73" s="302" t="s">
        <v>260</v>
      </c>
      <c r="D73" s="303" t="s">
        <v>320</v>
      </c>
      <c r="E73" s="304"/>
      <c r="F73" s="305"/>
      <c r="G73" s="306"/>
      <c r="H73" s="377"/>
      <c r="I73" s="308"/>
      <c r="J73" s="308">
        <v>6.9444444444444447E-4</v>
      </c>
      <c r="K73" s="305"/>
      <c r="L73" s="309"/>
      <c r="M73" s="310"/>
    </row>
    <row r="74" spans="2:13" ht="20.100000000000001" customHeight="1" x14ac:dyDescent="0.2">
      <c r="B74" s="293" t="str">
        <f t="shared" si="5"/>
        <v>ŒUFS DURS ENROBÉS DE CHAIR A SAUCISSE</v>
      </c>
      <c r="C74" s="311" t="s">
        <v>293</v>
      </c>
      <c r="D74" s="312" t="s">
        <v>541</v>
      </c>
      <c r="E74" s="313"/>
      <c r="F74" s="314"/>
      <c r="G74" s="315"/>
      <c r="H74" s="313"/>
      <c r="I74" s="316"/>
      <c r="J74" s="316"/>
      <c r="K74" s="314"/>
      <c r="L74" s="317"/>
      <c r="M74" s="318"/>
    </row>
    <row r="75" spans="2:13" ht="20.100000000000001" customHeight="1" thickBot="1" x14ac:dyDescent="0.25">
      <c r="B75" s="293" t="str">
        <f t="shared" si="5"/>
        <v>ŒUFS DURS ENROBÉS DE CHAIR A SAUCISSE</v>
      </c>
      <c r="C75" s="319" t="s">
        <v>318</v>
      </c>
      <c r="D75" s="320"/>
      <c r="E75" s="321" t="s">
        <v>321</v>
      </c>
      <c r="F75" s="322"/>
      <c r="G75" s="323"/>
      <c r="H75" s="324"/>
      <c r="I75" s="325"/>
      <c r="J75" s="325"/>
      <c r="K75" s="322"/>
      <c r="L75" s="326"/>
      <c r="M75" s="327"/>
    </row>
    <row r="76" spans="2:13" ht="21.95" customHeight="1" x14ac:dyDescent="0.2">
      <c r="B76" s="447" t="str">
        <f>M76</f>
        <v>OS DE VEAU POUR SAUCE</v>
      </c>
      <c r="C76" s="448" t="s">
        <v>337</v>
      </c>
      <c r="D76" s="449"/>
      <c r="E76" s="449"/>
      <c r="F76" s="449"/>
      <c r="G76" s="449"/>
      <c r="H76" s="449"/>
      <c r="I76" s="450"/>
      <c r="J76" s="451"/>
      <c r="K76" s="450"/>
      <c r="L76" s="452"/>
      <c r="M76" s="453" t="s">
        <v>355</v>
      </c>
    </row>
    <row r="77" spans="2:13" ht="20.100000000000001" customHeight="1" x14ac:dyDescent="0.2">
      <c r="B77" s="293" t="str">
        <f>B76</f>
        <v>OS DE VEAU POUR SAUCE</v>
      </c>
      <c r="C77" s="294" t="s">
        <v>257</v>
      </c>
      <c r="D77" s="295" t="s">
        <v>287</v>
      </c>
      <c r="E77" s="296" t="s">
        <v>275</v>
      </c>
      <c r="F77" s="297">
        <v>200</v>
      </c>
      <c r="G77" s="298"/>
      <c r="H77" s="296"/>
      <c r="I77" s="299"/>
      <c r="J77" s="299"/>
      <c r="K77" s="297"/>
      <c r="L77" s="300"/>
      <c r="M77" s="301" t="s">
        <v>659</v>
      </c>
    </row>
    <row r="78" spans="2:13" ht="20.100000000000001" customHeight="1" x14ac:dyDescent="0.2">
      <c r="B78" s="293" t="str">
        <f>B77</f>
        <v>OS DE VEAU POUR SAUCE</v>
      </c>
      <c r="C78" s="302" t="s">
        <v>258</v>
      </c>
      <c r="D78" s="303" t="s">
        <v>197</v>
      </c>
      <c r="E78" s="304" t="s">
        <v>275</v>
      </c>
      <c r="F78" s="305">
        <v>150</v>
      </c>
      <c r="G78" s="306">
        <v>40</v>
      </c>
      <c r="H78" s="304"/>
      <c r="I78" s="308">
        <v>6.25E-2</v>
      </c>
      <c r="J78" s="308"/>
      <c r="K78" s="305"/>
      <c r="L78" s="309"/>
      <c r="M78" s="310"/>
    </row>
    <row r="79" spans="2:13" ht="20.100000000000001" customHeight="1" x14ac:dyDescent="0.2">
      <c r="B79" s="293" t="str">
        <f>B78</f>
        <v>OS DE VEAU POUR SAUCE</v>
      </c>
      <c r="C79" s="311" t="s">
        <v>260</v>
      </c>
      <c r="D79" s="312" t="s">
        <v>541</v>
      </c>
      <c r="E79" s="313"/>
      <c r="F79" s="314"/>
      <c r="G79" s="315"/>
      <c r="H79" s="313"/>
      <c r="I79" s="316"/>
      <c r="J79" s="316"/>
      <c r="K79" s="314"/>
      <c r="L79" s="317"/>
      <c r="M79" s="318"/>
    </row>
    <row r="80" spans="2:13" ht="20.100000000000001" customHeight="1" thickBot="1" x14ac:dyDescent="0.25">
      <c r="B80" s="293" t="str">
        <f>B79</f>
        <v>OS DE VEAU POUR SAUCE</v>
      </c>
      <c r="C80" s="319" t="s">
        <v>318</v>
      </c>
      <c r="D80" s="320"/>
      <c r="E80" s="321" t="s">
        <v>321</v>
      </c>
      <c r="F80" s="322"/>
      <c r="G80" s="323"/>
      <c r="H80" s="324"/>
      <c r="I80" s="325"/>
      <c r="J80" s="325"/>
      <c r="K80" s="322"/>
      <c r="L80" s="326"/>
      <c r="M80" s="363"/>
    </row>
    <row r="81" spans="2:13" ht="21.95" customHeight="1" x14ac:dyDescent="0.2">
      <c r="B81" s="447" t="str">
        <f>M81</f>
        <v>PATÉ DE VIANDE</v>
      </c>
      <c r="C81" s="448" t="s">
        <v>2</v>
      </c>
      <c r="D81" s="449"/>
      <c r="E81" s="449"/>
      <c r="F81" s="449"/>
      <c r="G81" s="449"/>
      <c r="H81" s="449"/>
      <c r="I81" s="450"/>
      <c r="J81" s="451"/>
      <c r="K81" s="450"/>
      <c r="L81" s="452"/>
      <c r="M81" s="453" t="s">
        <v>42</v>
      </c>
    </row>
    <row r="82" spans="2:13" ht="20.100000000000001" customHeight="1" x14ac:dyDescent="0.2">
      <c r="B82" s="293" t="str">
        <f>B81</f>
        <v>PATÉ DE VIANDE</v>
      </c>
      <c r="C82" s="294" t="s">
        <v>257</v>
      </c>
      <c r="D82" s="295" t="s">
        <v>287</v>
      </c>
      <c r="E82" s="296" t="s">
        <v>275</v>
      </c>
      <c r="F82" s="297">
        <v>180</v>
      </c>
      <c r="G82" s="298"/>
      <c r="H82" s="296"/>
      <c r="I82" s="299"/>
      <c r="J82" s="299"/>
      <c r="K82" s="297"/>
      <c r="L82" s="300"/>
      <c r="M82" s="301" t="s">
        <v>394</v>
      </c>
    </row>
    <row r="83" spans="2:13" ht="20.100000000000001" customHeight="1" x14ac:dyDescent="0.2">
      <c r="B83" s="293" t="str">
        <f>B82</f>
        <v>PATÉ DE VIANDE</v>
      </c>
      <c r="C83" s="302" t="s">
        <v>258</v>
      </c>
      <c r="D83" s="303" t="s">
        <v>197</v>
      </c>
      <c r="E83" s="304" t="s">
        <v>319</v>
      </c>
      <c r="F83" s="305">
        <v>180</v>
      </c>
      <c r="G83" s="306"/>
      <c r="H83" s="304"/>
      <c r="I83" s="308"/>
      <c r="J83" s="308"/>
      <c r="K83" s="305">
        <v>50</v>
      </c>
      <c r="L83" s="309"/>
      <c r="M83" s="310" t="s">
        <v>43</v>
      </c>
    </row>
    <row r="84" spans="2:13" ht="20.100000000000001" customHeight="1" x14ac:dyDescent="0.2">
      <c r="B84" s="293" t="str">
        <f>B83</f>
        <v>PATÉ DE VIANDE</v>
      </c>
      <c r="C84" s="302" t="s">
        <v>259</v>
      </c>
      <c r="D84" s="303" t="s">
        <v>197</v>
      </c>
      <c r="E84" s="304" t="s">
        <v>275</v>
      </c>
      <c r="F84" s="305">
        <v>170</v>
      </c>
      <c r="G84" s="306"/>
      <c r="H84" s="304"/>
      <c r="I84" s="308"/>
      <c r="J84" s="308"/>
      <c r="K84" s="305">
        <v>62</v>
      </c>
      <c r="L84" s="309"/>
      <c r="M84" s="310"/>
    </row>
    <row r="85" spans="2:13" ht="20.100000000000001" customHeight="1" x14ac:dyDescent="0.2">
      <c r="B85" s="293" t="str">
        <f>B84</f>
        <v>PATÉ DE VIANDE</v>
      </c>
      <c r="C85" s="311" t="s">
        <v>260</v>
      </c>
      <c r="D85" s="312" t="s">
        <v>541</v>
      </c>
      <c r="E85" s="313"/>
      <c r="F85" s="314"/>
      <c r="G85" s="315"/>
      <c r="H85" s="313"/>
      <c r="I85" s="316"/>
      <c r="J85" s="316"/>
      <c r="K85" s="314"/>
      <c r="L85" s="317"/>
      <c r="M85" s="318"/>
    </row>
    <row r="86" spans="2:13" ht="20.100000000000001" customHeight="1" thickBot="1" x14ac:dyDescent="0.25">
      <c r="B86" s="293" t="str">
        <f>B85</f>
        <v>PATÉ DE VIANDE</v>
      </c>
      <c r="C86" s="319" t="s">
        <v>318</v>
      </c>
      <c r="D86" s="320"/>
      <c r="E86" s="321" t="s">
        <v>321</v>
      </c>
      <c r="F86" s="322"/>
      <c r="G86" s="323"/>
      <c r="H86" s="324"/>
      <c r="I86" s="325"/>
      <c r="J86" s="325"/>
      <c r="K86" s="322"/>
      <c r="L86" s="326"/>
      <c r="M86" s="327"/>
    </row>
    <row r="87" spans="2:13" ht="21.95" customHeight="1" x14ac:dyDescent="0.2">
      <c r="B87" s="447" t="str">
        <f>M87</f>
        <v>POIVRONS FARCIS</v>
      </c>
      <c r="C87" s="448" t="s">
        <v>6</v>
      </c>
      <c r="D87" s="449"/>
      <c r="E87" s="449"/>
      <c r="F87" s="449"/>
      <c r="G87" s="449"/>
      <c r="H87" s="449"/>
      <c r="I87" s="450"/>
      <c r="J87" s="451"/>
      <c r="K87" s="450"/>
      <c r="L87" s="452"/>
      <c r="M87" s="453" t="s">
        <v>452</v>
      </c>
    </row>
    <row r="88" spans="2:13" ht="20.100000000000001" customHeight="1" x14ac:dyDescent="0.2">
      <c r="B88" s="293" t="str">
        <f t="shared" ref="B88:B93" si="6">B87</f>
        <v>POIVRONS FARCIS</v>
      </c>
      <c r="C88" s="294" t="s">
        <v>257</v>
      </c>
      <c r="D88" s="295" t="s">
        <v>287</v>
      </c>
      <c r="E88" s="296" t="s">
        <v>319</v>
      </c>
      <c r="F88" s="297">
        <v>180</v>
      </c>
      <c r="G88" s="298"/>
      <c r="H88" s="296"/>
      <c r="I88" s="299"/>
      <c r="J88" s="299"/>
      <c r="K88" s="297"/>
      <c r="L88" s="300"/>
      <c r="M88" s="301" t="s">
        <v>660</v>
      </c>
    </row>
    <row r="89" spans="2:13" ht="20.100000000000001" customHeight="1" x14ac:dyDescent="0.2">
      <c r="B89" s="293" t="str">
        <f t="shared" si="6"/>
        <v>POIVRONS FARCIS</v>
      </c>
      <c r="C89" s="302" t="s">
        <v>258</v>
      </c>
      <c r="D89" s="303" t="s">
        <v>197</v>
      </c>
      <c r="E89" s="304" t="s">
        <v>319</v>
      </c>
      <c r="F89" s="305">
        <v>165</v>
      </c>
      <c r="G89" s="306">
        <v>60</v>
      </c>
      <c r="H89" s="304"/>
      <c r="I89" s="308">
        <v>1.3888888888888888E-2</v>
      </c>
      <c r="J89" s="308"/>
      <c r="K89" s="305"/>
      <c r="L89" s="309"/>
      <c r="M89" s="310"/>
    </row>
    <row r="90" spans="2:13" ht="19.5" customHeight="1" x14ac:dyDescent="0.2">
      <c r="B90" s="293" t="str">
        <f t="shared" si="6"/>
        <v>POIVRONS FARCIS</v>
      </c>
      <c r="C90" s="302" t="s">
        <v>259</v>
      </c>
      <c r="D90" s="303" t="s">
        <v>599</v>
      </c>
      <c r="E90" s="304" t="s">
        <v>275</v>
      </c>
      <c r="F90" s="305">
        <v>170</v>
      </c>
      <c r="G90" s="306">
        <v>40</v>
      </c>
      <c r="H90" s="377"/>
      <c r="I90" s="308">
        <v>1.3888888888888888E-2</v>
      </c>
      <c r="J90" s="308"/>
      <c r="K90" s="305"/>
      <c r="L90" s="309"/>
      <c r="M90" s="310"/>
    </row>
    <row r="91" spans="2:13" ht="19.5" customHeight="1" x14ac:dyDescent="0.2">
      <c r="B91" s="293" t="str">
        <f t="shared" si="6"/>
        <v>POIVRONS FARCIS</v>
      </c>
      <c r="C91" s="302" t="s">
        <v>260</v>
      </c>
      <c r="D91" s="303" t="s">
        <v>320</v>
      </c>
      <c r="E91" s="304"/>
      <c r="F91" s="305"/>
      <c r="G91" s="306"/>
      <c r="H91" s="377"/>
      <c r="I91" s="308"/>
      <c r="J91" s="308">
        <v>6.9444444444444447E-4</v>
      </c>
      <c r="K91" s="305"/>
      <c r="L91" s="309"/>
      <c r="M91" s="310"/>
    </row>
    <row r="92" spans="2:13" ht="20.100000000000001" customHeight="1" x14ac:dyDescent="0.2">
      <c r="B92" s="293" t="str">
        <f t="shared" si="6"/>
        <v>POIVRONS FARCIS</v>
      </c>
      <c r="C92" s="311" t="s">
        <v>260</v>
      </c>
      <c r="D92" s="312" t="s">
        <v>541</v>
      </c>
      <c r="E92" s="313"/>
      <c r="F92" s="314"/>
      <c r="G92" s="315"/>
      <c r="H92" s="313"/>
      <c r="I92" s="316"/>
      <c r="J92" s="316"/>
      <c r="K92" s="314"/>
      <c r="L92" s="317"/>
      <c r="M92" s="318"/>
    </row>
    <row r="93" spans="2:13" ht="20.100000000000001" customHeight="1" thickBot="1" x14ac:dyDescent="0.25">
      <c r="B93" s="293" t="str">
        <f t="shared" si="6"/>
        <v>POIVRONS FARCIS</v>
      </c>
      <c r="C93" s="319" t="s">
        <v>318</v>
      </c>
      <c r="D93" s="320"/>
      <c r="E93" s="321" t="s">
        <v>321</v>
      </c>
      <c r="F93" s="322"/>
      <c r="G93" s="323"/>
      <c r="H93" s="324"/>
      <c r="I93" s="325"/>
      <c r="J93" s="325"/>
      <c r="K93" s="322"/>
      <c r="L93" s="326"/>
      <c r="M93" s="327"/>
    </row>
    <row r="94" spans="2:13" ht="21.95" customHeight="1" x14ac:dyDescent="0.2">
      <c r="B94" s="447" t="str">
        <f>M94</f>
        <v>QUICHE</v>
      </c>
      <c r="C94" s="448" t="s">
        <v>6</v>
      </c>
      <c r="D94" s="449"/>
      <c r="E94" s="449"/>
      <c r="F94" s="449"/>
      <c r="G94" s="449"/>
      <c r="H94" s="449"/>
      <c r="I94" s="450"/>
      <c r="J94" s="451"/>
      <c r="K94" s="450"/>
      <c r="L94" s="452"/>
      <c r="M94" s="453" t="s">
        <v>411</v>
      </c>
    </row>
    <row r="95" spans="2:13" ht="20.100000000000001" customHeight="1" x14ac:dyDescent="0.2">
      <c r="B95" s="293" t="str">
        <f t="shared" ref="B95:B100" si="7">B94</f>
        <v>QUICHE</v>
      </c>
      <c r="C95" s="294" t="s">
        <v>257</v>
      </c>
      <c r="D95" s="295" t="s">
        <v>287</v>
      </c>
      <c r="E95" s="296" t="s">
        <v>275</v>
      </c>
      <c r="F95" s="297">
        <v>200</v>
      </c>
      <c r="G95" s="298"/>
      <c r="H95" s="296"/>
      <c r="I95" s="299"/>
      <c r="J95" s="299"/>
      <c r="K95" s="297"/>
      <c r="L95" s="300"/>
      <c r="M95" s="301"/>
    </row>
    <row r="96" spans="2:13" ht="20.100000000000001" customHeight="1" x14ac:dyDescent="0.2">
      <c r="B96" s="293" t="str">
        <f t="shared" si="7"/>
        <v>QUICHE</v>
      </c>
      <c r="C96" s="302" t="s">
        <v>258</v>
      </c>
      <c r="D96" s="303" t="s">
        <v>197</v>
      </c>
      <c r="E96" s="304" t="s">
        <v>275</v>
      </c>
      <c r="F96" s="305">
        <v>160</v>
      </c>
      <c r="G96" s="306">
        <v>20</v>
      </c>
      <c r="H96" s="304"/>
      <c r="I96" s="308">
        <v>1.3888888888888888E-2</v>
      </c>
      <c r="J96" s="308"/>
      <c r="K96" s="305"/>
      <c r="L96" s="309"/>
      <c r="M96" s="310" t="s">
        <v>656</v>
      </c>
    </row>
    <row r="97" spans="2:13" ht="24.75" customHeight="1" x14ac:dyDescent="0.2">
      <c r="B97" s="293" t="str">
        <f t="shared" si="7"/>
        <v>QUICHE</v>
      </c>
      <c r="C97" s="302" t="s">
        <v>259</v>
      </c>
      <c r="D97" s="303" t="s">
        <v>197</v>
      </c>
      <c r="E97" s="304" t="s">
        <v>275</v>
      </c>
      <c r="F97" s="305">
        <v>180</v>
      </c>
      <c r="G97" s="306">
        <v>10</v>
      </c>
      <c r="H97" s="304"/>
      <c r="I97" s="308">
        <v>1.0416666666666666E-2</v>
      </c>
      <c r="J97" s="308"/>
      <c r="K97" s="305"/>
      <c r="L97" s="309"/>
      <c r="M97" s="310"/>
    </row>
    <row r="98" spans="2:13" ht="19.5" customHeight="1" x14ac:dyDescent="0.2">
      <c r="B98" s="293" t="str">
        <f t="shared" si="7"/>
        <v>QUICHE</v>
      </c>
      <c r="C98" s="302" t="s">
        <v>260</v>
      </c>
      <c r="D98" s="303" t="s">
        <v>320</v>
      </c>
      <c r="E98" s="304"/>
      <c r="F98" s="305"/>
      <c r="G98" s="306"/>
      <c r="H98" s="377"/>
      <c r="I98" s="308"/>
      <c r="J98" s="308">
        <v>1.3888888888888889E-3</v>
      </c>
      <c r="K98" s="308"/>
      <c r="L98" s="309"/>
      <c r="M98" s="310"/>
    </row>
    <row r="99" spans="2:13" ht="20.100000000000001" customHeight="1" x14ac:dyDescent="0.2">
      <c r="B99" s="293" t="str">
        <f t="shared" si="7"/>
        <v>QUICHE</v>
      </c>
      <c r="C99" s="311" t="s">
        <v>293</v>
      </c>
      <c r="D99" s="312" t="s">
        <v>541</v>
      </c>
      <c r="E99" s="313"/>
      <c r="F99" s="314"/>
      <c r="G99" s="315"/>
      <c r="H99" s="313"/>
      <c r="I99" s="316"/>
      <c r="J99" s="316"/>
      <c r="K99" s="314"/>
      <c r="L99" s="317"/>
      <c r="M99" s="318"/>
    </row>
    <row r="100" spans="2:13" ht="20.100000000000001" customHeight="1" thickBot="1" x14ac:dyDescent="0.25">
      <c r="B100" s="293" t="str">
        <f t="shared" si="7"/>
        <v>QUICHE</v>
      </c>
      <c r="C100" s="319" t="s">
        <v>318</v>
      </c>
      <c r="D100" s="320"/>
      <c r="E100" s="321" t="s">
        <v>321</v>
      </c>
      <c r="F100" s="322"/>
      <c r="G100" s="323"/>
      <c r="H100" s="324"/>
      <c r="I100" s="325"/>
      <c r="J100" s="325"/>
      <c r="K100" s="322"/>
      <c r="L100" s="326"/>
      <c r="M100" s="327"/>
    </row>
    <row r="101" spans="2:13" ht="21.95" customHeight="1" x14ac:dyDescent="0.2">
      <c r="B101" s="447" t="str">
        <f>M101</f>
        <v>SEMI-CONSERVES 200g</v>
      </c>
      <c r="C101" s="448" t="s">
        <v>337</v>
      </c>
      <c r="D101" s="449"/>
      <c r="E101" s="449"/>
      <c r="F101" s="449"/>
      <c r="G101" s="449"/>
      <c r="H101" s="449"/>
      <c r="I101" s="450"/>
      <c r="J101" s="451"/>
      <c r="K101" s="450"/>
      <c r="L101" s="452"/>
      <c r="M101" s="453" t="s">
        <v>350</v>
      </c>
    </row>
    <row r="102" spans="2:13" ht="20.100000000000001" customHeight="1" x14ac:dyDescent="0.2">
      <c r="B102" s="293" t="str">
        <f>B101</f>
        <v>SEMI-CONSERVES 200g</v>
      </c>
      <c r="C102" s="294" t="s">
        <v>257</v>
      </c>
      <c r="D102" s="295" t="s">
        <v>287</v>
      </c>
      <c r="E102" s="296" t="s">
        <v>378</v>
      </c>
      <c r="F102" s="297">
        <v>100</v>
      </c>
      <c r="G102" s="298"/>
      <c r="H102" s="296"/>
      <c r="I102" s="299"/>
      <c r="J102" s="299"/>
      <c r="K102" s="297"/>
      <c r="L102" s="300"/>
      <c r="M102" s="301" t="s">
        <v>661</v>
      </c>
    </row>
    <row r="103" spans="2:13" ht="20.100000000000001" customHeight="1" x14ac:dyDescent="0.2">
      <c r="B103" s="293" t="str">
        <f>B102</f>
        <v>SEMI-CONSERVES 200g</v>
      </c>
      <c r="C103" s="302" t="s">
        <v>258</v>
      </c>
      <c r="D103" s="303" t="s">
        <v>197</v>
      </c>
      <c r="E103" s="304" t="s">
        <v>378</v>
      </c>
      <c r="F103" s="305">
        <v>100</v>
      </c>
      <c r="G103" s="306"/>
      <c r="H103" s="304"/>
      <c r="I103" s="308">
        <v>2.7777777777777776E-2</v>
      </c>
      <c r="J103" s="308"/>
      <c r="K103" s="305"/>
      <c r="L103" s="309"/>
      <c r="M103" s="310"/>
    </row>
    <row r="104" spans="2:13" ht="20.100000000000001" customHeight="1" x14ac:dyDescent="0.2">
      <c r="B104" s="293" t="str">
        <f>B103</f>
        <v>SEMI-CONSERVES 200g</v>
      </c>
      <c r="C104" s="311" t="s">
        <v>260</v>
      </c>
      <c r="D104" s="312" t="s">
        <v>541</v>
      </c>
      <c r="E104" s="313"/>
      <c r="F104" s="314"/>
      <c r="G104" s="315"/>
      <c r="H104" s="313"/>
      <c r="I104" s="316"/>
      <c r="J104" s="316"/>
      <c r="K104" s="314"/>
      <c r="L104" s="317"/>
      <c r="M104" s="318"/>
    </row>
    <row r="105" spans="2:13" ht="20.100000000000001" customHeight="1" thickBot="1" x14ac:dyDescent="0.25">
      <c r="B105" s="293" t="str">
        <f>B104</f>
        <v>SEMI-CONSERVES 200g</v>
      </c>
      <c r="C105" s="319" t="s">
        <v>318</v>
      </c>
      <c r="D105" s="320"/>
      <c r="E105" s="321" t="s">
        <v>321</v>
      </c>
      <c r="F105" s="322"/>
      <c r="G105" s="323"/>
      <c r="H105" s="324"/>
      <c r="I105" s="325"/>
      <c r="J105" s="325"/>
      <c r="K105" s="322"/>
      <c r="L105" s="326"/>
      <c r="M105" s="327"/>
    </row>
    <row r="106" spans="2:13" ht="21.95" customHeight="1" x14ac:dyDescent="0.2">
      <c r="B106" s="447" t="str">
        <f>M106</f>
        <v>TERRINE DE FOIE</v>
      </c>
      <c r="C106" s="448" t="s">
        <v>337</v>
      </c>
      <c r="D106" s="449"/>
      <c r="E106" s="449"/>
      <c r="F106" s="449"/>
      <c r="G106" s="449"/>
      <c r="H106" s="449"/>
      <c r="I106" s="450"/>
      <c r="J106" s="451"/>
      <c r="K106" s="450"/>
      <c r="L106" s="452"/>
      <c r="M106" s="453" t="s">
        <v>346</v>
      </c>
    </row>
    <row r="107" spans="2:13" ht="20.100000000000001" customHeight="1" x14ac:dyDescent="0.2">
      <c r="B107" s="293" t="str">
        <f>B106</f>
        <v>TERRINE DE FOIE</v>
      </c>
      <c r="C107" s="294" t="s">
        <v>257</v>
      </c>
      <c r="D107" s="295" t="s">
        <v>287</v>
      </c>
      <c r="E107" s="296" t="s">
        <v>378</v>
      </c>
      <c r="F107" s="297">
        <v>75</v>
      </c>
      <c r="G107" s="298"/>
      <c r="H107" s="296"/>
      <c r="I107" s="299"/>
      <c r="J107" s="299"/>
      <c r="K107" s="297"/>
      <c r="L107" s="300"/>
      <c r="M107" s="301" t="s">
        <v>347</v>
      </c>
    </row>
    <row r="108" spans="2:13" ht="20.100000000000001" customHeight="1" x14ac:dyDescent="0.2">
      <c r="B108" s="293" t="str">
        <f>B107</f>
        <v>TERRINE DE FOIE</v>
      </c>
      <c r="C108" s="302" t="s">
        <v>258</v>
      </c>
      <c r="D108" s="303" t="s">
        <v>197</v>
      </c>
      <c r="E108" s="304" t="s">
        <v>378</v>
      </c>
      <c r="F108" s="305">
        <v>75</v>
      </c>
      <c r="G108" s="306"/>
      <c r="H108" s="304"/>
      <c r="I108" s="308"/>
      <c r="J108" s="308"/>
      <c r="K108" s="305">
        <v>58</v>
      </c>
      <c r="L108" s="309"/>
      <c r="M108" s="310"/>
    </row>
    <row r="109" spans="2:13" ht="20.100000000000001" customHeight="1" x14ac:dyDescent="0.2">
      <c r="B109" s="293" t="str">
        <f>B108</f>
        <v>TERRINE DE FOIE</v>
      </c>
      <c r="C109" s="311" t="s">
        <v>260</v>
      </c>
      <c r="D109" s="312" t="s">
        <v>541</v>
      </c>
      <c r="E109" s="313"/>
      <c r="F109" s="314"/>
      <c r="G109" s="315"/>
      <c r="H109" s="313"/>
      <c r="I109" s="316"/>
      <c r="J109" s="316"/>
      <c r="K109" s="314"/>
      <c r="L109" s="317"/>
      <c r="M109" s="318"/>
    </row>
    <row r="110" spans="2:13" ht="20.100000000000001" customHeight="1" thickBot="1" x14ac:dyDescent="0.25">
      <c r="B110" s="293" t="str">
        <f>B109</f>
        <v>TERRINE DE FOIE</v>
      </c>
      <c r="C110" s="319" t="s">
        <v>318</v>
      </c>
      <c r="D110" s="320"/>
      <c r="E110" s="321" t="s">
        <v>321</v>
      </c>
      <c r="F110" s="322"/>
      <c r="G110" s="323"/>
      <c r="H110" s="324"/>
      <c r="I110" s="325"/>
      <c r="J110" s="325"/>
      <c r="K110" s="322"/>
      <c r="L110" s="326"/>
      <c r="M110" s="327"/>
    </row>
    <row r="111" spans="2:13" ht="21.95" customHeight="1" x14ac:dyDescent="0.2">
      <c r="B111" s="447" t="str">
        <f>M111</f>
        <v>TERRINE DE VIANDE</v>
      </c>
      <c r="C111" s="448" t="s">
        <v>6</v>
      </c>
      <c r="D111" s="449"/>
      <c r="E111" s="449"/>
      <c r="F111" s="449"/>
      <c r="G111" s="449"/>
      <c r="H111" s="449"/>
      <c r="I111" s="450"/>
      <c r="J111" s="451"/>
      <c r="K111" s="450"/>
      <c r="L111" s="452"/>
      <c r="M111" s="453" t="s">
        <v>95</v>
      </c>
    </row>
    <row r="112" spans="2:13" ht="20.100000000000001" customHeight="1" x14ac:dyDescent="0.2">
      <c r="B112" s="293" t="str">
        <f>B111</f>
        <v>TERRINE DE VIANDE</v>
      </c>
      <c r="C112" s="294" t="s">
        <v>257</v>
      </c>
      <c r="D112" s="295" t="s">
        <v>287</v>
      </c>
      <c r="E112" s="296" t="s">
        <v>319</v>
      </c>
      <c r="F112" s="297">
        <v>120</v>
      </c>
      <c r="G112" s="298"/>
      <c r="H112" s="296"/>
      <c r="I112" s="299"/>
      <c r="J112" s="299"/>
      <c r="K112" s="297"/>
      <c r="L112" s="300"/>
      <c r="M112" s="301" t="s">
        <v>96</v>
      </c>
    </row>
    <row r="113" spans="2:13" ht="20.100000000000001" customHeight="1" x14ac:dyDescent="0.2">
      <c r="B113" s="293" t="str">
        <f t="shared" ref="B113:B118" si="8">B112</f>
        <v>TERRINE DE VIANDE</v>
      </c>
      <c r="C113" s="302" t="s">
        <v>258</v>
      </c>
      <c r="D113" s="303" t="s">
        <v>324</v>
      </c>
      <c r="E113" s="304" t="s">
        <v>319</v>
      </c>
      <c r="F113" s="305">
        <v>75</v>
      </c>
      <c r="G113" s="306"/>
      <c r="H113" s="304"/>
      <c r="I113" s="308"/>
      <c r="J113" s="308"/>
      <c r="K113" s="305">
        <v>68</v>
      </c>
      <c r="L113" s="309"/>
      <c r="M113" s="310" t="s">
        <v>394</v>
      </c>
    </row>
    <row r="114" spans="2:13" ht="20.100000000000001" customHeight="1" x14ac:dyDescent="0.2">
      <c r="B114" s="293" t="str">
        <f t="shared" si="8"/>
        <v>TERRINE DE VIANDE</v>
      </c>
      <c r="C114" s="302" t="s">
        <v>259</v>
      </c>
      <c r="D114" s="303" t="s">
        <v>320</v>
      </c>
      <c r="E114" s="304"/>
      <c r="F114" s="305"/>
      <c r="G114" s="306"/>
      <c r="H114" s="304"/>
      <c r="I114" s="308"/>
      <c r="J114" s="308">
        <v>3.472222222222222E-3</v>
      </c>
      <c r="K114" s="305"/>
      <c r="L114" s="309"/>
      <c r="M114" s="310" t="s">
        <v>468</v>
      </c>
    </row>
    <row r="115" spans="2:13" ht="20.100000000000001" customHeight="1" x14ac:dyDescent="0.2">
      <c r="B115" s="293" t="str">
        <f t="shared" si="8"/>
        <v>TERRINE DE VIANDE</v>
      </c>
      <c r="C115" s="311" t="s">
        <v>260</v>
      </c>
      <c r="D115" s="312" t="s">
        <v>541</v>
      </c>
      <c r="E115" s="313"/>
      <c r="F115" s="314"/>
      <c r="G115" s="315"/>
      <c r="H115" s="313"/>
      <c r="I115" s="316"/>
      <c r="J115" s="316"/>
      <c r="K115" s="314"/>
      <c r="L115" s="317"/>
      <c r="M115" s="318"/>
    </row>
    <row r="116" spans="2:13" ht="20.100000000000001" customHeight="1" x14ac:dyDescent="0.2">
      <c r="B116" s="293" t="str">
        <f t="shared" si="8"/>
        <v>TERRINE DE VIANDE</v>
      </c>
      <c r="C116" s="329" t="s">
        <v>318</v>
      </c>
      <c r="D116" s="330"/>
      <c r="E116" s="347" t="s">
        <v>321</v>
      </c>
      <c r="F116" s="348"/>
      <c r="G116" s="349"/>
      <c r="H116" s="350"/>
      <c r="I116" s="351"/>
      <c r="J116" s="351"/>
      <c r="K116" s="348"/>
      <c r="L116" s="352"/>
      <c r="M116" s="353"/>
    </row>
    <row r="117" spans="2:13" ht="20.100000000000001" customHeight="1" x14ac:dyDescent="0.2">
      <c r="B117" s="293" t="str">
        <f t="shared" si="8"/>
        <v>TERRINE DE VIANDE</v>
      </c>
      <c r="C117" s="818" t="s">
        <v>321</v>
      </c>
      <c r="D117" s="818"/>
      <c r="E117" s="818"/>
      <c r="F117" s="818"/>
      <c r="G117" s="818"/>
      <c r="H117" s="818"/>
      <c r="I117" s="818"/>
      <c r="J117" s="818"/>
      <c r="K117" s="818"/>
      <c r="L117" s="818"/>
      <c r="M117" s="819"/>
    </row>
    <row r="118" spans="2:13" ht="20.100000000000001" customHeight="1" x14ac:dyDescent="0.2">
      <c r="B118" s="293" t="str">
        <f t="shared" si="8"/>
        <v>TERRINE DE VIANDE</v>
      </c>
      <c r="C118" s="820"/>
      <c r="D118" s="820"/>
      <c r="E118" s="820"/>
      <c r="F118" s="820"/>
      <c r="G118" s="820"/>
      <c r="H118" s="820"/>
      <c r="I118" s="820"/>
      <c r="J118" s="820"/>
      <c r="K118" s="820"/>
      <c r="L118" s="820"/>
      <c r="M118" s="821"/>
    </row>
  </sheetData>
  <autoFilter ref="B11:M118" xr:uid="{00000000-0009-0000-0000-000001000000}">
    <filterColumn colId="0" showButton="0"/>
  </autoFilter>
  <mergeCells count="12">
    <mergeCell ref="B11:C12"/>
    <mergeCell ref="C22:M23"/>
    <mergeCell ref="C31:M32"/>
    <mergeCell ref="C41:M42"/>
    <mergeCell ref="C117:M118"/>
    <mergeCell ref="C7:H8"/>
    <mergeCell ref="K7:M8"/>
    <mergeCell ref="B3:B4"/>
    <mergeCell ref="C3:I4"/>
    <mergeCell ref="K3:M4"/>
    <mergeCell ref="C5:H6"/>
    <mergeCell ref="K5:M6"/>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1" manualBreakCount="1">
    <brk id="86"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6BDA-1C3E-4C6B-BE21-203077DE2FB4}">
  <dimension ref="B1:Y139"/>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454" t="s">
        <v>376</v>
      </c>
      <c r="C9" s="455"/>
      <c r="D9" s="456"/>
      <c r="E9" s="456"/>
      <c r="F9" s="456"/>
      <c r="G9" s="456"/>
      <c r="H9" s="456"/>
      <c r="I9" s="456"/>
      <c r="J9" s="457"/>
      <c r="K9" s="457"/>
      <c r="L9" s="457"/>
      <c r="M9" s="458" t="s">
        <v>154</v>
      </c>
      <c r="O9" s="20"/>
      <c r="P9" s="20"/>
      <c r="Q9" s="20"/>
      <c r="R9" s="20"/>
      <c r="S9" s="20"/>
      <c r="T9" s="20"/>
      <c r="U9" s="20"/>
      <c r="V9" s="20"/>
      <c r="W9" s="20"/>
      <c r="X9" s="20"/>
      <c r="Y9" s="20"/>
    </row>
    <row r="10" spans="2:25" ht="8.25" customHeight="1" x14ac:dyDescent="0.25">
      <c r="B10" s="269"/>
    </row>
    <row r="11" spans="2:25" ht="18.75" customHeight="1" x14ac:dyDescent="0.2">
      <c r="B11" s="841" t="s">
        <v>7</v>
      </c>
      <c r="C11" s="842"/>
      <c r="D11" s="446" t="s">
        <v>239</v>
      </c>
      <c r="E11" s="271" t="s">
        <v>271</v>
      </c>
      <c r="F11" s="272"/>
      <c r="G11" s="272"/>
      <c r="H11" s="272"/>
      <c r="I11" s="272"/>
      <c r="J11" s="273"/>
      <c r="K11" s="274"/>
      <c r="L11" s="275"/>
      <c r="M11" s="276" t="s">
        <v>407</v>
      </c>
    </row>
    <row r="12" spans="2:25" ht="78.75" customHeight="1" x14ac:dyDescent="0.2">
      <c r="B12" s="843"/>
      <c r="C12" s="844"/>
      <c r="D12" s="394" t="s">
        <v>201</v>
      </c>
      <c r="E12" s="395" t="s">
        <v>276</v>
      </c>
      <c r="F12" s="396" t="s">
        <v>255</v>
      </c>
      <c r="G12" s="396" t="s">
        <v>268</v>
      </c>
      <c r="H12" s="396" t="s">
        <v>269</v>
      </c>
      <c r="I12" s="396" t="s">
        <v>288</v>
      </c>
      <c r="J12" s="397" t="s">
        <v>273</v>
      </c>
      <c r="K12" s="398" t="s">
        <v>406</v>
      </c>
      <c r="L12" s="396" t="s">
        <v>377</v>
      </c>
      <c r="M12" s="399" t="s">
        <v>194</v>
      </c>
    </row>
    <row r="13" spans="2:25" ht="18" customHeight="1" thickBot="1" x14ac:dyDescent="0.25">
      <c r="C13" s="283"/>
      <c r="D13" s="284" t="s">
        <v>199</v>
      </c>
      <c r="E13" s="283"/>
      <c r="F13" s="283"/>
      <c r="G13" s="283"/>
      <c r="H13" s="283"/>
      <c r="I13" s="283"/>
      <c r="J13" s="283"/>
      <c r="K13" s="283"/>
      <c r="L13" s="283"/>
      <c r="M13" s="285" t="s">
        <v>316</v>
      </c>
    </row>
    <row r="14" spans="2:25" ht="21.95" customHeight="1" x14ac:dyDescent="0.2">
      <c r="B14" s="459" t="str">
        <f>M14</f>
        <v>CRABE</v>
      </c>
      <c r="C14" s="460" t="s">
        <v>6</v>
      </c>
      <c r="D14" s="461"/>
      <c r="E14" s="461"/>
      <c r="F14" s="461"/>
      <c r="G14" s="461"/>
      <c r="H14" s="461"/>
      <c r="I14" s="462"/>
      <c r="J14" s="463"/>
      <c r="K14" s="462"/>
      <c r="L14" s="464"/>
      <c r="M14" s="465" t="s">
        <v>430</v>
      </c>
    </row>
    <row r="15" spans="2:25" ht="20.100000000000001" customHeight="1" x14ac:dyDescent="0.2">
      <c r="B15" s="293" t="str">
        <f>B14</f>
        <v>CRABE</v>
      </c>
      <c r="C15" s="294" t="s">
        <v>257</v>
      </c>
      <c r="D15" s="295" t="s">
        <v>287</v>
      </c>
      <c r="E15" s="296" t="s">
        <v>319</v>
      </c>
      <c r="F15" s="297">
        <v>120</v>
      </c>
      <c r="G15" s="298"/>
      <c r="H15" s="296"/>
      <c r="I15" s="299"/>
      <c r="J15" s="299"/>
      <c r="K15" s="297"/>
      <c r="L15" s="300"/>
      <c r="M15" s="438" t="s">
        <v>662</v>
      </c>
    </row>
    <row r="16" spans="2:25" ht="20.100000000000001" customHeight="1" x14ac:dyDescent="0.2">
      <c r="B16" s="293" t="str">
        <f>B15</f>
        <v>CRABE</v>
      </c>
      <c r="C16" s="302" t="s">
        <v>258</v>
      </c>
      <c r="D16" s="303" t="s">
        <v>197</v>
      </c>
      <c r="E16" s="304" t="s">
        <v>319</v>
      </c>
      <c r="F16" s="305">
        <v>100</v>
      </c>
      <c r="G16" s="306"/>
      <c r="H16" s="304"/>
      <c r="I16" s="308">
        <v>6.2500000000000003E-3</v>
      </c>
      <c r="J16" s="308"/>
      <c r="K16" s="305"/>
      <c r="L16" s="309"/>
      <c r="M16" s="310"/>
    </row>
    <row r="17" spans="2:13" ht="19.5" customHeight="1" x14ac:dyDescent="0.2">
      <c r="B17" s="293" t="str">
        <f>B16</f>
        <v>CRABE</v>
      </c>
      <c r="C17" s="302" t="s">
        <v>260</v>
      </c>
      <c r="D17" s="303" t="s">
        <v>320</v>
      </c>
      <c r="E17" s="304"/>
      <c r="F17" s="305"/>
      <c r="G17" s="306"/>
      <c r="H17" s="377"/>
      <c r="I17" s="308"/>
      <c r="J17" s="308">
        <v>1.3888888888888889E-3</v>
      </c>
      <c r="K17" s="305"/>
      <c r="L17" s="309"/>
      <c r="M17" s="310"/>
    </row>
    <row r="18" spans="2:13" ht="20.100000000000001" customHeight="1" x14ac:dyDescent="0.2">
      <c r="B18" s="293" t="str">
        <f>B17</f>
        <v>CRABE</v>
      </c>
      <c r="C18" s="311" t="s">
        <v>293</v>
      </c>
      <c r="D18" s="312" t="s">
        <v>541</v>
      </c>
      <c r="E18" s="313"/>
      <c r="F18" s="314"/>
      <c r="G18" s="315"/>
      <c r="H18" s="313"/>
      <c r="I18" s="316"/>
      <c r="J18" s="316"/>
      <c r="K18" s="314"/>
      <c r="L18" s="317"/>
      <c r="M18" s="318"/>
    </row>
    <row r="19" spans="2:13" ht="20.100000000000001" customHeight="1" thickBot="1" x14ac:dyDescent="0.25">
      <c r="B19" s="293" t="str">
        <f>B18</f>
        <v>CRABE</v>
      </c>
      <c r="C19" s="319" t="s">
        <v>318</v>
      </c>
      <c r="D19" s="320"/>
      <c r="E19" s="321" t="s">
        <v>321</v>
      </c>
      <c r="F19" s="322"/>
      <c r="G19" s="323"/>
      <c r="H19" s="324"/>
      <c r="I19" s="325"/>
      <c r="J19" s="325"/>
      <c r="K19" s="322"/>
      <c r="L19" s="326"/>
      <c r="M19" s="327"/>
    </row>
    <row r="20" spans="2:13" ht="21.95" customHeight="1" x14ac:dyDescent="0.2">
      <c r="B20" s="459" t="str">
        <f>M20</f>
        <v>ENCORNETS anneaux attendris et blancs</v>
      </c>
      <c r="C20" s="460" t="s">
        <v>482</v>
      </c>
      <c r="D20" s="461"/>
      <c r="E20" s="461"/>
      <c r="F20" s="461"/>
      <c r="G20" s="461"/>
      <c r="H20" s="461"/>
      <c r="I20" s="462"/>
      <c r="J20" s="463"/>
      <c r="K20" s="462"/>
      <c r="L20" s="464"/>
      <c r="M20" s="465" t="s">
        <v>496</v>
      </c>
    </row>
    <row r="21" spans="2:13" ht="20.100000000000001" customHeight="1" x14ac:dyDescent="0.2">
      <c r="B21" s="293" t="str">
        <f>B20</f>
        <v>ENCORNETS anneaux attendris et blancs</v>
      </c>
      <c r="C21" s="294" t="s">
        <v>257</v>
      </c>
      <c r="D21" s="295" t="s">
        <v>287</v>
      </c>
      <c r="E21" s="296" t="s">
        <v>378</v>
      </c>
      <c r="F21" s="297"/>
      <c r="G21" s="298"/>
      <c r="H21" s="296"/>
      <c r="I21" s="299"/>
      <c r="J21" s="299"/>
      <c r="K21" s="297"/>
      <c r="L21" s="300"/>
      <c r="M21" s="301" t="s">
        <v>497</v>
      </c>
    </row>
    <row r="22" spans="2:13" ht="20.25" customHeight="1" x14ac:dyDescent="0.2">
      <c r="B22" s="293" t="str">
        <f>B21</f>
        <v>ENCORNETS anneaux attendris et blancs</v>
      </c>
      <c r="C22" s="302" t="s">
        <v>258</v>
      </c>
      <c r="D22" s="303" t="s">
        <v>197</v>
      </c>
      <c r="E22" s="304" t="s">
        <v>378</v>
      </c>
      <c r="F22" s="305"/>
      <c r="G22" s="306"/>
      <c r="H22" s="304"/>
      <c r="I22" s="307" t="s">
        <v>498</v>
      </c>
      <c r="J22" s="308"/>
      <c r="K22" s="305" t="s">
        <v>500</v>
      </c>
      <c r="L22" s="309"/>
      <c r="M22" s="439" t="s">
        <v>499</v>
      </c>
    </row>
    <row r="23" spans="2:13" ht="20.100000000000001" customHeight="1" x14ac:dyDescent="0.2">
      <c r="B23" s="293" t="str">
        <f>B22</f>
        <v>ENCORNETS anneaux attendris et blancs</v>
      </c>
      <c r="C23" s="311" t="s">
        <v>259</v>
      </c>
      <c r="D23" s="312" t="s">
        <v>541</v>
      </c>
      <c r="E23" s="313"/>
      <c r="F23" s="314"/>
      <c r="G23" s="315"/>
      <c r="H23" s="313"/>
      <c r="I23" s="316"/>
      <c r="J23" s="316"/>
      <c r="K23" s="314"/>
      <c r="L23" s="317"/>
      <c r="M23" s="318"/>
    </row>
    <row r="24" spans="2:13" ht="20.100000000000001" customHeight="1" thickBot="1" x14ac:dyDescent="0.25">
      <c r="B24" s="293" t="str">
        <f>B23</f>
        <v>ENCORNETS anneaux attendris et blancs</v>
      </c>
      <c r="C24" s="319" t="s">
        <v>318</v>
      </c>
      <c r="D24" s="320"/>
      <c r="E24" s="321" t="s">
        <v>501</v>
      </c>
      <c r="F24" s="322"/>
      <c r="G24" s="323"/>
      <c r="H24" s="324"/>
      <c r="I24" s="325"/>
      <c r="J24" s="325"/>
      <c r="K24" s="322"/>
      <c r="L24" s="326"/>
      <c r="M24" s="327"/>
    </row>
    <row r="25" spans="2:13" ht="21.95" customHeight="1" x14ac:dyDescent="0.2">
      <c r="B25" s="459" t="str">
        <f>M25</f>
        <v>HOMARD</v>
      </c>
      <c r="C25" s="460" t="s">
        <v>6</v>
      </c>
      <c r="D25" s="461"/>
      <c r="E25" s="461"/>
      <c r="F25" s="461"/>
      <c r="G25" s="461"/>
      <c r="H25" s="461"/>
      <c r="I25" s="462"/>
      <c r="J25" s="463"/>
      <c r="K25" s="462"/>
      <c r="L25" s="464"/>
      <c r="M25" s="465" t="s">
        <v>428</v>
      </c>
    </row>
    <row r="26" spans="2:13" ht="20.100000000000001" customHeight="1" x14ac:dyDescent="0.2">
      <c r="B26" s="293" t="str">
        <f>B25</f>
        <v>HOMARD</v>
      </c>
      <c r="C26" s="294" t="s">
        <v>257</v>
      </c>
      <c r="D26" s="295" t="s">
        <v>287</v>
      </c>
      <c r="E26" s="296" t="s">
        <v>319</v>
      </c>
      <c r="F26" s="297">
        <v>120</v>
      </c>
      <c r="G26" s="298"/>
      <c r="H26" s="296"/>
      <c r="I26" s="299"/>
      <c r="J26" s="299"/>
      <c r="K26" s="297"/>
      <c r="L26" s="300"/>
      <c r="M26" s="301" t="s">
        <v>429</v>
      </c>
    </row>
    <row r="27" spans="2:13" ht="20.100000000000001" customHeight="1" x14ac:dyDescent="0.2">
      <c r="B27" s="293" t="str">
        <f>B26</f>
        <v>HOMARD</v>
      </c>
      <c r="C27" s="302" t="s">
        <v>258</v>
      </c>
      <c r="D27" s="303" t="s">
        <v>197</v>
      </c>
      <c r="E27" s="304" t="s">
        <v>319</v>
      </c>
      <c r="F27" s="305">
        <v>100</v>
      </c>
      <c r="G27" s="306"/>
      <c r="H27" s="304"/>
      <c r="I27" s="308">
        <v>9.0277777777777787E-3</v>
      </c>
      <c r="J27" s="308"/>
      <c r="K27" s="305"/>
      <c r="L27" s="309"/>
      <c r="M27" s="310" t="s">
        <v>663</v>
      </c>
    </row>
    <row r="28" spans="2:13" ht="19.5" customHeight="1" x14ac:dyDescent="0.2">
      <c r="B28" s="293" t="str">
        <f>B27</f>
        <v>HOMARD</v>
      </c>
      <c r="C28" s="302" t="s">
        <v>260</v>
      </c>
      <c r="D28" s="303" t="s">
        <v>320</v>
      </c>
      <c r="E28" s="304"/>
      <c r="F28" s="305"/>
      <c r="G28" s="306"/>
      <c r="H28" s="377"/>
      <c r="I28" s="308"/>
      <c r="J28" s="308">
        <v>6.9444444444444447E-4</v>
      </c>
      <c r="K28" s="305"/>
      <c r="L28" s="309"/>
      <c r="M28" s="310"/>
    </row>
    <row r="29" spans="2:13" ht="20.100000000000001" customHeight="1" x14ac:dyDescent="0.2">
      <c r="B29" s="293" t="str">
        <f>B28</f>
        <v>HOMARD</v>
      </c>
      <c r="C29" s="311" t="s">
        <v>293</v>
      </c>
      <c r="D29" s="312" t="s">
        <v>541</v>
      </c>
      <c r="E29" s="313"/>
      <c r="F29" s="314"/>
      <c r="G29" s="315"/>
      <c r="H29" s="313"/>
      <c r="I29" s="316"/>
      <c r="J29" s="316"/>
      <c r="K29" s="314"/>
      <c r="L29" s="317"/>
      <c r="M29" s="318"/>
    </row>
    <row r="30" spans="2:13" ht="20.100000000000001" customHeight="1" thickBot="1" x14ac:dyDescent="0.25">
      <c r="B30" s="293" t="str">
        <f>B29</f>
        <v>HOMARD</v>
      </c>
      <c r="C30" s="319" t="s">
        <v>318</v>
      </c>
      <c r="D30" s="320"/>
      <c r="E30" s="321" t="s">
        <v>357</v>
      </c>
      <c r="F30" s="322"/>
      <c r="G30" s="323"/>
      <c r="H30" s="324"/>
      <c r="I30" s="325"/>
      <c r="J30" s="325"/>
      <c r="K30" s="322"/>
      <c r="L30" s="326"/>
      <c r="M30" s="327"/>
    </row>
    <row r="31" spans="2:13" ht="21.95" customHeight="1" x14ac:dyDescent="0.2">
      <c r="B31" s="459" t="str">
        <f>M31</f>
        <v>HOMARDS 500/600 Gr</v>
      </c>
      <c r="C31" s="460" t="s">
        <v>49</v>
      </c>
      <c r="D31" s="461"/>
      <c r="E31" s="461"/>
      <c r="F31" s="461"/>
      <c r="G31" s="461"/>
      <c r="H31" s="461"/>
      <c r="I31" s="462"/>
      <c r="J31" s="463"/>
      <c r="K31" s="462"/>
      <c r="L31" s="464"/>
      <c r="M31" s="465" t="s">
        <v>81</v>
      </c>
    </row>
    <row r="32" spans="2:13" ht="20.100000000000001" customHeight="1" x14ac:dyDescent="0.2">
      <c r="B32" s="293" t="str">
        <f>B31</f>
        <v>HOMARDS 500/600 Gr</v>
      </c>
      <c r="C32" s="294" t="s">
        <v>257</v>
      </c>
      <c r="D32" s="295" t="s">
        <v>287</v>
      </c>
      <c r="E32" s="296" t="s">
        <v>275</v>
      </c>
      <c r="F32" s="297">
        <v>110</v>
      </c>
      <c r="G32" s="298"/>
      <c r="H32" s="296"/>
      <c r="I32" s="299"/>
      <c r="J32" s="299"/>
      <c r="K32" s="297"/>
      <c r="L32" s="300"/>
      <c r="M32" s="301"/>
    </row>
    <row r="33" spans="2:13" ht="20.100000000000001" customHeight="1" x14ac:dyDescent="0.2">
      <c r="B33" s="293" t="str">
        <f>B32</f>
        <v>HOMARDS 500/600 Gr</v>
      </c>
      <c r="C33" s="302" t="s">
        <v>258</v>
      </c>
      <c r="D33" s="303" t="s">
        <v>197</v>
      </c>
      <c r="E33" s="304" t="s">
        <v>378</v>
      </c>
      <c r="F33" s="305">
        <v>105</v>
      </c>
      <c r="G33" s="306"/>
      <c r="H33" s="304"/>
      <c r="I33" s="308">
        <v>5.5555555555555558E-3</v>
      </c>
      <c r="J33" s="308"/>
      <c r="K33" s="305"/>
      <c r="L33" s="309"/>
      <c r="M33" s="310" t="s">
        <v>664</v>
      </c>
    </row>
    <row r="34" spans="2:13" ht="20.100000000000001" customHeight="1" x14ac:dyDescent="0.2">
      <c r="B34" s="293" t="str">
        <f>B33</f>
        <v>HOMARDS 500/600 Gr</v>
      </c>
      <c r="C34" s="311" t="s">
        <v>259</v>
      </c>
      <c r="D34" s="312" t="s">
        <v>541</v>
      </c>
      <c r="E34" s="313"/>
      <c r="F34" s="314"/>
      <c r="G34" s="315"/>
      <c r="H34" s="313"/>
      <c r="I34" s="316"/>
      <c r="J34" s="316"/>
      <c r="K34" s="314"/>
      <c r="L34" s="317"/>
      <c r="M34" s="318"/>
    </row>
    <row r="35" spans="2:13" ht="20.100000000000001" customHeight="1" thickBot="1" x14ac:dyDescent="0.25">
      <c r="B35" s="293" t="str">
        <f>B34</f>
        <v>HOMARDS 500/600 Gr</v>
      </c>
      <c r="C35" s="319" t="s">
        <v>318</v>
      </c>
      <c r="D35" s="320"/>
      <c r="E35" s="321" t="s">
        <v>321</v>
      </c>
      <c r="F35" s="322"/>
      <c r="G35" s="323"/>
      <c r="H35" s="324"/>
      <c r="I35" s="325"/>
      <c r="J35" s="325"/>
      <c r="K35" s="322"/>
      <c r="L35" s="326"/>
      <c r="M35" s="327"/>
    </row>
    <row r="36" spans="2:13" ht="21.95" customHeight="1" x14ac:dyDescent="0.2">
      <c r="B36" s="459" t="str">
        <f>M36</f>
        <v>KEBAB DE POISSON</v>
      </c>
      <c r="C36" s="460" t="s">
        <v>6</v>
      </c>
      <c r="D36" s="461"/>
      <c r="E36" s="461"/>
      <c r="F36" s="461"/>
      <c r="G36" s="461"/>
      <c r="H36" s="461"/>
      <c r="I36" s="462"/>
      <c r="J36" s="463"/>
      <c r="K36" s="462"/>
      <c r="L36" s="464"/>
      <c r="M36" s="465" t="s">
        <v>423</v>
      </c>
    </row>
    <row r="37" spans="2:13" ht="20.100000000000001" customHeight="1" x14ac:dyDescent="0.2">
      <c r="B37" s="293" t="str">
        <f t="shared" ref="B37:B42" si="0">B36</f>
        <v>KEBAB DE POISSON</v>
      </c>
      <c r="C37" s="294" t="s">
        <v>257</v>
      </c>
      <c r="D37" s="295" t="s">
        <v>287</v>
      </c>
      <c r="E37" s="296" t="s">
        <v>319</v>
      </c>
      <c r="F37" s="297">
        <v>200</v>
      </c>
      <c r="G37" s="298"/>
      <c r="H37" s="296"/>
      <c r="I37" s="299"/>
      <c r="J37" s="299"/>
      <c r="K37" s="297"/>
      <c r="L37" s="300"/>
      <c r="M37" s="301" t="s">
        <v>665</v>
      </c>
    </row>
    <row r="38" spans="2:13" ht="20.100000000000001" customHeight="1" x14ac:dyDescent="0.2">
      <c r="B38" s="293" t="str">
        <f t="shared" si="0"/>
        <v>KEBAB DE POISSON</v>
      </c>
      <c r="C38" s="302" t="s">
        <v>258</v>
      </c>
      <c r="D38" s="303" t="s">
        <v>197</v>
      </c>
      <c r="E38" s="304" t="s">
        <v>319</v>
      </c>
      <c r="F38" s="305">
        <v>180</v>
      </c>
      <c r="G38" s="306">
        <v>60</v>
      </c>
      <c r="H38" s="304"/>
      <c r="I38" s="308">
        <v>5.5555555555555558E-3</v>
      </c>
      <c r="J38" s="308"/>
      <c r="K38" s="305"/>
      <c r="L38" s="309"/>
      <c r="M38" s="310" t="s">
        <v>666</v>
      </c>
    </row>
    <row r="39" spans="2:13" ht="20.100000000000001" customHeight="1" x14ac:dyDescent="0.2">
      <c r="B39" s="293" t="str">
        <f t="shared" si="0"/>
        <v>KEBAB DE POISSON</v>
      </c>
      <c r="C39" s="302" t="s">
        <v>258</v>
      </c>
      <c r="D39" s="303" t="s">
        <v>197</v>
      </c>
      <c r="E39" s="304" t="s">
        <v>275</v>
      </c>
      <c r="F39" s="305">
        <v>180</v>
      </c>
      <c r="G39" s="306">
        <v>20</v>
      </c>
      <c r="H39" s="304"/>
      <c r="I39" s="308">
        <v>2.7777777777777779E-3</v>
      </c>
      <c r="J39" s="308"/>
      <c r="K39" s="305"/>
      <c r="L39" s="309"/>
      <c r="M39" s="310"/>
    </row>
    <row r="40" spans="2:13" ht="19.5" customHeight="1" x14ac:dyDescent="0.2">
      <c r="B40" s="293" t="str">
        <f t="shared" si="0"/>
        <v>KEBAB DE POISSON</v>
      </c>
      <c r="C40" s="302" t="s">
        <v>260</v>
      </c>
      <c r="D40" s="303" t="s">
        <v>320</v>
      </c>
      <c r="E40" s="304"/>
      <c r="F40" s="305"/>
      <c r="G40" s="306"/>
      <c r="H40" s="377"/>
      <c r="I40" s="308"/>
      <c r="J40" s="308">
        <v>6.9444444444444447E-4</v>
      </c>
      <c r="K40" s="305"/>
      <c r="L40" s="309"/>
      <c r="M40" s="310"/>
    </row>
    <row r="41" spans="2:13" ht="20.100000000000001" customHeight="1" x14ac:dyDescent="0.2">
      <c r="B41" s="293" t="str">
        <f t="shared" si="0"/>
        <v>KEBAB DE POISSON</v>
      </c>
      <c r="C41" s="311" t="s">
        <v>293</v>
      </c>
      <c r="D41" s="312" t="s">
        <v>541</v>
      </c>
      <c r="E41" s="313" t="s">
        <v>319</v>
      </c>
      <c r="F41" s="314">
        <v>120</v>
      </c>
      <c r="G41" s="315">
        <v>30</v>
      </c>
      <c r="H41" s="313"/>
      <c r="I41" s="316" t="s">
        <v>424</v>
      </c>
      <c r="J41" s="316"/>
      <c r="K41" s="314"/>
      <c r="L41" s="317"/>
      <c r="M41" s="318"/>
    </row>
    <row r="42" spans="2:13" ht="20.100000000000001" customHeight="1" thickBot="1" x14ac:dyDescent="0.25">
      <c r="B42" s="293" t="str">
        <f t="shared" si="0"/>
        <v>KEBAB DE POISSON</v>
      </c>
      <c r="C42" s="319" t="s">
        <v>318</v>
      </c>
      <c r="D42" s="320"/>
      <c r="E42" s="321" t="s">
        <v>321</v>
      </c>
      <c r="F42" s="322"/>
      <c r="G42" s="323"/>
      <c r="H42" s="324"/>
      <c r="I42" s="325"/>
      <c r="J42" s="325"/>
      <c r="K42" s="322"/>
      <c r="L42" s="326"/>
      <c r="M42" s="327"/>
    </row>
    <row r="43" spans="2:13" ht="21.95" customHeight="1" x14ac:dyDescent="0.2">
      <c r="B43" s="459" t="str">
        <f>M43</f>
        <v>MOULES A L'ÉTOUFFÉE</v>
      </c>
      <c r="C43" s="460" t="s">
        <v>49</v>
      </c>
      <c r="D43" s="461"/>
      <c r="E43" s="461"/>
      <c r="F43" s="461"/>
      <c r="G43" s="461"/>
      <c r="H43" s="461"/>
      <c r="I43" s="462"/>
      <c r="J43" s="463"/>
      <c r="K43" s="462"/>
      <c r="L43" s="464"/>
      <c r="M43" s="465" t="s">
        <v>398</v>
      </c>
    </row>
    <row r="44" spans="2:13" ht="20.100000000000001" customHeight="1" x14ac:dyDescent="0.2">
      <c r="B44" s="293" t="str">
        <f>B43</f>
        <v>MOULES A L'ÉTOUFFÉE</v>
      </c>
      <c r="C44" s="294" t="s">
        <v>257</v>
      </c>
      <c r="D44" s="295" t="s">
        <v>287</v>
      </c>
      <c r="E44" s="296" t="s">
        <v>378</v>
      </c>
      <c r="F44" s="297">
        <v>100</v>
      </c>
      <c r="G44" s="298"/>
      <c r="H44" s="296"/>
      <c r="I44" s="299"/>
      <c r="J44" s="299"/>
      <c r="K44" s="297"/>
      <c r="L44" s="300"/>
      <c r="M44" s="301"/>
    </row>
    <row r="45" spans="2:13" ht="20.100000000000001" customHeight="1" x14ac:dyDescent="0.2">
      <c r="B45" s="293" t="str">
        <f>B44</f>
        <v>MOULES A L'ÉTOUFFÉE</v>
      </c>
      <c r="C45" s="302" t="s">
        <v>258</v>
      </c>
      <c r="D45" s="303" t="s">
        <v>197</v>
      </c>
      <c r="E45" s="304" t="s">
        <v>378</v>
      </c>
      <c r="F45" s="305">
        <v>80</v>
      </c>
      <c r="G45" s="306"/>
      <c r="H45" s="304"/>
      <c r="I45" s="308">
        <v>6.2500000000000003E-3</v>
      </c>
      <c r="J45" s="308"/>
      <c r="K45" s="305"/>
      <c r="L45" s="309"/>
      <c r="M45" s="310" t="s">
        <v>667</v>
      </c>
    </row>
    <row r="46" spans="2:13" ht="20.100000000000001" customHeight="1" x14ac:dyDescent="0.2">
      <c r="B46" s="293" t="str">
        <f>B45</f>
        <v>MOULES A L'ÉTOUFFÉE</v>
      </c>
      <c r="C46" s="311" t="s">
        <v>259</v>
      </c>
      <c r="D46" s="312" t="s">
        <v>541</v>
      </c>
      <c r="E46" s="313"/>
      <c r="F46" s="314"/>
      <c r="G46" s="315"/>
      <c r="H46" s="313"/>
      <c r="I46" s="316"/>
      <c r="J46" s="316"/>
      <c r="K46" s="314"/>
      <c r="L46" s="317"/>
      <c r="M46" s="318"/>
    </row>
    <row r="47" spans="2:13" ht="20.100000000000001" customHeight="1" thickBot="1" x14ac:dyDescent="0.25">
      <c r="B47" s="293" t="str">
        <f>B46</f>
        <v>MOULES A L'ÉTOUFFÉE</v>
      </c>
      <c r="C47" s="319" t="s">
        <v>318</v>
      </c>
      <c r="D47" s="320"/>
      <c r="E47" s="321" t="s">
        <v>321</v>
      </c>
      <c r="F47" s="322"/>
      <c r="G47" s="323"/>
      <c r="H47" s="324"/>
      <c r="I47" s="325"/>
      <c r="J47" s="325"/>
      <c r="K47" s="322"/>
      <c r="L47" s="326"/>
      <c r="M47" s="363"/>
    </row>
    <row r="48" spans="2:13" ht="21.95" customHeight="1" x14ac:dyDescent="0.2">
      <c r="B48" s="459" t="str">
        <f>M48</f>
        <v>POISSON BOULETTES</v>
      </c>
      <c r="C48" s="460" t="s">
        <v>6</v>
      </c>
      <c r="D48" s="461"/>
      <c r="E48" s="461"/>
      <c r="F48" s="461"/>
      <c r="G48" s="461"/>
      <c r="H48" s="461"/>
      <c r="I48" s="462"/>
      <c r="J48" s="463"/>
      <c r="K48" s="462"/>
      <c r="L48" s="464"/>
      <c r="M48" s="465" t="s">
        <v>435</v>
      </c>
    </row>
    <row r="49" spans="2:13" ht="20.100000000000001" customHeight="1" x14ac:dyDescent="0.2">
      <c r="B49" s="293" t="str">
        <f>B48</f>
        <v>POISSON BOULETTES</v>
      </c>
      <c r="C49" s="294" t="s">
        <v>257</v>
      </c>
      <c r="D49" s="295" t="s">
        <v>287</v>
      </c>
      <c r="E49" s="296" t="s">
        <v>319</v>
      </c>
      <c r="F49" s="297">
        <v>110</v>
      </c>
      <c r="G49" s="298"/>
      <c r="H49" s="296"/>
      <c r="I49" s="299"/>
      <c r="J49" s="299"/>
      <c r="K49" s="297"/>
      <c r="L49" s="300"/>
      <c r="M49" s="301" t="s">
        <v>436</v>
      </c>
    </row>
    <row r="50" spans="2:13" ht="20.100000000000001" customHeight="1" x14ac:dyDescent="0.2">
      <c r="B50" s="293" t="str">
        <f>B49</f>
        <v>POISSON BOULETTES</v>
      </c>
      <c r="C50" s="302" t="s">
        <v>258</v>
      </c>
      <c r="D50" s="303" t="s">
        <v>197</v>
      </c>
      <c r="E50" s="304" t="s">
        <v>319</v>
      </c>
      <c r="F50" s="305">
        <v>80</v>
      </c>
      <c r="G50" s="306"/>
      <c r="H50" s="304"/>
      <c r="I50" s="308" t="s">
        <v>437</v>
      </c>
      <c r="J50" s="308"/>
      <c r="K50" s="305"/>
      <c r="L50" s="309"/>
      <c r="M50" s="310"/>
    </row>
    <row r="51" spans="2:13" ht="19.5" customHeight="1" x14ac:dyDescent="0.2">
      <c r="B51" s="293" t="str">
        <f>B50</f>
        <v>POISSON BOULETTES</v>
      </c>
      <c r="C51" s="302" t="s">
        <v>260</v>
      </c>
      <c r="D51" s="303" t="s">
        <v>320</v>
      </c>
      <c r="E51" s="304"/>
      <c r="F51" s="305"/>
      <c r="G51" s="306"/>
      <c r="H51" s="377"/>
      <c r="I51" s="308"/>
      <c r="J51" s="308">
        <v>1.3888888888888889E-3</v>
      </c>
      <c r="K51" s="305"/>
      <c r="L51" s="309"/>
      <c r="M51" s="310"/>
    </row>
    <row r="52" spans="2:13" ht="20.100000000000001" customHeight="1" x14ac:dyDescent="0.2">
      <c r="B52" s="293" t="str">
        <f>B51</f>
        <v>POISSON BOULETTES</v>
      </c>
      <c r="C52" s="311" t="s">
        <v>293</v>
      </c>
      <c r="D52" s="312" t="s">
        <v>541</v>
      </c>
      <c r="E52" s="313" t="s">
        <v>319</v>
      </c>
      <c r="F52" s="314">
        <v>120</v>
      </c>
      <c r="G52" s="315">
        <v>60</v>
      </c>
      <c r="H52" s="313"/>
      <c r="I52" s="316"/>
      <c r="J52" s="316" t="s">
        <v>424</v>
      </c>
      <c r="K52" s="314"/>
      <c r="L52" s="317"/>
      <c r="M52" s="318"/>
    </row>
    <row r="53" spans="2:13" ht="20.100000000000001" customHeight="1" thickBot="1" x14ac:dyDescent="0.25">
      <c r="B53" s="293" t="str">
        <f>B52</f>
        <v>POISSON BOULETTES</v>
      </c>
      <c r="C53" s="319" t="s">
        <v>318</v>
      </c>
      <c r="D53" s="320"/>
      <c r="E53" s="321" t="s">
        <v>321</v>
      </c>
      <c r="F53" s="322"/>
      <c r="G53" s="323"/>
      <c r="H53" s="324"/>
      <c r="I53" s="325"/>
      <c r="J53" s="325"/>
      <c r="K53" s="322"/>
      <c r="L53" s="326"/>
      <c r="M53" s="327"/>
    </row>
    <row r="54" spans="2:13" ht="21.95" customHeight="1" x14ac:dyDescent="0.2">
      <c r="B54" s="459" t="str">
        <f>M54</f>
        <v>POISSON EN GÉNÉRAL</v>
      </c>
      <c r="C54" s="460" t="s">
        <v>6</v>
      </c>
      <c r="D54" s="461"/>
      <c r="E54" s="461"/>
      <c r="F54" s="461"/>
      <c r="G54" s="461"/>
      <c r="H54" s="461"/>
      <c r="I54" s="462"/>
      <c r="J54" s="463"/>
      <c r="K54" s="462"/>
      <c r="L54" s="464"/>
      <c r="M54" s="465" t="s">
        <v>418</v>
      </c>
    </row>
    <row r="55" spans="2:13" ht="20.100000000000001" customHeight="1" x14ac:dyDescent="0.2">
      <c r="B55" s="293" t="str">
        <f t="shared" ref="B55:B60" si="1">B54</f>
        <v>POISSON EN GÉNÉRAL</v>
      </c>
      <c r="C55" s="294" t="s">
        <v>257</v>
      </c>
      <c r="D55" s="295" t="s">
        <v>287</v>
      </c>
      <c r="E55" s="296" t="s">
        <v>319</v>
      </c>
      <c r="F55" s="297">
        <v>200</v>
      </c>
      <c r="G55" s="298"/>
      <c r="H55" s="296"/>
      <c r="I55" s="299"/>
      <c r="J55" s="299"/>
      <c r="K55" s="297"/>
      <c r="L55" s="300"/>
      <c r="M55" s="301"/>
    </row>
    <row r="56" spans="2:13" ht="20.100000000000001" customHeight="1" x14ac:dyDescent="0.2">
      <c r="B56" s="293" t="str">
        <f t="shared" si="1"/>
        <v>POISSON EN GÉNÉRAL</v>
      </c>
      <c r="C56" s="302" t="s">
        <v>258</v>
      </c>
      <c r="D56" s="303" t="s">
        <v>197</v>
      </c>
      <c r="E56" s="304" t="s">
        <v>319</v>
      </c>
      <c r="F56" s="305">
        <v>175</v>
      </c>
      <c r="G56" s="306"/>
      <c r="H56" s="304"/>
      <c r="I56" s="308">
        <v>6.9444444444444441E-3</v>
      </c>
      <c r="J56" s="308"/>
      <c r="K56" s="305"/>
      <c r="L56" s="309"/>
      <c r="M56" s="310"/>
    </row>
    <row r="57" spans="2:13" ht="54.75" customHeight="1" x14ac:dyDescent="0.2">
      <c r="B57" s="293" t="str">
        <f t="shared" si="1"/>
        <v>POISSON EN GÉNÉRAL</v>
      </c>
      <c r="C57" s="302" t="s">
        <v>259</v>
      </c>
      <c r="D57" s="303" t="s">
        <v>197</v>
      </c>
      <c r="E57" s="304" t="s">
        <v>275</v>
      </c>
      <c r="F57" s="305">
        <v>175</v>
      </c>
      <c r="G57" s="306">
        <v>30</v>
      </c>
      <c r="H57" s="377" t="s">
        <v>331</v>
      </c>
      <c r="I57" s="308"/>
      <c r="J57" s="308"/>
      <c r="K57" s="305">
        <v>74</v>
      </c>
      <c r="L57" s="309"/>
      <c r="M57" s="310"/>
    </row>
    <row r="58" spans="2:13" ht="19.5" customHeight="1" x14ac:dyDescent="0.2">
      <c r="B58" s="293" t="str">
        <f t="shared" si="1"/>
        <v>POISSON EN GÉNÉRAL</v>
      </c>
      <c r="C58" s="302" t="s">
        <v>260</v>
      </c>
      <c r="D58" s="303" t="s">
        <v>320</v>
      </c>
      <c r="E58" s="304"/>
      <c r="F58" s="305"/>
      <c r="G58" s="306"/>
      <c r="H58" s="377"/>
      <c r="I58" s="308"/>
      <c r="J58" s="308">
        <v>1.3888888888888889E-3</v>
      </c>
      <c r="K58" s="305"/>
      <c r="L58" s="309"/>
      <c r="M58" s="310"/>
    </row>
    <row r="59" spans="2:13" ht="20.100000000000001" customHeight="1" x14ac:dyDescent="0.2">
      <c r="B59" s="293" t="str">
        <f t="shared" si="1"/>
        <v>POISSON EN GÉNÉRAL</v>
      </c>
      <c r="C59" s="311" t="s">
        <v>293</v>
      </c>
      <c r="D59" s="312" t="s">
        <v>541</v>
      </c>
      <c r="E59" s="313"/>
      <c r="F59" s="314"/>
      <c r="G59" s="315"/>
      <c r="H59" s="313"/>
      <c r="I59" s="316"/>
      <c r="J59" s="316"/>
      <c r="K59" s="314"/>
      <c r="L59" s="317"/>
      <c r="M59" s="318"/>
    </row>
    <row r="60" spans="2:13" ht="20.100000000000001" customHeight="1" thickBot="1" x14ac:dyDescent="0.25">
      <c r="B60" s="293" t="str">
        <f t="shared" si="1"/>
        <v>POISSON EN GÉNÉRAL</v>
      </c>
      <c r="C60" s="319" t="s">
        <v>318</v>
      </c>
      <c r="D60" s="320"/>
      <c r="E60" s="321" t="s">
        <v>321</v>
      </c>
      <c r="F60" s="322"/>
      <c r="G60" s="323"/>
      <c r="H60" s="324"/>
      <c r="I60" s="325"/>
      <c r="J60" s="325"/>
      <c r="K60" s="322"/>
      <c r="L60" s="326"/>
      <c r="M60" s="327"/>
    </row>
    <row r="61" spans="2:13" ht="21.95" customHeight="1" x14ac:dyDescent="0.2">
      <c r="B61" s="459" t="str">
        <f>M61</f>
        <v>POISSON ENTIER VAPEUR</v>
      </c>
      <c r="C61" s="460" t="s">
        <v>49</v>
      </c>
      <c r="D61" s="461"/>
      <c r="E61" s="461"/>
      <c r="F61" s="461"/>
      <c r="G61" s="461"/>
      <c r="H61" s="461"/>
      <c r="I61" s="462"/>
      <c r="J61" s="463"/>
      <c r="K61" s="462"/>
      <c r="L61" s="464"/>
      <c r="M61" s="465" t="s">
        <v>392</v>
      </c>
    </row>
    <row r="62" spans="2:13" ht="20.100000000000001" customHeight="1" x14ac:dyDescent="0.2">
      <c r="B62" s="293" t="str">
        <f>B61</f>
        <v>POISSON ENTIER VAPEUR</v>
      </c>
      <c r="C62" s="294" t="s">
        <v>257</v>
      </c>
      <c r="D62" s="295" t="s">
        <v>287</v>
      </c>
      <c r="E62" s="296" t="s">
        <v>378</v>
      </c>
      <c r="F62" s="297">
        <v>100</v>
      </c>
      <c r="G62" s="298"/>
      <c r="H62" s="296"/>
      <c r="I62" s="299"/>
      <c r="J62" s="299"/>
      <c r="K62" s="297"/>
      <c r="L62" s="300"/>
      <c r="M62" s="301"/>
    </row>
    <row r="63" spans="2:13" ht="20.100000000000001" customHeight="1" x14ac:dyDescent="0.2">
      <c r="B63" s="293" t="str">
        <f>B62</f>
        <v>POISSON ENTIER VAPEUR</v>
      </c>
      <c r="C63" s="302" t="s">
        <v>258</v>
      </c>
      <c r="D63" s="303" t="s">
        <v>197</v>
      </c>
      <c r="E63" s="304" t="s">
        <v>378</v>
      </c>
      <c r="F63" s="305">
        <v>95</v>
      </c>
      <c r="G63" s="306"/>
      <c r="H63" s="304"/>
      <c r="I63" s="308">
        <v>1.3888888888888888E-2</v>
      </c>
      <c r="J63" s="308"/>
      <c r="K63" s="305"/>
      <c r="L63" s="309"/>
      <c r="M63" s="310" t="s">
        <v>393</v>
      </c>
    </row>
    <row r="64" spans="2:13" ht="20.100000000000001" customHeight="1" x14ac:dyDescent="0.2">
      <c r="B64" s="293" t="str">
        <f>B63</f>
        <v>POISSON ENTIER VAPEUR</v>
      </c>
      <c r="C64" s="302" t="s">
        <v>259</v>
      </c>
      <c r="D64" s="303" t="s">
        <v>197</v>
      </c>
      <c r="E64" s="304" t="s">
        <v>378</v>
      </c>
      <c r="F64" s="305">
        <v>78</v>
      </c>
      <c r="G64" s="306"/>
      <c r="H64" s="304"/>
      <c r="I64" s="308"/>
      <c r="J64" s="308"/>
      <c r="K64" s="305">
        <v>70</v>
      </c>
      <c r="L64" s="309"/>
      <c r="M64" s="310" t="s">
        <v>394</v>
      </c>
    </row>
    <row r="65" spans="2:13" ht="20.100000000000001" customHeight="1" x14ac:dyDescent="0.2">
      <c r="B65" s="293" t="str">
        <f>B64</f>
        <v>POISSON ENTIER VAPEUR</v>
      </c>
      <c r="C65" s="311" t="s">
        <v>260</v>
      </c>
      <c r="D65" s="312" t="s">
        <v>541</v>
      </c>
      <c r="E65" s="313"/>
      <c r="F65" s="314"/>
      <c r="G65" s="315"/>
      <c r="H65" s="313"/>
      <c r="I65" s="316"/>
      <c r="J65" s="316"/>
      <c r="K65" s="314"/>
      <c r="L65" s="317"/>
      <c r="M65" s="318"/>
    </row>
    <row r="66" spans="2:13" ht="20.100000000000001" customHeight="1" thickBot="1" x14ac:dyDescent="0.25">
      <c r="B66" s="293" t="str">
        <f>B65</f>
        <v>POISSON ENTIER VAPEUR</v>
      </c>
      <c r="C66" s="319" t="s">
        <v>318</v>
      </c>
      <c r="D66" s="320"/>
      <c r="E66" s="321" t="s">
        <v>321</v>
      </c>
      <c r="F66" s="322"/>
      <c r="G66" s="323"/>
      <c r="H66" s="324"/>
      <c r="I66" s="325"/>
      <c r="J66" s="325"/>
      <c r="K66" s="322"/>
      <c r="L66" s="326"/>
      <c r="M66" s="327"/>
    </row>
    <row r="67" spans="2:13" ht="21.95" customHeight="1" x14ac:dyDescent="0.2">
      <c r="B67" s="459" t="str">
        <f>M67</f>
        <v>POISSONS entiers et filets interleaved (congelé en plaques)</v>
      </c>
      <c r="C67" s="460" t="s">
        <v>482</v>
      </c>
      <c r="D67" s="461"/>
      <c r="E67" s="461"/>
      <c r="F67" s="461"/>
      <c r="G67" s="461"/>
      <c r="H67" s="461"/>
      <c r="I67" s="462"/>
      <c r="J67" s="463"/>
      <c r="K67" s="462"/>
      <c r="L67" s="464"/>
      <c r="M67" s="465" t="s">
        <v>494</v>
      </c>
    </row>
    <row r="68" spans="2:13" ht="20.100000000000001" customHeight="1" x14ac:dyDescent="0.2">
      <c r="B68" s="293" t="str">
        <f>B67</f>
        <v>POISSONS entiers et filets interleaved (congelé en plaques)</v>
      </c>
      <c r="C68" s="294" t="s">
        <v>257</v>
      </c>
      <c r="D68" s="295" t="s">
        <v>287</v>
      </c>
      <c r="E68" s="296" t="s">
        <v>275</v>
      </c>
      <c r="F68" s="297">
        <v>220</v>
      </c>
      <c r="G68" s="298"/>
      <c r="H68" s="296"/>
      <c r="I68" s="299"/>
      <c r="J68" s="299"/>
      <c r="K68" s="297"/>
      <c r="L68" s="300"/>
      <c r="M68" s="301" t="s">
        <v>491</v>
      </c>
    </row>
    <row r="69" spans="2:13" ht="20.25" customHeight="1" x14ac:dyDescent="0.2">
      <c r="B69" s="293" t="str">
        <f>B68</f>
        <v>POISSONS entiers et filets interleaved (congelé en plaques)</v>
      </c>
      <c r="C69" s="302" t="s">
        <v>258</v>
      </c>
      <c r="D69" s="303" t="s">
        <v>197</v>
      </c>
      <c r="E69" s="304" t="s">
        <v>275</v>
      </c>
      <c r="F69" s="305">
        <v>180</v>
      </c>
      <c r="G69" s="306"/>
      <c r="H69" s="304"/>
      <c r="I69" s="307"/>
      <c r="J69" s="308"/>
      <c r="K69" s="305">
        <v>53</v>
      </c>
      <c r="L69" s="309"/>
      <c r="M69" s="310" t="s">
        <v>492</v>
      </c>
    </row>
    <row r="70" spans="2:13" ht="20.100000000000001" customHeight="1" x14ac:dyDescent="0.2">
      <c r="B70" s="293" t="str">
        <f>B69</f>
        <v>POISSONS entiers et filets interleaved (congelé en plaques)</v>
      </c>
      <c r="C70" s="311" t="s">
        <v>259</v>
      </c>
      <c r="D70" s="312" t="s">
        <v>541</v>
      </c>
      <c r="E70" s="313"/>
      <c r="F70" s="314"/>
      <c r="G70" s="315"/>
      <c r="H70" s="313"/>
      <c r="I70" s="316"/>
      <c r="J70" s="316"/>
      <c r="K70" s="314"/>
      <c r="L70" s="317"/>
      <c r="M70" s="318"/>
    </row>
    <row r="71" spans="2:13" ht="20.100000000000001" customHeight="1" thickBot="1" x14ac:dyDescent="0.25">
      <c r="B71" s="293" t="str">
        <f>B70</f>
        <v>POISSONS entiers et filets interleaved (congelé en plaques)</v>
      </c>
      <c r="C71" s="319" t="s">
        <v>318</v>
      </c>
      <c r="D71" s="320"/>
      <c r="E71" s="321" t="s">
        <v>493</v>
      </c>
      <c r="F71" s="322"/>
      <c r="G71" s="323"/>
      <c r="H71" s="324"/>
      <c r="I71" s="325"/>
      <c r="J71" s="325"/>
      <c r="K71" s="322"/>
      <c r="L71" s="326"/>
      <c r="M71" s="327"/>
    </row>
    <row r="72" spans="2:13" ht="21.95" customHeight="1" x14ac:dyDescent="0.2">
      <c r="B72" s="459" t="str">
        <f>M72</f>
        <v>POISSON CUIT ENTIER 1° Méthode</v>
      </c>
      <c r="C72" s="460" t="s">
        <v>6</v>
      </c>
      <c r="D72" s="461"/>
      <c r="E72" s="461"/>
      <c r="F72" s="461"/>
      <c r="G72" s="461"/>
      <c r="H72" s="461"/>
      <c r="I72" s="462"/>
      <c r="J72" s="463"/>
      <c r="K72" s="462"/>
      <c r="L72" s="464"/>
      <c r="M72" s="465" t="s">
        <v>425</v>
      </c>
    </row>
    <row r="73" spans="2:13" ht="20.100000000000001" customHeight="1" x14ac:dyDescent="0.2">
      <c r="B73" s="293" t="str">
        <f>B72</f>
        <v>POISSON CUIT ENTIER 1° Méthode</v>
      </c>
      <c r="C73" s="294" t="s">
        <v>257</v>
      </c>
      <c r="D73" s="295" t="s">
        <v>287</v>
      </c>
      <c r="E73" s="296" t="s">
        <v>275</v>
      </c>
      <c r="F73" s="297">
        <v>200</v>
      </c>
      <c r="G73" s="298"/>
      <c r="H73" s="296"/>
      <c r="I73" s="299"/>
      <c r="J73" s="299"/>
      <c r="K73" s="297"/>
      <c r="L73" s="300"/>
      <c r="M73" s="301" t="s">
        <v>419</v>
      </c>
    </row>
    <row r="74" spans="2:13" ht="20.100000000000001" customHeight="1" x14ac:dyDescent="0.2">
      <c r="B74" s="293" t="str">
        <f t="shared" ref="B74:B79" si="2">B73</f>
        <v>POISSON CUIT ENTIER 1° Méthode</v>
      </c>
      <c r="C74" s="302" t="s">
        <v>258</v>
      </c>
      <c r="D74" s="303" t="s">
        <v>197</v>
      </c>
      <c r="E74" s="304" t="s">
        <v>275</v>
      </c>
      <c r="F74" s="305">
        <v>170</v>
      </c>
      <c r="G74" s="306">
        <v>30</v>
      </c>
      <c r="H74" s="304"/>
      <c r="I74" s="308">
        <v>1.1805555555555555E-2</v>
      </c>
      <c r="J74" s="308"/>
      <c r="K74" s="305"/>
      <c r="L74" s="309"/>
      <c r="M74" s="310" t="s">
        <v>668</v>
      </c>
    </row>
    <row r="75" spans="2:13" ht="19.5" customHeight="1" x14ac:dyDescent="0.2">
      <c r="B75" s="293" t="str">
        <f t="shared" si="2"/>
        <v>POISSON CUIT ENTIER 1° Méthode</v>
      </c>
      <c r="C75" s="302" t="s">
        <v>260</v>
      </c>
      <c r="D75" s="303" t="s">
        <v>320</v>
      </c>
      <c r="E75" s="304"/>
      <c r="F75" s="305"/>
      <c r="G75" s="306"/>
      <c r="H75" s="377"/>
      <c r="I75" s="308"/>
      <c r="J75" s="308">
        <v>6.9444444444444447E-4</v>
      </c>
      <c r="K75" s="305"/>
      <c r="L75" s="309"/>
      <c r="M75" s="310"/>
    </row>
    <row r="76" spans="2:13" ht="20.100000000000001" customHeight="1" x14ac:dyDescent="0.2">
      <c r="B76" s="293" t="str">
        <f t="shared" si="2"/>
        <v>POISSON CUIT ENTIER 1° Méthode</v>
      </c>
      <c r="C76" s="311" t="s">
        <v>293</v>
      </c>
      <c r="D76" s="312" t="s">
        <v>541</v>
      </c>
      <c r="E76" s="313"/>
      <c r="F76" s="314"/>
      <c r="G76" s="315"/>
      <c r="H76" s="313"/>
      <c r="I76" s="316"/>
      <c r="J76" s="316"/>
      <c r="K76" s="314"/>
      <c r="L76" s="317"/>
      <c r="M76" s="318"/>
    </row>
    <row r="77" spans="2:13" ht="20.100000000000001" customHeight="1" x14ac:dyDescent="0.2">
      <c r="B77" s="293" t="str">
        <f t="shared" si="2"/>
        <v>POISSON CUIT ENTIER 1° Méthode</v>
      </c>
      <c r="C77" s="329" t="s">
        <v>318</v>
      </c>
      <c r="D77" s="330"/>
      <c r="E77" s="347" t="s">
        <v>321</v>
      </c>
      <c r="F77" s="348"/>
      <c r="G77" s="349"/>
      <c r="H77" s="350"/>
      <c r="I77" s="351"/>
      <c r="J77" s="351"/>
      <c r="K77" s="348"/>
      <c r="L77" s="352"/>
      <c r="M77" s="364"/>
    </row>
    <row r="78" spans="2:13" ht="20.100000000000001" customHeight="1" x14ac:dyDescent="0.2">
      <c r="B78" s="293" t="str">
        <f t="shared" si="2"/>
        <v>POISSON CUIT ENTIER 1° Méthode</v>
      </c>
      <c r="C78" s="845" t="s">
        <v>669</v>
      </c>
      <c r="D78" s="818"/>
      <c r="E78" s="818"/>
      <c r="F78" s="818"/>
      <c r="G78" s="818"/>
      <c r="H78" s="818"/>
      <c r="I78" s="818"/>
      <c r="J78" s="818"/>
      <c r="K78" s="818"/>
      <c r="L78" s="818"/>
      <c r="M78" s="819"/>
    </row>
    <row r="79" spans="2:13" ht="20.100000000000001" customHeight="1" thickBot="1" x14ac:dyDescent="0.25">
      <c r="B79" s="293" t="str">
        <f t="shared" si="2"/>
        <v>POISSON CUIT ENTIER 1° Méthode</v>
      </c>
      <c r="C79" s="846"/>
      <c r="D79" s="820"/>
      <c r="E79" s="820"/>
      <c r="F79" s="820"/>
      <c r="G79" s="820"/>
      <c r="H79" s="820"/>
      <c r="I79" s="820"/>
      <c r="J79" s="820"/>
      <c r="K79" s="820"/>
      <c r="L79" s="820"/>
      <c r="M79" s="821"/>
    </row>
    <row r="80" spans="2:13" ht="21.95" customHeight="1" x14ac:dyDescent="0.2">
      <c r="B80" s="459" t="str">
        <f>M80</f>
        <v>POISSON CUIT ENTIER 2° Méthode</v>
      </c>
      <c r="C80" s="460" t="s">
        <v>6</v>
      </c>
      <c r="D80" s="461"/>
      <c r="E80" s="461"/>
      <c r="F80" s="461"/>
      <c r="G80" s="461"/>
      <c r="H80" s="461"/>
      <c r="I80" s="462"/>
      <c r="J80" s="463"/>
      <c r="K80" s="462"/>
      <c r="L80" s="464"/>
      <c r="M80" s="465" t="s">
        <v>426</v>
      </c>
    </row>
    <row r="81" spans="2:13" ht="20.100000000000001" customHeight="1" x14ac:dyDescent="0.2">
      <c r="B81" s="293" t="str">
        <f t="shared" ref="B81:B86" si="3">B80</f>
        <v>POISSON CUIT ENTIER 2° Méthode</v>
      </c>
      <c r="C81" s="294" t="s">
        <v>257</v>
      </c>
      <c r="D81" s="295" t="s">
        <v>287</v>
      </c>
      <c r="E81" s="296" t="s">
        <v>319</v>
      </c>
      <c r="F81" s="297">
        <v>180</v>
      </c>
      <c r="G81" s="298"/>
      <c r="H81" s="296"/>
      <c r="I81" s="299"/>
      <c r="J81" s="299"/>
      <c r="K81" s="297"/>
      <c r="L81" s="300"/>
      <c r="M81" s="301" t="s">
        <v>419</v>
      </c>
    </row>
    <row r="82" spans="2:13" ht="20.100000000000001" customHeight="1" x14ac:dyDescent="0.2">
      <c r="B82" s="293" t="str">
        <f t="shared" si="3"/>
        <v>POISSON CUIT ENTIER 2° Méthode</v>
      </c>
      <c r="C82" s="302" t="s">
        <v>258</v>
      </c>
      <c r="D82" s="303" t="s">
        <v>197</v>
      </c>
      <c r="E82" s="304" t="s">
        <v>319</v>
      </c>
      <c r="F82" s="305">
        <v>175</v>
      </c>
      <c r="G82" s="306">
        <v>60</v>
      </c>
      <c r="H82" s="304"/>
      <c r="I82" s="308">
        <v>6.9444444444444441E-3</v>
      </c>
      <c r="J82" s="308"/>
      <c r="K82" s="305"/>
      <c r="L82" s="309"/>
      <c r="M82" s="310" t="s">
        <v>670</v>
      </c>
    </row>
    <row r="83" spans="2:13" ht="20.100000000000001" customHeight="1" x14ac:dyDescent="0.2">
      <c r="B83" s="293" t="str">
        <f t="shared" si="3"/>
        <v>POISSON CUIT ENTIER 2° Méthode</v>
      </c>
      <c r="C83" s="302" t="s">
        <v>259</v>
      </c>
      <c r="D83" s="303" t="s">
        <v>197</v>
      </c>
      <c r="E83" s="304" t="s">
        <v>319</v>
      </c>
      <c r="F83" s="305">
        <v>175</v>
      </c>
      <c r="G83" s="306">
        <v>30</v>
      </c>
      <c r="H83" s="304"/>
      <c r="I83" s="308">
        <v>2.7777777777777779E-3</v>
      </c>
      <c r="J83" s="308"/>
      <c r="K83" s="305"/>
      <c r="L83" s="309"/>
      <c r="M83" s="310"/>
    </row>
    <row r="84" spans="2:13" ht="19.5" customHeight="1" x14ac:dyDescent="0.2">
      <c r="B84" s="293" t="str">
        <f t="shared" si="3"/>
        <v>POISSON CUIT ENTIER 2° Méthode</v>
      </c>
      <c r="C84" s="302" t="s">
        <v>260</v>
      </c>
      <c r="D84" s="303" t="s">
        <v>320</v>
      </c>
      <c r="E84" s="304"/>
      <c r="F84" s="305"/>
      <c r="G84" s="306"/>
      <c r="H84" s="377"/>
      <c r="I84" s="308"/>
      <c r="J84" s="308">
        <v>1.3888888888888889E-3</v>
      </c>
      <c r="K84" s="305"/>
      <c r="L84" s="309"/>
      <c r="M84" s="310"/>
    </row>
    <row r="85" spans="2:13" ht="20.100000000000001" customHeight="1" x14ac:dyDescent="0.2">
      <c r="B85" s="293" t="str">
        <f t="shared" si="3"/>
        <v>POISSON CUIT ENTIER 2° Méthode</v>
      </c>
      <c r="C85" s="311" t="s">
        <v>293</v>
      </c>
      <c r="D85" s="312" t="s">
        <v>541</v>
      </c>
      <c r="E85" s="313"/>
      <c r="F85" s="314"/>
      <c r="G85" s="315"/>
      <c r="H85" s="313"/>
      <c r="I85" s="316"/>
      <c r="J85" s="316"/>
      <c r="K85" s="314"/>
      <c r="L85" s="317"/>
      <c r="M85" s="318"/>
    </row>
    <row r="86" spans="2:13" ht="20.100000000000001" customHeight="1" thickBot="1" x14ac:dyDescent="0.25">
      <c r="B86" s="293" t="str">
        <f t="shared" si="3"/>
        <v>POISSON CUIT ENTIER 2° Méthode</v>
      </c>
      <c r="C86" s="319" t="s">
        <v>318</v>
      </c>
      <c r="D86" s="320"/>
      <c r="E86" s="321" t="s">
        <v>321</v>
      </c>
      <c r="F86" s="322"/>
      <c r="G86" s="323"/>
      <c r="H86" s="324"/>
      <c r="I86" s="325"/>
      <c r="J86" s="325"/>
      <c r="K86" s="322"/>
      <c r="L86" s="326"/>
      <c r="M86" s="327"/>
    </row>
    <row r="87" spans="2:13" ht="21.95" customHeight="1" x14ac:dyDescent="0.2">
      <c r="B87" s="459" t="str">
        <f>M87</f>
        <v>POISSON DARNE VAPEUR</v>
      </c>
      <c r="C87" s="460" t="s">
        <v>49</v>
      </c>
      <c r="D87" s="461"/>
      <c r="E87" s="461"/>
      <c r="F87" s="461"/>
      <c r="G87" s="461"/>
      <c r="H87" s="461"/>
      <c r="I87" s="462"/>
      <c r="J87" s="463"/>
      <c r="K87" s="462"/>
      <c r="L87" s="464"/>
      <c r="M87" s="465" t="s">
        <v>397</v>
      </c>
    </row>
    <row r="88" spans="2:13" ht="20.100000000000001" customHeight="1" x14ac:dyDescent="0.2">
      <c r="B88" s="293" t="str">
        <f>B87</f>
        <v>POISSON DARNE VAPEUR</v>
      </c>
      <c r="C88" s="294" t="s">
        <v>257</v>
      </c>
      <c r="D88" s="295" t="s">
        <v>287</v>
      </c>
      <c r="E88" s="296" t="s">
        <v>378</v>
      </c>
      <c r="F88" s="297">
        <v>100</v>
      </c>
      <c r="G88" s="298"/>
      <c r="H88" s="296"/>
      <c r="I88" s="299"/>
      <c r="J88" s="299"/>
      <c r="K88" s="297"/>
      <c r="L88" s="300"/>
      <c r="M88" s="301"/>
    </row>
    <row r="89" spans="2:13" ht="20.100000000000001" customHeight="1" x14ac:dyDescent="0.2">
      <c r="B89" s="293" t="str">
        <f>B88</f>
        <v>POISSON DARNE VAPEUR</v>
      </c>
      <c r="C89" s="302" t="s">
        <v>258</v>
      </c>
      <c r="D89" s="303" t="s">
        <v>197</v>
      </c>
      <c r="E89" s="304" t="s">
        <v>378</v>
      </c>
      <c r="F89" s="305">
        <v>75</v>
      </c>
      <c r="G89" s="306"/>
      <c r="H89" s="304"/>
      <c r="I89" s="308">
        <v>6.9444444444444441E-3</v>
      </c>
      <c r="J89" s="308"/>
      <c r="K89" s="305"/>
      <c r="L89" s="309"/>
      <c r="M89" s="310" t="s">
        <v>671</v>
      </c>
    </row>
    <row r="90" spans="2:13" ht="20.100000000000001" customHeight="1" x14ac:dyDescent="0.2">
      <c r="B90" s="293" t="str">
        <f>B89</f>
        <v>POISSON DARNE VAPEUR</v>
      </c>
      <c r="C90" s="311" t="s">
        <v>259</v>
      </c>
      <c r="D90" s="312" t="s">
        <v>541</v>
      </c>
      <c r="E90" s="313"/>
      <c r="F90" s="314"/>
      <c r="G90" s="315"/>
      <c r="H90" s="313"/>
      <c r="I90" s="316"/>
      <c r="J90" s="316"/>
      <c r="K90" s="314"/>
      <c r="L90" s="317"/>
      <c r="M90" s="318"/>
    </row>
    <row r="91" spans="2:13" ht="20.100000000000001" customHeight="1" thickBot="1" x14ac:dyDescent="0.25">
      <c r="B91" s="293" t="str">
        <f>B90</f>
        <v>POISSON DARNE VAPEUR</v>
      </c>
      <c r="C91" s="319" t="s">
        <v>318</v>
      </c>
      <c r="D91" s="320"/>
      <c r="E91" s="321" t="s">
        <v>321</v>
      </c>
      <c r="F91" s="322"/>
      <c r="G91" s="323"/>
      <c r="H91" s="324"/>
      <c r="I91" s="325"/>
      <c r="J91" s="325"/>
      <c r="K91" s="322"/>
      <c r="L91" s="326"/>
      <c r="M91" s="327"/>
    </row>
    <row r="92" spans="2:13" ht="21.95" customHeight="1" x14ac:dyDescent="0.2">
      <c r="B92" s="459" t="str">
        <f>M92</f>
        <v xml:space="preserve"> POISSON FILETS DE 1° Méthode</v>
      </c>
      <c r="C92" s="460" t="s">
        <v>6</v>
      </c>
      <c r="D92" s="461"/>
      <c r="E92" s="461"/>
      <c r="F92" s="461"/>
      <c r="G92" s="461"/>
      <c r="H92" s="461"/>
      <c r="I92" s="462"/>
      <c r="J92" s="463"/>
      <c r="K92" s="462"/>
      <c r="L92" s="464"/>
      <c r="M92" s="465" t="s">
        <v>434</v>
      </c>
    </row>
    <row r="93" spans="2:13" ht="20.100000000000001" customHeight="1" x14ac:dyDescent="0.2">
      <c r="B93" s="293" t="str">
        <f>B92</f>
        <v xml:space="preserve"> POISSON FILETS DE 1° Méthode</v>
      </c>
      <c r="C93" s="294" t="s">
        <v>257</v>
      </c>
      <c r="D93" s="295" t="s">
        <v>287</v>
      </c>
      <c r="E93" s="296" t="s">
        <v>319</v>
      </c>
      <c r="F93" s="297">
        <v>110</v>
      </c>
      <c r="G93" s="298"/>
      <c r="H93" s="296"/>
      <c r="I93" s="299"/>
      <c r="J93" s="299"/>
      <c r="K93" s="297"/>
      <c r="L93" s="300"/>
      <c r="M93" s="301" t="s">
        <v>433</v>
      </c>
    </row>
    <row r="94" spans="2:13" ht="20.100000000000001" customHeight="1" x14ac:dyDescent="0.2">
      <c r="B94" s="293" t="str">
        <f>B93</f>
        <v xml:space="preserve"> POISSON FILETS DE 1° Méthode</v>
      </c>
      <c r="C94" s="302" t="s">
        <v>258</v>
      </c>
      <c r="D94" s="303" t="s">
        <v>197</v>
      </c>
      <c r="E94" s="304" t="s">
        <v>319</v>
      </c>
      <c r="F94" s="305">
        <v>80</v>
      </c>
      <c r="G94" s="306"/>
      <c r="H94" s="304"/>
      <c r="I94" s="308"/>
      <c r="J94" s="308"/>
      <c r="K94" s="305">
        <v>72</v>
      </c>
      <c r="L94" s="309"/>
      <c r="M94" s="310" t="s">
        <v>394</v>
      </c>
    </row>
    <row r="95" spans="2:13" ht="19.5" customHeight="1" x14ac:dyDescent="0.2">
      <c r="B95" s="293" t="str">
        <f>B94</f>
        <v xml:space="preserve"> POISSON FILETS DE 1° Méthode</v>
      </c>
      <c r="C95" s="302" t="s">
        <v>260</v>
      </c>
      <c r="D95" s="303" t="s">
        <v>320</v>
      </c>
      <c r="E95" s="304"/>
      <c r="F95" s="305"/>
      <c r="G95" s="306"/>
      <c r="H95" s="377"/>
      <c r="I95" s="308"/>
      <c r="J95" s="308">
        <v>6.9444444444444447E-4</v>
      </c>
      <c r="K95" s="305"/>
      <c r="L95" s="309"/>
      <c r="M95" s="310"/>
    </row>
    <row r="96" spans="2:13" ht="20.100000000000001" customHeight="1" x14ac:dyDescent="0.2">
      <c r="B96" s="293" t="str">
        <f>B95</f>
        <v xml:space="preserve"> POISSON FILETS DE 1° Méthode</v>
      </c>
      <c r="C96" s="311" t="s">
        <v>293</v>
      </c>
      <c r="D96" s="312" t="s">
        <v>541</v>
      </c>
      <c r="E96" s="313" t="s">
        <v>319</v>
      </c>
      <c r="F96" s="314">
        <v>130</v>
      </c>
      <c r="G96" s="315">
        <v>40</v>
      </c>
      <c r="H96" s="313"/>
      <c r="I96" s="316"/>
      <c r="J96" s="316"/>
      <c r="K96" s="314">
        <v>65</v>
      </c>
      <c r="L96" s="317"/>
      <c r="M96" s="318"/>
    </row>
    <row r="97" spans="2:13" ht="20.100000000000001" customHeight="1" thickBot="1" x14ac:dyDescent="0.25">
      <c r="B97" s="293" t="str">
        <f>B96</f>
        <v xml:space="preserve"> POISSON FILETS DE 1° Méthode</v>
      </c>
      <c r="C97" s="319" t="s">
        <v>318</v>
      </c>
      <c r="D97" s="320"/>
      <c r="E97" s="321" t="s">
        <v>321</v>
      </c>
      <c r="F97" s="322"/>
      <c r="G97" s="323"/>
      <c r="H97" s="324"/>
      <c r="I97" s="325"/>
      <c r="J97" s="325"/>
      <c r="K97" s="322"/>
      <c r="L97" s="326"/>
      <c r="M97" s="327"/>
    </row>
    <row r="98" spans="2:13" ht="21.95" customHeight="1" x14ac:dyDescent="0.2">
      <c r="B98" s="459" t="str">
        <f>M98</f>
        <v>POISSON FILET VAPEUR</v>
      </c>
      <c r="C98" s="460" t="s">
        <v>49</v>
      </c>
      <c r="D98" s="461"/>
      <c r="E98" s="461"/>
      <c r="F98" s="461"/>
      <c r="G98" s="461"/>
      <c r="H98" s="461"/>
      <c r="I98" s="462"/>
      <c r="J98" s="463"/>
      <c r="K98" s="462"/>
      <c r="L98" s="464"/>
      <c r="M98" s="465" t="s">
        <v>395</v>
      </c>
    </row>
    <row r="99" spans="2:13" ht="20.100000000000001" customHeight="1" x14ac:dyDescent="0.2">
      <c r="B99" s="293" t="str">
        <f>B98</f>
        <v>POISSON FILET VAPEUR</v>
      </c>
      <c r="C99" s="294" t="s">
        <v>257</v>
      </c>
      <c r="D99" s="295" t="s">
        <v>287</v>
      </c>
      <c r="E99" s="296" t="s">
        <v>378</v>
      </c>
      <c r="F99" s="297">
        <v>100</v>
      </c>
      <c r="G99" s="298"/>
      <c r="H99" s="296"/>
      <c r="I99" s="299"/>
      <c r="J99" s="299"/>
      <c r="K99" s="297"/>
      <c r="L99" s="300"/>
      <c r="M99" s="301"/>
    </row>
    <row r="100" spans="2:13" ht="20.100000000000001" customHeight="1" x14ac:dyDescent="0.2">
      <c r="B100" s="293" t="str">
        <f>B99</f>
        <v>POISSON FILET VAPEUR</v>
      </c>
      <c r="C100" s="302" t="s">
        <v>258</v>
      </c>
      <c r="D100" s="303" t="s">
        <v>197</v>
      </c>
      <c r="E100" s="304" t="s">
        <v>378</v>
      </c>
      <c r="F100" s="305">
        <v>90</v>
      </c>
      <c r="G100" s="306"/>
      <c r="H100" s="304"/>
      <c r="I100" s="308">
        <v>6.9444444444444441E-3</v>
      </c>
      <c r="J100" s="308"/>
      <c r="K100" s="305"/>
      <c r="L100" s="309"/>
      <c r="M100" s="310" t="s">
        <v>396</v>
      </c>
    </row>
    <row r="101" spans="2:13" ht="20.100000000000001" customHeight="1" x14ac:dyDescent="0.2">
      <c r="B101" s="293" t="str">
        <f>B100</f>
        <v>POISSON FILET VAPEUR</v>
      </c>
      <c r="C101" s="311" t="s">
        <v>259</v>
      </c>
      <c r="D101" s="312" t="s">
        <v>541</v>
      </c>
      <c r="E101" s="313"/>
      <c r="F101" s="314"/>
      <c r="G101" s="315"/>
      <c r="H101" s="313"/>
      <c r="I101" s="316"/>
      <c r="J101" s="316"/>
      <c r="K101" s="314"/>
      <c r="L101" s="317"/>
      <c r="M101" s="318"/>
    </row>
    <row r="102" spans="2:13" ht="20.100000000000001" customHeight="1" thickBot="1" x14ac:dyDescent="0.25">
      <c r="B102" s="293" t="str">
        <f>B101</f>
        <v>POISSON FILET VAPEUR</v>
      </c>
      <c r="C102" s="319" t="s">
        <v>318</v>
      </c>
      <c r="D102" s="320"/>
      <c r="E102" s="321" t="s">
        <v>365</v>
      </c>
      <c r="F102" s="322"/>
      <c r="G102" s="323"/>
      <c r="H102" s="324"/>
      <c r="I102" s="325"/>
      <c r="J102" s="325"/>
      <c r="K102" s="322"/>
      <c r="L102" s="326"/>
      <c r="M102" s="327"/>
    </row>
    <row r="103" spans="2:13" ht="21.95" customHeight="1" x14ac:dyDescent="0.2">
      <c r="B103" s="459" t="str">
        <f>M103</f>
        <v>POISSONS PANÉS  gamme 8 beaufort</v>
      </c>
      <c r="C103" s="460" t="s">
        <v>482</v>
      </c>
      <c r="D103" s="461"/>
      <c r="E103" s="461"/>
      <c r="F103" s="461"/>
      <c r="G103" s="461"/>
      <c r="H103" s="461"/>
      <c r="I103" s="462"/>
      <c r="J103" s="463"/>
      <c r="K103" s="462"/>
      <c r="L103" s="464"/>
      <c r="M103" s="465" t="s">
        <v>495</v>
      </c>
    </row>
    <row r="104" spans="2:13" ht="20.100000000000001" customHeight="1" x14ac:dyDescent="0.2">
      <c r="B104" s="293" t="str">
        <f>B103</f>
        <v>POISSONS PANÉS  gamme 8 beaufort</v>
      </c>
      <c r="C104" s="294" t="s">
        <v>257</v>
      </c>
      <c r="D104" s="295" t="s">
        <v>287</v>
      </c>
      <c r="E104" s="296" t="s">
        <v>275</v>
      </c>
      <c r="F104" s="297">
        <v>210</v>
      </c>
      <c r="G104" s="298"/>
      <c r="H104" s="296"/>
      <c r="I104" s="299"/>
      <c r="J104" s="299"/>
      <c r="K104" s="297"/>
      <c r="L104" s="300"/>
      <c r="M104" s="301" t="s">
        <v>632</v>
      </c>
    </row>
    <row r="105" spans="2:13" ht="20.25" customHeight="1" x14ac:dyDescent="0.2">
      <c r="B105" s="293" t="str">
        <f>B104</f>
        <v>POISSONS PANÉS  gamme 8 beaufort</v>
      </c>
      <c r="C105" s="302" t="s">
        <v>258</v>
      </c>
      <c r="D105" s="303" t="s">
        <v>197</v>
      </c>
      <c r="E105" s="304" t="s">
        <v>275</v>
      </c>
      <c r="F105" s="305">
        <v>180</v>
      </c>
      <c r="G105" s="306"/>
      <c r="H105" s="304"/>
      <c r="I105" s="307" t="s">
        <v>672</v>
      </c>
      <c r="J105" s="308"/>
      <c r="K105" s="305"/>
      <c r="L105" s="309"/>
      <c r="M105" s="310" t="s">
        <v>492</v>
      </c>
    </row>
    <row r="106" spans="2:13" ht="20.100000000000001" customHeight="1" x14ac:dyDescent="0.2">
      <c r="B106" s="293" t="str">
        <f>B105</f>
        <v>POISSONS PANÉS  gamme 8 beaufort</v>
      </c>
      <c r="C106" s="311" t="s">
        <v>259</v>
      </c>
      <c r="D106" s="312" t="s">
        <v>541</v>
      </c>
      <c r="E106" s="313"/>
      <c r="F106" s="314"/>
      <c r="G106" s="315"/>
      <c r="H106" s="313"/>
      <c r="I106" s="316"/>
      <c r="J106" s="316"/>
      <c r="K106" s="314"/>
      <c r="L106" s="317"/>
      <c r="M106" s="318"/>
    </row>
    <row r="107" spans="2:13" ht="20.100000000000001" customHeight="1" thickBot="1" x14ac:dyDescent="0.25">
      <c r="B107" s="293" t="str">
        <f>B106</f>
        <v>POISSONS PANÉS  gamme 8 beaufort</v>
      </c>
      <c r="C107" s="319" t="s">
        <v>318</v>
      </c>
      <c r="D107" s="320"/>
      <c r="E107" s="321" t="s">
        <v>673</v>
      </c>
      <c r="F107" s="322"/>
      <c r="G107" s="323"/>
      <c r="H107" s="324"/>
      <c r="I107" s="325"/>
      <c r="J107" s="325"/>
      <c r="K107" s="322"/>
      <c r="L107" s="326"/>
      <c r="M107" s="327"/>
    </row>
    <row r="108" spans="2:13" ht="21.95" customHeight="1" x14ac:dyDescent="0.2">
      <c r="B108" s="459" t="str">
        <f>M108</f>
        <v>PRODUITS DIVERS</v>
      </c>
      <c r="C108" s="460" t="s">
        <v>511</v>
      </c>
      <c r="D108" s="461"/>
      <c r="E108" s="461"/>
      <c r="F108" s="461"/>
      <c r="G108" s="461"/>
      <c r="H108" s="461"/>
      <c r="I108" s="462"/>
      <c r="J108" s="463"/>
      <c r="K108" s="462"/>
      <c r="L108" s="464"/>
      <c r="M108" s="465" t="s">
        <v>512</v>
      </c>
    </row>
    <row r="109" spans="2:13" ht="20.100000000000001" customHeight="1" x14ac:dyDescent="0.2">
      <c r="B109" s="293" t="str">
        <f>B108</f>
        <v>PRODUITS DIVERS</v>
      </c>
      <c r="C109" s="294"/>
      <c r="D109" s="295" t="s">
        <v>519</v>
      </c>
      <c r="E109" s="296" t="s">
        <v>319</v>
      </c>
      <c r="F109" s="297">
        <v>170</v>
      </c>
      <c r="G109" s="298"/>
      <c r="H109" s="296"/>
      <c r="I109" s="299"/>
      <c r="J109" s="299"/>
      <c r="K109" s="297">
        <v>55</v>
      </c>
      <c r="L109" s="300"/>
      <c r="M109" s="301" t="s">
        <v>520</v>
      </c>
    </row>
    <row r="110" spans="2:13" ht="21" customHeight="1" x14ac:dyDescent="0.2">
      <c r="B110" s="293" t="str">
        <f>B109</f>
        <v>PRODUITS DIVERS</v>
      </c>
      <c r="C110" s="302"/>
      <c r="D110" s="303" t="s">
        <v>521</v>
      </c>
      <c r="E110" s="304" t="s">
        <v>319</v>
      </c>
      <c r="F110" s="305">
        <v>150</v>
      </c>
      <c r="G110" s="306"/>
      <c r="H110" s="304"/>
      <c r="I110" s="307"/>
      <c r="J110" s="308"/>
      <c r="K110" s="305">
        <v>55</v>
      </c>
      <c r="L110" s="309"/>
      <c r="M110" s="310" t="s">
        <v>522</v>
      </c>
    </row>
    <row r="111" spans="2:13" ht="20.100000000000001" customHeight="1" x14ac:dyDescent="0.2">
      <c r="B111" s="293" t="str">
        <f>B110</f>
        <v>PRODUITS DIVERS</v>
      </c>
      <c r="C111" s="302"/>
      <c r="D111" s="303" t="s">
        <v>523</v>
      </c>
      <c r="E111" s="304" t="s">
        <v>319</v>
      </c>
      <c r="F111" s="305">
        <v>150</v>
      </c>
      <c r="G111" s="306"/>
      <c r="H111" s="304"/>
      <c r="I111" s="308"/>
      <c r="J111" s="308"/>
      <c r="K111" s="305">
        <v>55</v>
      </c>
      <c r="L111" s="309"/>
      <c r="M111" s="310" t="s">
        <v>522</v>
      </c>
    </row>
    <row r="112" spans="2:13" ht="20.100000000000001" customHeight="1" x14ac:dyDescent="0.2">
      <c r="B112" s="293" t="str">
        <f>B111</f>
        <v>PRODUITS DIVERS</v>
      </c>
      <c r="C112" s="311"/>
      <c r="D112" s="312" t="s">
        <v>541</v>
      </c>
      <c r="E112" s="313"/>
      <c r="F112" s="314"/>
      <c r="G112" s="315"/>
      <c r="H112" s="313"/>
      <c r="I112" s="316"/>
      <c r="J112" s="316"/>
      <c r="K112" s="314"/>
      <c r="L112" s="317"/>
      <c r="M112" s="318"/>
    </row>
    <row r="113" spans="2:13" ht="20.100000000000001" customHeight="1" thickBot="1" x14ac:dyDescent="0.25">
      <c r="B113" s="293" t="str">
        <f>B112</f>
        <v>PRODUITS DIVERS</v>
      </c>
      <c r="C113" s="319" t="s">
        <v>318</v>
      </c>
      <c r="D113" s="320"/>
      <c r="E113" s="321" t="s">
        <v>321</v>
      </c>
      <c r="F113" s="322"/>
      <c r="G113" s="323"/>
      <c r="H113" s="324"/>
      <c r="I113" s="325"/>
      <c r="J113" s="325"/>
      <c r="K113" s="322"/>
      <c r="L113" s="326"/>
      <c r="M113" s="327"/>
    </row>
    <row r="114" spans="2:13" ht="21.95" customHeight="1" x14ac:dyDescent="0.2">
      <c r="B114" s="459" t="str">
        <f>M114</f>
        <v>SAUMON FILET</v>
      </c>
      <c r="C114" s="460" t="s">
        <v>6</v>
      </c>
      <c r="D114" s="461"/>
      <c r="E114" s="461"/>
      <c r="F114" s="461"/>
      <c r="G114" s="461"/>
      <c r="H114" s="461"/>
      <c r="I114" s="462"/>
      <c r="J114" s="463"/>
      <c r="K114" s="462"/>
      <c r="L114" s="464"/>
      <c r="M114" s="465" t="s">
        <v>420</v>
      </c>
    </row>
    <row r="115" spans="2:13" ht="20.100000000000001" customHeight="1" x14ac:dyDescent="0.2">
      <c r="B115" s="293" t="str">
        <f>B114</f>
        <v>SAUMON FILET</v>
      </c>
      <c r="C115" s="294" t="s">
        <v>257</v>
      </c>
      <c r="D115" s="295" t="s">
        <v>287</v>
      </c>
      <c r="E115" s="296" t="s">
        <v>319</v>
      </c>
      <c r="F115" s="297">
        <v>130</v>
      </c>
      <c r="G115" s="298"/>
      <c r="H115" s="296"/>
      <c r="I115" s="299"/>
      <c r="J115" s="299"/>
      <c r="K115" s="297"/>
      <c r="L115" s="300"/>
      <c r="M115" s="301" t="s">
        <v>421</v>
      </c>
    </row>
    <row r="116" spans="2:13" ht="20.100000000000001" customHeight="1" x14ac:dyDescent="0.2">
      <c r="B116" s="293" t="str">
        <f t="shared" ref="B116:B122" si="4">B115</f>
        <v>SAUMON FILET</v>
      </c>
      <c r="C116" s="302" t="s">
        <v>258</v>
      </c>
      <c r="D116" s="303" t="s">
        <v>197</v>
      </c>
      <c r="E116" s="304" t="s">
        <v>319</v>
      </c>
      <c r="F116" s="305">
        <v>105</v>
      </c>
      <c r="G116" s="306">
        <v>80</v>
      </c>
      <c r="H116" s="304"/>
      <c r="I116" s="308">
        <v>2.0833333333333333E-3</v>
      </c>
      <c r="J116" s="308"/>
      <c r="K116" s="305"/>
      <c r="L116" s="309"/>
      <c r="M116" s="310"/>
    </row>
    <row r="117" spans="2:13" ht="20.100000000000001" customHeight="1" x14ac:dyDescent="0.2">
      <c r="B117" s="293" t="str">
        <f t="shared" si="4"/>
        <v>SAUMON FILET</v>
      </c>
      <c r="C117" s="302" t="s">
        <v>258</v>
      </c>
      <c r="D117" s="303" t="s">
        <v>197</v>
      </c>
      <c r="E117" s="304" t="s">
        <v>319</v>
      </c>
      <c r="F117" s="305">
        <v>100</v>
      </c>
      <c r="G117" s="306"/>
      <c r="H117" s="304"/>
      <c r="I117" s="308">
        <v>3.472222222222222E-3</v>
      </c>
      <c r="J117" s="308"/>
      <c r="K117" s="305"/>
      <c r="L117" s="309"/>
      <c r="M117" s="310"/>
    </row>
    <row r="118" spans="2:13" ht="19.5" customHeight="1" x14ac:dyDescent="0.2">
      <c r="B118" s="293" t="str">
        <f t="shared" si="4"/>
        <v>SAUMON FILET</v>
      </c>
      <c r="C118" s="302" t="s">
        <v>260</v>
      </c>
      <c r="D118" s="303" t="s">
        <v>320</v>
      </c>
      <c r="E118" s="304"/>
      <c r="F118" s="305"/>
      <c r="G118" s="306"/>
      <c r="H118" s="377"/>
      <c r="I118" s="308"/>
      <c r="J118" s="308">
        <v>6.9444444444444447E-4</v>
      </c>
      <c r="K118" s="305"/>
      <c r="L118" s="309"/>
      <c r="M118" s="310"/>
    </row>
    <row r="119" spans="2:13" ht="20.100000000000001" customHeight="1" x14ac:dyDescent="0.2">
      <c r="B119" s="293" t="str">
        <f t="shared" si="4"/>
        <v>SAUMON FILET</v>
      </c>
      <c r="C119" s="311" t="s">
        <v>293</v>
      </c>
      <c r="D119" s="312" t="s">
        <v>541</v>
      </c>
      <c r="E119" s="313"/>
      <c r="F119" s="314"/>
      <c r="G119" s="315"/>
      <c r="H119" s="313"/>
      <c r="I119" s="316"/>
      <c r="J119" s="316"/>
      <c r="K119" s="314"/>
      <c r="L119" s="317"/>
      <c r="M119" s="318"/>
    </row>
    <row r="120" spans="2:13" ht="20.100000000000001" customHeight="1" x14ac:dyDescent="0.2">
      <c r="B120" s="293" t="str">
        <f t="shared" si="4"/>
        <v>SAUMON FILET</v>
      </c>
      <c r="C120" s="329" t="s">
        <v>318</v>
      </c>
      <c r="D120" s="330"/>
      <c r="E120" s="347" t="s">
        <v>367</v>
      </c>
      <c r="F120" s="348"/>
      <c r="G120" s="349"/>
      <c r="H120" s="350"/>
      <c r="I120" s="351"/>
      <c r="J120" s="351"/>
      <c r="K120" s="348"/>
      <c r="L120" s="352"/>
      <c r="M120" s="353"/>
    </row>
    <row r="121" spans="2:13" ht="20.100000000000001" customHeight="1" x14ac:dyDescent="0.2">
      <c r="B121" s="293" t="str">
        <f t="shared" si="4"/>
        <v>SAUMON FILET</v>
      </c>
      <c r="C121" s="845" t="s">
        <v>422</v>
      </c>
      <c r="D121" s="818"/>
      <c r="E121" s="818"/>
      <c r="F121" s="818"/>
      <c r="G121" s="818"/>
      <c r="H121" s="818"/>
      <c r="I121" s="818"/>
      <c r="J121" s="818"/>
      <c r="K121" s="818"/>
      <c r="L121" s="818"/>
      <c r="M121" s="819"/>
    </row>
    <row r="122" spans="2:13" ht="20.100000000000001" customHeight="1" thickBot="1" x14ac:dyDescent="0.25">
      <c r="B122" s="293" t="str">
        <f t="shared" si="4"/>
        <v>SAUMON FILET</v>
      </c>
      <c r="C122" s="846"/>
      <c r="D122" s="820"/>
      <c r="E122" s="820"/>
      <c r="F122" s="820"/>
      <c r="G122" s="820"/>
      <c r="H122" s="820"/>
      <c r="I122" s="820"/>
      <c r="J122" s="820"/>
      <c r="K122" s="820"/>
      <c r="L122" s="820"/>
      <c r="M122" s="821"/>
    </row>
    <row r="123" spans="2:13" ht="21.95" customHeight="1" x14ac:dyDescent="0.2">
      <c r="B123" s="459" t="str">
        <f>M123</f>
        <v>SAUMON FILET POCHÉ</v>
      </c>
      <c r="C123" s="460" t="s">
        <v>6</v>
      </c>
      <c r="D123" s="461"/>
      <c r="E123" s="461"/>
      <c r="F123" s="461"/>
      <c r="G123" s="461"/>
      <c r="H123" s="461"/>
      <c r="I123" s="462"/>
      <c r="J123" s="463"/>
      <c r="K123" s="462"/>
      <c r="L123" s="464"/>
      <c r="M123" s="465" t="s">
        <v>427</v>
      </c>
    </row>
    <row r="124" spans="2:13" ht="20.100000000000001" customHeight="1" x14ac:dyDescent="0.2">
      <c r="B124" s="293" t="str">
        <f>B123</f>
        <v>SAUMON FILET POCHÉ</v>
      </c>
      <c r="C124" s="294" t="s">
        <v>257</v>
      </c>
      <c r="D124" s="295" t="s">
        <v>287</v>
      </c>
      <c r="E124" s="296" t="s">
        <v>319</v>
      </c>
      <c r="F124" s="297">
        <v>120</v>
      </c>
      <c r="G124" s="298"/>
      <c r="H124" s="296"/>
      <c r="I124" s="299"/>
      <c r="J124" s="299"/>
      <c r="K124" s="297"/>
      <c r="L124" s="300"/>
      <c r="M124" s="301" t="s">
        <v>419</v>
      </c>
    </row>
    <row r="125" spans="2:13" ht="20.100000000000001" customHeight="1" x14ac:dyDescent="0.2">
      <c r="B125" s="293" t="str">
        <f>B124</f>
        <v>SAUMON FILET POCHÉ</v>
      </c>
      <c r="C125" s="302" t="s">
        <v>258</v>
      </c>
      <c r="D125" s="303" t="s">
        <v>197</v>
      </c>
      <c r="E125" s="304" t="s">
        <v>319</v>
      </c>
      <c r="F125" s="305">
        <v>100</v>
      </c>
      <c r="G125" s="306"/>
      <c r="H125" s="304"/>
      <c r="I125" s="308">
        <v>1.3888888888888889E-3</v>
      </c>
      <c r="J125" s="308"/>
      <c r="K125" s="305"/>
      <c r="L125" s="309"/>
      <c r="M125" s="310" t="s">
        <v>663</v>
      </c>
    </row>
    <row r="126" spans="2:13" ht="20.100000000000001" customHeight="1" x14ac:dyDescent="0.2">
      <c r="B126" s="293" t="str">
        <f>B125</f>
        <v>SAUMON FILET POCHÉ</v>
      </c>
      <c r="C126" s="302" t="s">
        <v>258</v>
      </c>
      <c r="D126" s="303" t="s">
        <v>197</v>
      </c>
      <c r="E126" s="304" t="s">
        <v>319</v>
      </c>
      <c r="F126" s="305">
        <v>75</v>
      </c>
      <c r="G126" s="306"/>
      <c r="H126" s="304"/>
      <c r="I126" s="308" t="s">
        <v>424</v>
      </c>
      <c r="J126" s="308"/>
      <c r="K126" s="305"/>
      <c r="L126" s="309"/>
      <c r="M126" s="310"/>
    </row>
    <row r="127" spans="2:13" ht="20.100000000000001" customHeight="1" x14ac:dyDescent="0.2">
      <c r="B127" s="293" t="str">
        <f>B126</f>
        <v>SAUMON FILET POCHÉ</v>
      </c>
      <c r="C127" s="311" t="s">
        <v>293</v>
      </c>
      <c r="D127" s="312" t="s">
        <v>541</v>
      </c>
      <c r="E127" s="313" t="s">
        <v>319</v>
      </c>
      <c r="F127" s="314">
        <v>120</v>
      </c>
      <c r="G127" s="315">
        <v>30</v>
      </c>
      <c r="H127" s="313"/>
      <c r="I127" s="316" t="s">
        <v>424</v>
      </c>
      <c r="J127" s="316"/>
      <c r="K127" s="314"/>
      <c r="L127" s="317"/>
      <c r="M127" s="318"/>
    </row>
    <row r="128" spans="2:13" ht="20.100000000000001" customHeight="1" thickBot="1" x14ac:dyDescent="0.25">
      <c r="B128" s="293" t="str">
        <f>B127</f>
        <v>SAUMON FILET POCHÉ</v>
      </c>
      <c r="C128" s="319" t="s">
        <v>318</v>
      </c>
      <c r="D128" s="320"/>
      <c r="E128" s="321" t="s">
        <v>368</v>
      </c>
      <c r="F128" s="322"/>
      <c r="G128" s="323"/>
      <c r="H128" s="324"/>
      <c r="I128" s="325"/>
      <c r="J128" s="325"/>
      <c r="K128" s="322"/>
      <c r="L128" s="326"/>
      <c r="M128" s="327"/>
    </row>
    <row r="129" spans="2:13" ht="21.95" customHeight="1" x14ac:dyDescent="0.2">
      <c r="B129" s="459" t="str">
        <f>M129</f>
        <v>TERRINE DE FRUITS DE MER</v>
      </c>
      <c r="C129" s="460" t="s">
        <v>6</v>
      </c>
      <c r="D129" s="461"/>
      <c r="E129" s="461"/>
      <c r="F129" s="461"/>
      <c r="G129" s="461"/>
      <c r="H129" s="461"/>
      <c r="I129" s="462"/>
      <c r="J129" s="463"/>
      <c r="K129" s="462"/>
      <c r="L129" s="464"/>
      <c r="M129" s="465" t="s">
        <v>431</v>
      </c>
    </row>
    <row r="130" spans="2:13" ht="20.100000000000001" customHeight="1" x14ac:dyDescent="0.2">
      <c r="B130" s="293" t="str">
        <f>B129</f>
        <v>TERRINE DE FRUITS DE MER</v>
      </c>
      <c r="C130" s="294" t="s">
        <v>257</v>
      </c>
      <c r="D130" s="295" t="s">
        <v>287</v>
      </c>
      <c r="E130" s="296" t="s">
        <v>319</v>
      </c>
      <c r="F130" s="297">
        <v>110</v>
      </c>
      <c r="G130" s="298"/>
      <c r="H130" s="296"/>
      <c r="I130" s="299"/>
      <c r="J130" s="299"/>
      <c r="K130" s="297"/>
      <c r="L130" s="300"/>
      <c r="M130" s="301" t="s">
        <v>432</v>
      </c>
    </row>
    <row r="131" spans="2:13" ht="20.100000000000001" customHeight="1" x14ac:dyDescent="0.2">
      <c r="B131" s="293" t="str">
        <f>B130</f>
        <v>TERRINE DE FRUITS DE MER</v>
      </c>
      <c r="C131" s="302" t="s">
        <v>258</v>
      </c>
      <c r="D131" s="303" t="s">
        <v>197</v>
      </c>
      <c r="E131" s="304" t="s">
        <v>319</v>
      </c>
      <c r="F131" s="305">
        <v>80</v>
      </c>
      <c r="G131" s="306"/>
      <c r="H131" s="304"/>
      <c r="I131" s="308"/>
      <c r="J131" s="308"/>
      <c r="K131" s="305">
        <v>72</v>
      </c>
      <c r="L131" s="309"/>
      <c r="M131" s="310" t="s">
        <v>394</v>
      </c>
    </row>
    <row r="132" spans="2:13" ht="19.5" customHeight="1" x14ac:dyDescent="0.2">
      <c r="B132" s="293" t="str">
        <f>B131</f>
        <v>TERRINE DE FRUITS DE MER</v>
      </c>
      <c r="C132" s="302" t="s">
        <v>260</v>
      </c>
      <c r="D132" s="303" t="s">
        <v>320</v>
      </c>
      <c r="E132" s="304"/>
      <c r="F132" s="305"/>
      <c r="G132" s="306"/>
      <c r="H132" s="377"/>
      <c r="I132" s="308"/>
      <c r="J132" s="308">
        <v>6.9444444444444447E-4</v>
      </c>
      <c r="K132" s="305"/>
      <c r="L132" s="309"/>
      <c r="M132" s="310"/>
    </row>
    <row r="133" spans="2:13" ht="20.100000000000001" customHeight="1" x14ac:dyDescent="0.2">
      <c r="B133" s="293" t="str">
        <f>B132</f>
        <v>TERRINE DE FRUITS DE MER</v>
      </c>
      <c r="C133" s="311" t="s">
        <v>293</v>
      </c>
      <c r="D133" s="312" t="s">
        <v>541</v>
      </c>
      <c r="E133" s="313"/>
      <c r="F133" s="314"/>
      <c r="G133" s="315"/>
      <c r="H133" s="313"/>
      <c r="I133" s="316"/>
      <c r="J133" s="316"/>
      <c r="K133" s="314"/>
      <c r="L133" s="317"/>
      <c r="M133" s="318"/>
    </row>
    <row r="134" spans="2:13" ht="20.100000000000001" customHeight="1" thickBot="1" x14ac:dyDescent="0.25">
      <c r="B134" s="293" t="str">
        <f>B133</f>
        <v>TERRINE DE FRUITS DE MER</v>
      </c>
      <c r="C134" s="319" t="s">
        <v>318</v>
      </c>
      <c r="D134" s="320"/>
      <c r="E134" s="321" t="s">
        <v>321</v>
      </c>
      <c r="F134" s="322"/>
      <c r="G134" s="323"/>
      <c r="H134" s="324"/>
      <c r="I134" s="325"/>
      <c r="J134" s="325"/>
      <c r="K134" s="322"/>
      <c r="L134" s="326"/>
      <c r="M134" s="327"/>
    </row>
    <row r="135" spans="2:13" ht="21.95" customHeight="1" x14ac:dyDescent="0.2">
      <c r="B135" s="459" t="s">
        <v>399</v>
      </c>
      <c r="C135" s="460" t="s">
        <v>49</v>
      </c>
      <c r="D135" s="461"/>
      <c r="E135" s="461"/>
      <c r="F135" s="461"/>
      <c r="G135" s="461"/>
      <c r="H135" s="461"/>
      <c r="I135" s="462"/>
      <c r="J135" s="463"/>
      <c r="K135" s="462"/>
      <c r="L135" s="464"/>
      <c r="M135" s="465" t="s">
        <v>399</v>
      </c>
    </row>
    <row r="136" spans="2:13" ht="20.100000000000001" customHeight="1" x14ac:dyDescent="0.2">
      <c r="B136" s="293" t="s">
        <v>399</v>
      </c>
      <c r="C136" s="294" t="s">
        <v>257</v>
      </c>
      <c r="D136" s="295" t="s">
        <v>287</v>
      </c>
      <c r="E136" s="296" t="s">
        <v>378</v>
      </c>
      <c r="F136" s="297">
        <v>100</v>
      </c>
      <c r="G136" s="298"/>
      <c r="H136" s="296"/>
      <c r="I136" s="299"/>
      <c r="J136" s="299"/>
      <c r="K136" s="297"/>
      <c r="L136" s="300"/>
      <c r="M136" s="301" t="s">
        <v>400</v>
      </c>
    </row>
    <row r="137" spans="2:13" ht="20.100000000000001" customHeight="1" x14ac:dyDescent="0.2">
      <c r="B137" s="293" t="s">
        <v>399</v>
      </c>
      <c r="C137" s="302" t="s">
        <v>258</v>
      </c>
      <c r="D137" s="303" t="s">
        <v>197</v>
      </c>
      <c r="E137" s="304" t="s">
        <v>378</v>
      </c>
      <c r="F137" s="305">
        <v>80</v>
      </c>
      <c r="G137" s="306"/>
      <c r="H137" s="304"/>
      <c r="I137" s="308">
        <v>7.2916666666666671E-2</v>
      </c>
      <c r="J137" s="308"/>
      <c r="K137" s="305">
        <v>75</v>
      </c>
      <c r="L137" s="309"/>
      <c r="M137" s="310" t="s">
        <v>394</v>
      </c>
    </row>
    <row r="138" spans="2:13" ht="20.100000000000001" customHeight="1" x14ac:dyDescent="0.2">
      <c r="B138" s="293" t="s">
        <v>399</v>
      </c>
      <c r="C138" s="311" t="s">
        <v>259</v>
      </c>
      <c r="D138" s="312" t="s">
        <v>541</v>
      </c>
      <c r="E138" s="313"/>
      <c r="F138" s="314"/>
      <c r="G138" s="315"/>
      <c r="H138" s="313"/>
      <c r="I138" s="316"/>
      <c r="J138" s="316"/>
      <c r="K138" s="314"/>
      <c r="L138" s="317"/>
      <c r="M138" s="318"/>
    </row>
    <row r="139" spans="2:13" ht="20.100000000000001" customHeight="1" thickBot="1" x14ac:dyDescent="0.25">
      <c r="B139" s="293" t="s">
        <v>399</v>
      </c>
      <c r="C139" s="319" t="s">
        <v>318</v>
      </c>
      <c r="D139" s="320"/>
      <c r="E139" s="321" t="s">
        <v>321</v>
      </c>
      <c r="F139" s="322"/>
      <c r="G139" s="323"/>
      <c r="H139" s="324"/>
      <c r="I139" s="325"/>
      <c r="J139" s="325"/>
      <c r="K139" s="322"/>
      <c r="L139" s="326"/>
      <c r="M139" s="327"/>
    </row>
  </sheetData>
  <autoFilter ref="B11:M139" xr:uid="{00000000-0009-0000-0000-000001000000}">
    <filterColumn colId="0" showButton="0"/>
  </autoFilter>
  <mergeCells count="10">
    <mergeCell ref="B11:C12"/>
    <mergeCell ref="C78:M79"/>
    <mergeCell ref="C121:M122"/>
    <mergeCell ref="B3:B4"/>
    <mergeCell ref="C3:I4"/>
    <mergeCell ref="K3:M4"/>
    <mergeCell ref="C5:H6"/>
    <mergeCell ref="K5:M6"/>
    <mergeCell ref="C7:H8"/>
    <mergeCell ref="K7:M8"/>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1" manualBreakCount="1">
    <brk id="91"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A6C92-17D1-46B5-B202-DEE3D9128A3A}">
  <dimension ref="B1:Y284"/>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389" t="s">
        <v>376</v>
      </c>
      <c r="C9" s="390"/>
      <c r="D9" s="391"/>
      <c r="E9" s="391"/>
      <c r="F9" s="391"/>
      <c r="G9" s="391"/>
      <c r="H9" s="391"/>
      <c r="I9" s="391"/>
      <c r="J9" s="392"/>
      <c r="K9" s="392"/>
      <c r="L9" s="392"/>
      <c r="M9" s="393" t="s">
        <v>100</v>
      </c>
      <c r="O9" s="20"/>
      <c r="P9" s="20"/>
      <c r="Q9" s="20"/>
      <c r="R9" s="20"/>
      <c r="S9" s="20"/>
      <c r="T9" s="20"/>
      <c r="U9" s="20"/>
      <c r="V9" s="20"/>
      <c r="W9" s="20"/>
      <c r="X9" s="20"/>
    </row>
    <row r="10" spans="2:25" ht="8.25" customHeight="1" x14ac:dyDescent="0.25">
      <c r="B10" s="269"/>
    </row>
    <row r="11" spans="2:25" ht="18.75" customHeight="1" x14ac:dyDescent="0.2">
      <c r="B11" s="847" t="s">
        <v>7</v>
      </c>
      <c r="C11" s="848"/>
      <c r="D11" s="270" t="s">
        <v>239</v>
      </c>
      <c r="E11" s="271" t="s">
        <v>271</v>
      </c>
      <c r="F11" s="272"/>
      <c r="G11" s="272"/>
      <c r="H11" s="272"/>
      <c r="I11" s="272"/>
      <c r="J11" s="273"/>
      <c r="K11" s="274"/>
      <c r="L11" s="275"/>
      <c r="M11" s="276" t="s">
        <v>407</v>
      </c>
    </row>
    <row r="12" spans="2:25" ht="78.75" customHeight="1" x14ac:dyDescent="0.2">
      <c r="B12" s="849"/>
      <c r="C12" s="850"/>
      <c r="D12" s="394" t="s">
        <v>201</v>
      </c>
      <c r="E12" s="395" t="s">
        <v>276</v>
      </c>
      <c r="F12" s="396" t="s">
        <v>255</v>
      </c>
      <c r="G12" s="396" t="s">
        <v>268</v>
      </c>
      <c r="H12" s="396" t="s">
        <v>269</v>
      </c>
      <c r="I12" s="396" t="s">
        <v>288</v>
      </c>
      <c r="J12" s="397" t="s">
        <v>273</v>
      </c>
      <c r="K12" s="398" t="s">
        <v>406</v>
      </c>
      <c r="L12" s="396" t="s">
        <v>377</v>
      </c>
      <c r="M12" s="399" t="s">
        <v>194</v>
      </c>
    </row>
    <row r="13" spans="2:25" ht="18" customHeight="1" thickBot="1" x14ac:dyDescent="0.25">
      <c r="D13" s="400" t="s">
        <v>199</v>
      </c>
      <c r="E13" s="259"/>
      <c r="F13" s="259"/>
      <c r="G13" s="259"/>
      <c r="H13" s="259"/>
      <c r="I13" s="259"/>
      <c r="J13" s="259"/>
      <c r="K13" s="259"/>
      <c r="L13" s="259"/>
      <c r="M13" s="401" t="s">
        <v>316</v>
      </c>
    </row>
    <row r="14" spans="2:25" ht="21.95" customHeight="1" x14ac:dyDescent="0.2">
      <c r="B14" s="402" t="str">
        <f>M14</f>
        <v>ASPERGES</v>
      </c>
      <c r="C14" s="403" t="s">
        <v>6</v>
      </c>
      <c r="D14" s="404"/>
      <c r="E14" s="404"/>
      <c r="F14" s="404"/>
      <c r="G14" s="404"/>
      <c r="H14" s="404"/>
      <c r="I14" s="405"/>
      <c r="J14" s="406"/>
      <c r="K14" s="405"/>
      <c r="L14" s="407"/>
      <c r="M14" s="408" t="s">
        <v>444</v>
      </c>
    </row>
    <row r="15" spans="2:25" ht="20.100000000000001" customHeight="1" x14ac:dyDescent="0.2">
      <c r="B15" s="293" t="str">
        <f>B14</f>
        <v>ASPERGES</v>
      </c>
      <c r="C15" s="294" t="s">
        <v>257</v>
      </c>
      <c r="D15" s="295" t="s">
        <v>287</v>
      </c>
      <c r="E15" s="296" t="s">
        <v>319</v>
      </c>
      <c r="F15" s="297">
        <v>110</v>
      </c>
      <c r="G15" s="298"/>
      <c r="H15" s="296"/>
      <c r="I15" s="299"/>
      <c r="J15" s="299"/>
      <c r="K15" s="297"/>
      <c r="L15" s="300"/>
      <c r="M15" s="301" t="s">
        <v>550</v>
      </c>
    </row>
    <row r="16" spans="2:25" ht="20.100000000000001" customHeight="1" x14ac:dyDescent="0.2">
      <c r="B16" s="293" t="str">
        <f>B15</f>
        <v>ASPERGES</v>
      </c>
      <c r="C16" s="302" t="s">
        <v>258</v>
      </c>
      <c r="D16" s="303" t="s">
        <v>197</v>
      </c>
      <c r="E16" s="304" t="s">
        <v>319</v>
      </c>
      <c r="F16" s="305">
        <v>100</v>
      </c>
      <c r="G16" s="306"/>
      <c r="H16" s="304"/>
      <c r="I16" s="308">
        <v>4.8611111111111112E-3</v>
      </c>
      <c r="J16" s="308"/>
      <c r="K16" s="305"/>
      <c r="L16" s="309"/>
      <c r="M16" s="310"/>
    </row>
    <row r="17" spans="2:13" ht="19.5" customHeight="1" x14ac:dyDescent="0.2">
      <c r="B17" s="293" t="str">
        <f>B16</f>
        <v>ASPERGES</v>
      </c>
      <c r="C17" s="302" t="s">
        <v>259</v>
      </c>
      <c r="D17" s="303" t="s">
        <v>320</v>
      </c>
      <c r="E17" s="304"/>
      <c r="F17" s="305"/>
      <c r="G17" s="306"/>
      <c r="H17" s="377"/>
      <c r="I17" s="308"/>
      <c r="J17" s="308">
        <v>6.9444444444444447E-4</v>
      </c>
      <c r="K17" s="305"/>
      <c r="L17" s="309"/>
      <c r="M17" s="310"/>
    </row>
    <row r="18" spans="2:13" ht="20.100000000000001" customHeight="1" x14ac:dyDescent="0.2">
      <c r="B18" s="293" t="str">
        <f>B17</f>
        <v>ASPERGES</v>
      </c>
      <c r="C18" s="311" t="s">
        <v>260</v>
      </c>
      <c r="D18" s="312" t="s">
        <v>541</v>
      </c>
      <c r="E18" s="313"/>
      <c r="F18" s="314"/>
      <c r="G18" s="315"/>
      <c r="H18" s="313"/>
      <c r="I18" s="316"/>
      <c r="J18" s="316"/>
      <c r="K18" s="314"/>
      <c r="L18" s="317"/>
      <c r="M18" s="318"/>
    </row>
    <row r="19" spans="2:13" ht="20.100000000000001" customHeight="1" thickBot="1" x14ac:dyDescent="0.25">
      <c r="B19" s="293" t="str">
        <f>B18</f>
        <v>ASPERGES</v>
      </c>
      <c r="C19" s="409" t="s">
        <v>318</v>
      </c>
      <c r="D19" s="320"/>
      <c r="E19" s="321" t="s">
        <v>321</v>
      </c>
      <c r="F19" s="322"/>
      <c r="G19" s="323"/>
      <c r="H19" s="324"/>
      <c r="I19" s="325"/>
      <c r="J19" s="325"/>
      <c r="K19" s="322"/>
      <c r="L19" s="326"/>
      <c r="M19" s="363"/>
    </row>
    <row r="20" spans="2:13" ht="21.95" customHeight="1" x14ac:dyDescent="0.2">
      <c r="B20" s="402" t="str">
        <f>M20</f>
        <v>BEIGNETS DE CHOUX FLEUR OU SALSIFIS</v>
      </c>
      <c r="C20" s="403" t="s">
        <v>479</v>
      </c>
      <c r="D20" s="404"/>
      <c r="E20" s="404"/>
      <c r="F20" s="404"/>
      <c r="G20" s="404"/>
      <c r="H20" s="404"/>
      <c r="I20" s="405"/>
      <c r="J20" s="406"/>
      <c r="K20" s="405"/>
      <c r="L20" s="407"/>
      <c r="M20" s="408" t="s">
        <v>510</v>
      </c>
    </row>
    <row r="21" spans="2:13" ht="30.75" customHeight="1" x14ac:dyDescent="0.2">
      <c r="B21" s="293" t="str">
        <f>B20</f>
        <v>BEIGNETS DE CHOUX FLEUR OU SALSIFIS</v>
      </c>
      <c r="C21" s="294" t="s">
        <v>257</v>
      </c>
      <c r="D21" s="295" t="s">
        <v>287</v>
      </c>
      <c r="E21" s="296" t="s">
        <v>275</v>
      </c>
      <c r="F21" s="297">
        <v>220</v>
      </c>
      <c r="G21" s="298"/>
      <c r="H21" s="296"/>
      <c r="I21" s="299"/>
      <c r="J21" s="299"/>
      <c r="K21" s="297"/>
      <c r="L21" s="300"/>
      <c r="M21" s="301" t="s">
        <v>551</v>
      </c>
    </row>
    <row r="22" spans="2:13" ht="20.100000000000001" customHeight="1" x14ac:dyDescent="0.2">
      <c r="B22" s="293" t="str">
        <f>B21</f>
        <v>BEIGNETS DE CHOUX FLEUR OU SALSIFIS</v>
      </c>
      <c r="C22" s="302" t="s">
        <v>258</v>
      </c>
      <c r="D22" s="303" t="s">
        <v>197</v>
      </c>
      <c r="E22" s="304" t="s">
        <v>275</v>
      </c>
      <c r="F22" s="305">
        <v>200</v>
      </c>
      <c r="G22" s="306"/>
      <c r="H22" s="304"/>
      <c r="I22" s="308"/>
      <c r="J22" s="308"/>
      <c r="K22" s="305"/>
      <c r="L22" s="309"/>
      <c r="M22" s="310" t="s">
        <v>552</v>
      </c>
    </row>
    <row r="23" spans="2:13" ht="20.100000000000001" customHeight="1" x14ac:dyDescent="0.2">
      <c r="B23" s="293" t="str">
        <f>B22</f>
        <v>BEIGNETS DE CHOUX FLEUR OU SALSIFIS</v>
      </c>
      <c r="C23" s="311" t="s">
        <v>259</v>
      </c>
      <c r="D23" s="312" t="s">
        <v>541</v>
      </c>
      <c r="E23" s="313"/>
      <c r="F23" s="314"/>
      <c r="G23" s="315"/>
      <c r="H23" s="313"/>
      <c r="I23" s="316"/>
      <c r="J23" s="316"/>
      <c r="K23" s="314"/>
      <c r="L23" s="317"/>
      <c r="M23" s="318"/>
    </row>
    <row r="24" spans="2:13" ht="20.100000000000001" customHeight="1" thickBot="1" x14ac:dyDescent="0.25">
      <c r="B24" s="293" t="str">
        <f>B23</f>
        <v>BEIGNETS DE CHOUX FLEUR OU SALSIFIS</v>
      </c>
      <c r="C24" s="409" t="s">
        <v>318</v>
      </c>
      <c r="D24" s="320"/>
      <c r="E24" s="321" t="s">
        <v>553</v>
      </c>
      <c r="F24" s="322"/>
      <c r="G24" s="323"/>
      <c r="H24" s="324"/>
      <c r="I24" s="325"/>
      <c r="J24" s="325"/>
      <c r="K24" s="322"/>
      <c r="L24" s="326"/>
      <c r="M24" s="363"/>
    </row>
    <row r="25" spans="2:13" ht="21.95" customHeight="1" x14ac:dyDescent="0.2">
      <c r="B25" s="402" t="str">
        <f>M25</f>
        <v>BLETTES FEUILLES FRAICHES</v>
      </c>
      <c r="C25" s="403" t="s">
        <v>49</v>
      </c>
      <c r="D25" s="404"/>
      <c r="E25" s="404"/>
      <c r="F25" s="404"/>
      <c r="G25" s="404"/>
      <c r="H25" s="404"/>
      <c r="I25" s="405"/>
      <c r="J25" s="406"/>
      <c r="K25" s="405"/>
      <c r="L25" s="407"/>
      <c r="M25" s="408" t="s">
        <v>73</v>
      </c>
    </row>
    <row r="26" spans="2:13" ht="20.100000000000001" customHeight="1" x14ac:dyDescent="0.2">
      <c r="B26" s="293" t="str">
        <f>B25</f>
        <v>BLETTES FEUILLES FRAICHES</v>
      </c>
      <c r="C26" s="294" t="s">
        <v>257</v>
      </c>
      <c r="D26" s="295" t="s">
        <v>287</v>
      </c>
      <c r="E26" s="296" t="s">
        <v>275</v>
      </c>
      <c r="F26" s="297">
        <v>110</v>
      </c>
      <c r="G26" s="298"/>
      <c r="H26" s="296"/>
      <c r="I26" s="299"/>
      <c r="J26" s="299"/>
      <c r="K26" s="297"/>
      <c r="L26" s="300"/>
      <c r="M26" s="301"/>
    </row>
    <row r="27" spans="2:13" ht="20.100000000000001" customHeight="1" x14ac:dyDescent="0.2">
      <c r="B27" s="293" t="str">
        <f>B26</f>
        <v>BLETTES FEUILLES FRAICHES</v>
      </c>
      <c r="C27" s="302" t="s">
        <v>258</v>
      </c>
      <c r="D27" s="303" t="s">
        <v>197</v>
      </c>
      <c r="E27" s="304" t="s">
        <v>378</v>
      </c>
      <c r="F27" s="305">
        <v>105</v>
      </c>
      <c r="G27" s="306"/>
      <c r="H27" s="304"/>
      <c r="I27" s="308">
        <v>3.472222222222222E-3</v>
      </c>
      <c r="J27" s="308"/>
      <c r="K27" s="305"/>
      <c r="L27" s="309"/>
      <c r="M27" s="310" t="s">
        <v>554</v>
      </c>
    </row>
    <row r="28" spans="2:13" ht="20.100000000000001" customHeight="1" x14ac:dyDescent="0.2">
      <c r="B28" s="293" t="str">
        <f>B27</f>
        <v>BLETTES FEUILLES FRAICHES</v>
      </c>
      <c r="C28" s="311" t="s">
        <v>259</v>
      </c>
      <c r="D28" s="312" t="s">
        <v>541</v>
      </c>
      <c r="E28" s="313"/>
      <c r="F28" s="314"/>
      <c r="G28" s="315"/>
      <c r="H28" s="313"/>
      <c r="I28" s="316"/>
      <c r="J28" s="316"/>
      <c r="K28" s="314"/>
      <c r="L28" s="317"/>
      <c r="M28" s="318"/>
    </row>
    <row r="29" spans="2:13" ht="20.100000000000001" customHeight="1" thickBot="1" x14ac:dyDescent="0.25">
      <c r="B29" s="293" t="str">
        <f>B28</f>
        <v>BLETTES FEUILLES FRAICHES</v>
      </c>
      <c r="C29" s="409" t="s">
        <v>318</v>
      </c>
      <c r="D29" s="320"/>
      <c r="E29" s="321" t="s">
        <v>321</v>
      </c>
      <c r="F29" s="322"/>
      <c r="G29" s="323"/>
      <c r="H29" s="324"/>
      <c r="I29" s="325"/>
      <c r="J29" s="325"/>
      <c r="K29" s="322"/>
      <c r="L29" s="326"/>
      <c r="M29" s="363"/>
    </row>
    <row r="30" spans="2:13" ht="21.95" customHeight="1" x14ac:dyDescent="0.2">
      <c r="B30" s="402" t="s">
        <v>54</v>
      </c>
      <c r="C30" s="403" t="s">
        <v>49</v>
      </c>
      <c r="D30" s="404"/>
      <c r="E30" s="404"/>
      <c r="F30" s="404"/>
      <c r="G30" s="404"/>
      <c r="H30" s="404"/>
      <c r="I30" s="405"/>
      <c r="J30" s="406"/>
      <c r="K30" s="405"/>
      <c r="L30" s="407"/>
      <c r="M30" s="408" t="s">
        <v>54</v>
      </c>
    </row>
    <row r="31" spans="2:13" ht="20.100000000000001" customHeight="1" x14ac:dyDescent="0.2">
      <c r="B31" s="293" t="s">
        <v>54</v>
      </c>
      <c r="C31" s="294" t="s">
        <v>257</v>
      </c>
      <c r="D31" s="295" t="s">
        <v>287</v>
      </c>
      <c r="E31" s="296" t="s">
        <v>378</v>
      </c>
      <c r="F31" s="297">
        <v>100</v>
      </c>
      <c r="G31" s="298"/>
      <c r="H31" s="296"/>
      <c r="I31" s="299"/>
      <c r="J31" s="299"/>
      <c r="K31" s="297"/>
      <c r="L31" s="300"/>
      <c r="M31" s="301"/>
    </row>
    <row r="32" spans="2:13" ht="20.100000000000001" customHeight="1" x14ac:dyDescent="0.2">
      <c r="B32" s="293" t="s">
        <v>54</v>
      </c>
      <c r="C32" s="302" t="s">
        <v>258</v>
      </c>
      <c r="D32" s="303" t="s">
        <v>197</v>
      </c>
      <c r="E32" s="304" t="s">
        <v>378</v>
      </c>
      <c r="F32" s="305">
        <v>100</v>
      </c>
      <c r="G32" s="306"/>
      <c r="H32" s="304"/>
      <c r="I32" s="308">
        <v>1.3888888888888888E-2</v>
      </c>
      <c r="J32" s="308"/>
      <c r="K32" s="305"/>
      <c r="L32" s="309"/>
      <c r="M32" s="310" t="s">
        <v>555</v>
      </c>
    </row>
    <row r="33" spans="2:13" ht="20.100000000000001" customHeight="1" x14ac:dyDescent="0.2">
      <c r="B33" s="293" t="s">
        <v>54</v>
      </c>
      <c r="C33" s="311" t="s">
        <v>259</v>
      </c>
      <c r="D33" s="312" t="s">
        <v>541</v>
      </c>
      <c r="E33" s="313"/>
      <c r="F33" s="314"/>
      <c r="G33" s="315"/>
      <c r="H33" s="313"/>
      <c r="I33" s="316"/>
      <c r="J33" s="316"/>
      <c r="K33" s="314"/>
      <c r="L33" s="317"/>
      <c r="M33" s="318"/>
    </row>
    <row r="34" spans="2:13" ht="20.100000000000001" customHeight="1" thickBot="1" x14ac:dyDescent="0.25">
      <c r="B34" s="293" t="s">
        <v>54</v>
      </c>
      <c r="C34" s="409" t="s">
        <v>318</v>
      </c>
      <c r="D34" s="320"/>
      <c r="E34" s="321" t="s">
        <v>321</v>
      </c>
      <c r="F34" s="322"/>
      <c r="G34" s="323"/>
      <c r="H34" s="324"/>
      <c r="I34" s="325"/>
      <c r="J34" s="325"/>
      <c r="K34" s="322"/>
      <c r="L34" s="326"/>
      <c r="M34" s="363"/>
    </row>
    <row r="35" spans="2:13" ht="21.95" customHeight="1" x14ac:dyDescent="0.2">
      <c r="B35" s="402" t="s">
        <v>54</v>
      </c>
      <c r="C35" s="403" t="s">
        <v>6</v>
      </c>
      <c r="D35" s="404"/>
      <c r="E35" s="404"/>
      <c r="F35" s="404"/>
      <c r="G35" s="404"/>
      <c r="H35" s="404"/>
      <c r="I35" s="405"/>
      <c r="J35" s="406"/>
      <c r="K35" s="405"/>
      <c r="L35" s="407"/>
      <c r="M35" s="408" t="s">
        <v>54</v>
      </c>
    </row>
    <row r="36" spans="2:13" ht="20.100000000000001" customHeight="1" x14ac:dyDescent="0.2">
      <c r="B36" s="293" t="s">
        <v>54</v>
      </c>
      <c r="C36" s="294" t="s">
        <v>257</v>
      </c>
      <c r="D36" s="295" t="s">
        <v>287</v>
      </c>
      <c r="E36" s="296" t="s">
        <v>319</v>
      </c>
      <c r="F36" s="297">
        <v>110</v>
      </c>
      <c r="G36" s="298"/>
      <c r="H36" s="296"/>
      <c r="I36" s="299"/>
      <c r="J36" s="299"/>
      <c r="K36" s="297"/>
      <c r="L36" s="300"/>
      <c r="M36" s="301" t="s">
        <v>556</v>
      </c>
    </row>
    <row r="37" spans="2:13" ht="20.100000000000001" customHeight="1" x14ac:dyDescent="0.2">
      <c r="B37" s="293" t="s">
        <v>54</v>
      </c>
      <c r="C37" s="302" t="s">
        <v>258</v>
      </c>
      <c r="D37" s="303" t="s">
        <v>197</v>
      </c>
      <c r="E37" s="304" t="s">
        <v>319</v>
      </c>
      <c r="F37" s="305">
        <v>100</v>
      </c>
      <c r="G37" s="306"/>
      <c r="H37" s="304"/>
      <c r="I37" s="308">
        <v>5.5555555555555558E-3</v>
      </c>
      <c r="J37" s="308"/>
      <c r="K37" s="305"/>
      <c r="L37" s="309"/>
      <c r="M37" s="310"/>
    </row>
    <row r="38" spans="2:13" ht="19.5" customHeight="1" x14ac:dyDescent="0.2">
      <c r="B38" s="293" t="s">
        <v>54</v>
      </c>
      <c r="C38" s="302" t="s">
        <v>259</v>
      </c>
      <c r="D38" s="303" t="s">
        <v>320</v>
      </c>
      <c r="E38" s="304"/>
      <c r="F38" s="305"/>
      <c r="G38" s="306"/>
      <c r="H38" s="377"/>
      <c r="I38" s="308"/>
      <c r="J38" s="308">
        <v>6.9444444444444447E-4</v>
      </c>
      <c r="K38" s="305"/>
      <c r="L38" s="309"/>
      <c r="M38" s="310"/>
    </row>
    <row r="39" spans="2:13" ht="20.100000000000001" customHeight="1" x14ac:dyDescent="0.2">
      <c r="B39" s="293" t="s">
        <v>54</v>
      </c>
      <c r="C39" s="311" t="s">
        <v>260</v>
      </c>
      <c r="D39" s="312" t="s">
        <v>541</v>
      </c>
      <c r="E39" s="313"/>
      <c r="F39" s="314"/>
      <c r="G39" s="315"/>
      <c r="H39" s="313"/>
      <c r="I39" s="316"/>
      <c r="J39" s="316"/>
      <c r="K39" s="314"/>
      <c r="L39" s="317"/>
      <c r="M39" s="318"/>
    </row>
    <row r="40" spans="2:13" ht="20.100000000000001" customHeight="1" thickBot="1" x14ac:dyDescent="0.25">
      <c r="B40" s="293" t="s">
        <v>54</v>
      </c>
      <c r="C40" s="409" t="s">
        <v>318</v>
      </c>
      <c r="D40" s="320"/>
      <c r="E40" s="321" t="s">
        <v>321</v>
      </c>
      <c r="F40" s="322"/>
      <c r="G40" s="323"/>
      <c r="H40" s="324"/>
      <c r="I40" s="325"/>
      <c r="J40" s="325"/>
      <c r="K40" s="322"/>
      <c r="L40" s="326"/>
      <c r="M40" s="363"/>
    </row>
    <row r="41" spans="2:13" ht="21.95" customHeight="1" x14ac:dyDescent="0.2">
      <c r="B41" s="402" t="str">
        <f>M41</f>
        <v>CAROTTES</v>
      </c>
      <c r="C41" s="403" t="s">
        <v>337</v>
      </c>
      <c r="D41" s="404"/>
      <c r="E41" s="404"/>
      <c r="F41" s="404"/>
      <c r="G41" s="404"/>
      <c r="H41" s="404"/>
      <c r="I41" s="405"/>
      <c r="J41" s="406"/>
      <c r="K41" s="405"/>
      <c r="L41" s="407"/>
      <c r="M41" s="408" t="s">
        <v>356</v>
      </c>
    </row>
    <row r="42" spans="2:13" ht="20.100000000000001" customHeight="1" x14ac:dyDescent="0.2">
      <c r="B42" s="293" t="str">
        <f>B41</f>
        <v>CAROTTES</v>
      </c>
      <c r="C42" s="294" t="s">
        <v>257</v>
      </c>
      <c r="D42" s="295" t="s">
        <v>287</v>
      </c>
      <c r="E42" s="296" t="s">
        <v>378</v>
      </c>
      <c r="F42" s="297">
        <v>100</v>
      </c>
      <c r="G42" s="298"/>
      <c r="H42" s="296"/>
      <c r="I42" s="299"/>
      <c r="J42" s="299"/>
      <c r="K42" s="297"/>
      <c r="L42" s="300"/>
      <c r="M42" s="301" t="s">
        <v>557</v>
      </c>
    </row>
    <row r="43" spans="2:13" ht="20.100000000000001" customHeight="1" x14ac:dyDescent="0.2">
      <c r="B43" s="293" t="str">
        <f>B42</f>
        <v>CAROTTES</v>
      </c>
      <c r="C43" s="302" t="s">
        <v>258</v>
      </c>
      <c r="D43" s="303" t="s">
        <v>197</v>
      </c>
      <c r="E43" s="304" t="s">
        <v>378</v>
      </c>
      <c r="F43" s="305">
        <v>100</v>
      </c>
      <c r="G43" s="306"/>
      <c r="H43" s="304"/>
      <c r="I43" s="308">
        <v>1.0416666666666666E-2</v>
      </c>
      <c r="J43" s="308"/>
      <c r="K43" s="305"/>
      <c r="L43" s="309"/>
      <c r="M43" s="310"/>
    </row>
    <row r="44" spans="2:13" ht="20.100000000000001" customHeight="1" x14ac:dyDescent="0.2">
      <c r="B44" s="293" t="str">
        <f>B43</f>
        <v>CAROTTES</v>
      </c>
      <c r="C44" s="311" t="s">
        <v>260</v>
      </c>
      <c r="D44" s="312" t="s">
        <v>541</v>
      </c>
      <c r="E44" s="313"/>
      <c r="F44" s="314"/>
      <c r="G44" s="315"/>
      <c r="H44" s="313"/>
      <c r="I44" s="316"/>
      <c r="J44" s="316"/>
      <c r="K44" s="314"/>
      <c r="L44" s="317"/>
      <c r="M44" s="318"/>
    </row>
    <row r="45" spans="2:13" ht="20.100000000000001" customHeight="1" thickBot="1" x14ac:dyDescent="0.25">
      <c r="B45" s="293" t="str">
        <f>B44</f>
        <v>CAROTTES</v>
      </c>
      <c r="C45" s="409" t="s">
        <v>318</v>
      </c>
      <c r="D45" s="320"/>
      <c r="E45" s="321" t="s">
        <v>321</v>
      </c>
      <c r="F45" s="322"/>
      <c r="G45" s="323"/>
      <c r="H45" s="324"/>
      <c r="I45" s="325"/>
      <c r="J45" s="325"/>
      <c r="K45" s="322"/>
      <c r="L45" s="326"/>
      <c r="M45" s="363"/>
    </row>
    <row r="46" spans="2:13" ht="21.95" customHeight="1" x14ac:dyDescent="0.2">
      <c r="B46" s="402" t="str">
        <f>M46</f>
        <v xml:space="preserve">CAROTTES COUPÉES FRAICHES </v>
      </c>
      <c r="C46" s="403" t="s">
        <v>49</v>
      </c>
      <c r="D46" s="404"/>
      <c r="E46" s="404"/>
      <c r="F46" s="404"/>
      <c r="G46" s="404"/>
      <c r="H46" s="404"/>
      <c r="I46" s="405"/>
      <c r="J46" s="406"/>
      <c r="K46" s="405"/>
      <c r="L46" s="407"/>
      <c r="M46" s="408" t="s">
        <v>56</v>
      </c>
    </row>
    <row r="47" spans="2:13" ht="20.100000000000001" customHeight="1" x14ac:dyDescent="0.2">
      <c r="B47" s="293" t="str">
        <f>B46</f>
        <v xml:space="preserve">CAROTTES COUPÉES FRAICHES </v>
      </c>
      <c r="C47" s="294" t="s">
        <v>257</v>
      </c>
      <c r="D47" s="295" t="s">
        <v>287</v>
      </c>
      <c r="E47" s="296" t="s">
        <v>378</v>
      </c>
      <c r="F47" s="297">
        <v>100</v>
      </c>
      <c r="G47" s="298"/>
      <c r="H47" s="296"/>
      <c r="I47" s="299"/>
      <c r="J47" s="299"/>
      <c r="K47" s="297"/>
      <c r="L47" s="300"/>
      <c r="M47" s="301"/>
    </row>
    <row r="48" spans="2:13" ht="20.100000000000001" customHeight="1" x14ac:dyDescent="0.2">
      <c r="B48" s="293" t="str">
        <f>B47</f>
        <v xml:space="preserve">CAROTTES COUPÉES FRAICHES </v>
      </c>
      <c r="C48" s="302" t="s">
        <v>258</v>
      </c>
      <c r="D48" s="303" t="s">
        <v>197</v>
      </c>
      <c r="E48" s="304" t="s">
        <v>378</v>
      </c>
      <c r="F48" s="305">
        <v>100</v>
      </c>
      <c r="G48" s="306"/>
      <c r="H48" s="304"/>
      <c r="I48" s="308">
        <v>1.7361111111111112E-2</v>
      </c>
      <c r="J48" s="308"/>
      <c r="K48" s="305"/>
      <c r="L48" s="309"/>
      <c r="M48" s="310" t="s">
        <v>558</v>
      </c>
    </row>
    <row r="49" spans="2:13" ht="20.100000000000001" customHeight="1" x14ac:dyDescent="0.2">
      <c r="B49" s="293" t="str">
        <f>B48</f>
        <v xml:space="preserve">CAROTTES COUPÉES FRAICHES </v>
      </c>
      <c r="C49" s="311" t="s">
        <v>259</v>
      </c>
      <c r="D49" s="312" t="s">
        <v>541</v>
      </c>
      <c r="E49" s="313"/>
      <c r="F49" s="314"/>
      <c r="G49" s="315"/>
      <c r="H49" s="313"/>
      <c r="I49" s="316"/>
      <c r="J49" s="316"/>
      <c r="K49" s="314"/>
      <c r="L49" s="317"/>
      <c r="M49" s="318"/>
    </row>
    <row r="50" spans="2:13" ht="20.100000000000001" customHeight="1" thickBot="1" x14ac:dyDescent="0.25">
      <c r="B50" s="293" t="str">
        <f>B49</f>
        <v xml:space="preserve">CAROTTES COUPÉES FRAICHES </v>
      </c>
      <c r="C50" s="409" t="s">
        <v>318</v>
      </c>
      <c r="D50" s="320"/>
      <c r="E50" s="321" t="s">
        <v>321</v>
      </c>
      <c r="F50" s="322"/>
      <c r="G50" s="323"/>
      <c r="H50" s="324"/>
      <c r="I50" s="325"/>
      <c r="J50" s="325"/>
      <c r="K50" s="322"/>
      <c r="L50" s="326"/>
      <c r="M50" s="363"/>
    </row>
    <row r="51" spans="2:13" ht="21.95" customHeight="1" x14ac:dyDescent="0.2">
      <c r="B51" s="402" t="str">
        <f>M51</f>
        <v xml:space="preserve">CAROTTES RONDELLES SURGELÉES </v>
      </c>
      <c r="C51" s="403" t="s">
        <v>49</v>
      </c>
      <c r="D51" s="404"/>
      <c r="E51" s="404"/>
      <c r="F51" s="404"/>
      <c r="G51" s="404"/>
      <c r="H51" s="404"/>
      <c r="I51" s="405"/>
      <c r="J51" s="406"/>
      <c r="K51" s="405"/>
      <c r="L51" s="407"/>
      <c r="M51" s="408" t="s">
        <v>71</v>
      </c>
    </row>
    <row r="52" spans="2:13" ht="20.100000000000001" customHeight="1" x14ac:dyDescent="0.2">
      <c r="B52" s="293" t="str">
        <f>B51</f>
        <v xml:space="preserve">CAROTTES RONDELLES SURGELÉES </v>
      </c>
      <c r="C52" s="294" t="s">
        <v>257</v>
      </c>
      <c r="D52" s="295" t="s">
        <v>287</v>
      </c>
      <c r="E52" s="296" t="s">
        <v>378</v>
      </c>
      <c r="F52" s="297">
        <v>100</v>
      </c>
      <c r="G52" s="298"/>
      <c r="H52" s="296"/>
      <c r="I52" s="299"/>
      <c r="J52" s="299"/>
      <c r="K52" s="297"/>
      <c r="L52" s="300"/>
      <c r="M52" s="301"/>
    </row>
    <row r="53" spans="2:13" ht="20.100000000000001" customHeight="1" x14ac:dyDescent="0.2">
      <c r="B53" s="293" t="str">
        <f>B52</f>
        <v xml:space="preserve">CAROTTES RONDELLES SURGELÉES </v>
      </c>
      <c r="C53" s="302" t="s">
        <v>258</v>
      </c>
      <c r="D53" s="303" t="s">
        <v>197</v>
      </c>
      <c r="E53" s="304" t="s">
        <v>378</v>
      </c>
      <c r="F53" s="305">
        <v>100</v>
      </c>
      <c r="G53" s="306"/>
      <c r="H53" s="304"/>
      <c r="I53" s="308">
        <v>1.7361111111111112E-2</v>
      </c>
      <c r="J53" s="308"/>
      <c r="K53" s="305"/>
      <c r="L53" s="309"/>
      <c r="M53" s="310" t="s">
        <v>559</v>
      </c>
    </row>
    <row r="54" spans="2:13" ht="20.100000000000001" customHeight="1" x14ac:dyDescent="0.2">
      <c r="B54" s="293" t="str">
        <f>B53</f>
        <v xml:space="preserve">CAROTTES RONDELLES SURGELÉES </v>
      </c>
      <c r="C54" s="311" t="s">
        <v>259</v>
      </c>
      <c r="D54" s="312" t="s">
        <v>541</v>
      </c>
      <c r="E54" s="313"/>
      <c r="F54" s="314"/>
      <c r="G54" s="315"/>
      <c r="H54" s="313"/>
      <c r="I54" s="316"/>
      <c r="J54" s="316"/>
      <c r="K54" s="314"/>
      <c r="L54" s="317"/>
      <c r="M54" s="318"/>
    </row>
    <row r="55" spans="2:13" ht="20.100000000000001" customHeight="1" thickBot="1" x14ac:dyDescent="0.25">
      <c r="B55" s="293" t="str">
        <f>B54</f>
        <v xml:space="preserve">CAROTTES RONDELLES SURGELÉES </v>
      </c>
      <c r="C55" s="409" t="s">
        <v>318</v>
      </c>
      <c r="D55" s="320"/>
      <c r="E55" s="321" t="s">
        <v>321</v>
      </c>
      <c r="F55" s="322"/>
      <c r="G55" s="323"/>
      <c r="H55" s="324"/>
      <c r="I55" s="325"/>
      <c r="J55" s="325"/>
      <c r="K55" s="322"/>
      <c r="L55" s="326"/>
      <c r="M55" s="363"/>
    </row>
    <row r="56" spans="2:13" ht="21.95" customHeight="1" x14ac:dyDescent="0.2">
      <c r="B56" s="402" t="str">
        <f>M56</f>
        <v>CHOUX FLEUR</v>
      </c>
      <c r="C56" s="403" t="s">
        <v>6</v>
      </c>
      <c r="D56" s="404"/>
      <c r="E56" s="404"/>
      <c r="F56" s="404"/>
      <c r="G56" s="404"/>
      <c r="H56" s="404"/>
      <c r="I56" s="405"/>
      <c r="J56" s="406"/>
      <c r="K56" s="405"/>
      <c r="L56" s="407"/>
      <c r="M56" s="408" t="s">
        <v>438</v>
      </c>
    </row>
    <row r="57" spans="2:13" ht="20.100000000000001" customHeight="1" x14ac:dyDescent="0.2">
      <c r="B57" s="293" t="str">
        <f t="shared" ref="B57:B62" si="0">B56</f>
        <v>CHOUX FLEUR</v>
      </c>
      <c r="C57" s="294" t="s">
        <v>257</v>
      </c>
      <c r="D57" s="295" t="s">
        <v>287</v>
      </c>
      <c r="E57" s="296" t="s">
        <v>378</v>
      </c>
      <c r="F57" s="297">
        <v>130</v>
      </c>
      <c r="G57" s="298"/>
      <c r="H57" s="296"/>
      <c r="I57" s="299"/>
      <c r="J57" s="299"/>
      <c r="K57" s="297"/>
      <c r="L57" s="300"/>
      <c r="M57" s="301"/>
    </row>
    <row r="58" spans="2:13" ht="20.100000000000001" customHeight="1" x14ac:dyDescent="0.2">
      <c r="B58" s="293" t="str">
        <f t="shared" si="0"/>
        <v>CHOUX FLEUR</v>
      </c>
      <c r="C58" s="302" t="s">
        <v>258</v>
      </c>
      <c r="D58" s="303" t="s">
        <v>197</v>
      </c>
      <c r="E58" s="304" t="s">
        <v>378</v>
      </c>
      <c r="F58" s="305">
        <v>100</v>
      </c>
      <c r="G58" s="306"/>
      <c r="H58" s="304"/>
      <c r="I58" s="308">
        <v>1.0416666666666666E-2</v>
      </c>
      <c r="J58" s="308"/>
      <c r="K58" s="305"/>
      <c r="L58" s="309"/>
      <c r="M58" s="310"/>
    </row>
    <row r="59" spans="2:13" ht="54.75" customHeight="1" x14ac:dyDescent="0.2">
      <c r="B59" s="293" t="str">
        <f t="shared" si="0"/>
        <v>CHOUX FLEUR</v>
      </c>
      <c r="C59" s="302" t="s">
        <v>259</v>
      </c>
      <c r="D59" s="303" t="s">
        <v>197</v>
      </c>
      <c r="E59" s="304" t="s">
        <v>378</v>
      </c>
      <c r="F59" s="305">
        <v>100</v>
      </c>
      <c r="G59" s="306"/>
      <c r="H59" s="377" t="s">
        <v>560</v>
      </c>
      <c r="I59" s="308">
        <v>1.3888888888888889E-3</v>
      </c>
      <c r="J59" s="308"/>
      <c r="K59" s="305"/>
      <c r="L59" s="309"/>
      <c r="M59" s="310"/>
    </row>
    <row r="60" spans="2:13" ht="19.5" customHeight="1" x14ac:dyDescent="0.2">
      <c r="B60" s="293" t="str">
        <f t="shared" si="0"/>
        <v>CHOUX FLEUR</v>
      </c>
      <c r="C60" s="302" t="s">
        <v>260</v>
      </c>
      <c r="D60" s="303" t="s">
        <v>320</v>
      </c>
      <c r="E60" s="304"/>
      <c r="F60" s="305"/>
      <c r="G60" s="306"/>
      <c r="H60" s="377"/>
      <c r="I60" s="308"/>
      <c r="J60" s="308">
        <v>6.9444444444444447E-4</v>
      </c>
      <c r="K60" s="305"/>
      <c r="L60" s="309"/>
      <c r="M60" s="310"/>
    </row>
    <row r="61" spans="2:13" ht="20.100000000000001" customHeight="1" x14ac:dyDescent="0.2">
      <c r="B61" s="293" t="str">
        <f t="shared" si="0"/>
        <v>CHOUX FLEUR</v>
      </c>
      <c r="C61" s="311" t="s">
        <v>293</v>
      </c>
      <c r="D61" s="312" t="s">
        <v>541</v>
      </c>
      <c r="E61" s="313"/>
      <c r="F61" s="314"/>
      <c r="G61" s="315"/>
      <c r="H61" s="313"/>
      <c r="I61" s="316"/>
      <c r="J61" s="316"/>
      <c r="K61" s="314"/>
      <c r="L61" s="317"/>
      <c r="M61" s="318"/>
    </row>
    <row r="62" spans="2:13" ht="20.100000000000001" customHeight="1" thickBot="1" x14ac:dyDescent="0.25">
      <c r="B62" s="293" t="str">
        <f t="shared" si="0"/>
        <v>CHOUX FLEUR</v>
      </c>
      <c r="C62" s="409" t="s">
        <v>318</v>
      </c>
      <c r="D62" s="320"/>
      <c r="E62" s="321" t="s">
        <v>321</v>
      </c>
      <c r="F62" s="322"/>
      <c r="G62" s="323"/>
      <c r="H62" s="324"/>
      <c r="I62" s="325"/>
      <c r="J62" s="325"/>
      <c r="K62" s="322"/>
      <c r="L62" s="326"/>
      <c r="M62" s="363"/>
    </row>
    <row r="63" spans="2:13" ht="21.95" customHeight="1" x14ac:dyDescent="0.2">
      <c r="B63" s="402" t="str">
        <f>M63</f>
        <v>CHOUX FLEUR ENTIER</v>
      </c>
      <c r="C63" s="403" t="s">
        <v>337</v>
      </c>
      <c r="D63" s="404"/>
      <c r="E63" s="404"/>
      <c r="F63" s="404"/>
      <c r="G63" s="404"/>
      <c r="H63" s="404"/>
      <c r="I63" s="405"/>
      <c r="J63" s="406"/>
      <c r="K63" s="405"/>
      <c r="L63" s="407"/>
      <c r="M63" s="408" t="s">
        <v>338</v>
      </c>
    </row>
    <row r="64" spans="2:13" ht="20.100000000000001" customHeight="1" x14ac:dyDescent="0.2">
      <c r="B64" s="293" t="str">
        <f>B63</f>
        <v>CHOUX FLEUR ENTIER</v>
      </c>
      <c r="C64" s="294" t="s">
        <v>257</v>
      </c>
      <c r="D64" s="295" t="s">
        <v>287</v>
      </c>
      <c r="E64" s="296" t="s">
        <v>378</v>
      </c>
      <c r="F64" s="297">
        <v>100</v>
      </c>
      <c r="G64" s="298"/>
      <c r="H64" s="296"/>
      <c r="I64" s="299"/>
      <c r="J64" s="299"/>
      <c r="K64" s="297"/>
      <c r="L64" s="300"/>
      <c r="M64" s="301" t="s">
        <v>561</v>
      </c>
    </row>
    <row r="65" spans="2:13" ht="20.100000000000001" customHeight="1" x14ac:dyDescent="0.2">
      <c r="B65" s="293" t="str">
        <f>B64</f>
        <v>CHOUX FLEUR ENTIER</v>
      </c>
      <c r="C65" s="302" t="s">
        <v>258</v>
      </c>
      <c r="D65" s="303" t="s">
        <v>197</v>
      </c>
      <c r="E65" s="304" t="s">
        <v>378</v>
      </c>
      <c r="F65" s="305">
        <v>100</v>
      </c>
      <c r="G65" s="306"/>
      <c r="H65" s="304"/>
      <c r="I65" s="308">
        <v>1.3888888888888888E-2</v>
      </c>
      <c r="J65" s="308"/>
      <c r="K65" s="305"/>
      <c r="L65" s="309"/>
      <c r="M65" s="310"/>
    </row>
    <row r="66" spans="2:13" ht="20.100000000000001" customHeight="1" x14ac:dyDescent="0.2">
      <c r="B66" s="293" t="str">
        <f>B65</f>
        <v>CHOUX FLEUR ENTIER</v>
      </c>
      <c r="C66" s="311" t="s">
        <v>260</v>
      </c>
      <c r="D66" s="312" t="s">
        <v>541</v>
      </c>
      <c r="E66" s="313"/>
      <c r="F66" s="314"/>
      <c r="G66" s="315"/>
      <c r="H66" s="313"/>
      <c r="I66" s="316"/>
      <c r="J66" s="316"/>
      <c r="K66" s="314"/>
      <c r="L66" s="317"/>
      <c r="M66" s="318"/>
    </row>
    <row r="67" spans="2:13" ht="20.100000000000001" customHeight="1" thickBot="1" x14ac:dyDescent="0.25">
      <c r="B67" s="293" t="str">
        <f>B66</f>
        <v>CHOUX FLEUR ENTIER</v>
      </c>
      <c r="C67" s="409" t="s">
        <v>318</v>
      </c>
      <c r="D67" s="320"/>
      <c r="E67" s="321" t="s">
        <v>321</v>
      </c>
      <c r="F67" s="322"/>
      <c r="G67" s="323"/>
      <c r="H67" s="324"/>
      <c r="I67" s="325"/>
      <c r="J67" s="325"/>
      <c r="K67" s="322"/>
      <c r="L67" s="326"/>
      <c r="M67" s="363"/>
    </row>
    <row r="68" spans="2:13" ht="21.95" customHeight="1" x14ac:dyDescent="0.2">
      <c r="B68" s="402" t="str">
        <f>M68</f>
        <v>CHOUX FLEUR FRAIS</v>
      </c>
      <c r="C68" s="403" t="s">
        <v>49</v>
      </c>
      <c r="D68" s="404"/>
      <c r="E68" s="404"/>
      <c r="F68" s="404"/>
      <c r="G68" s="404"/>
      <c r="H68" s="404"/>
      <c r="I68" s="405"/>
      <c r="J68" s="406"/>
      <c r="K68" s="405"/>
      <c r="L68" s="407"/>
      <c r="M68" s="408" t="s">
        <v>50</v>
      </c>
    </row>
    <row r="69" spans="2:13" ht="20.100000000000001" customHeight="1" x14ac:dyDescent="0.2">
      <c r="B69" s="293" t="str">
        <f>B68</f>
        <v>CHOUX FLEUR FRAIS</v>
      </c>
      <c r="C69" s="294" t="s">
        <v>257</v>
      </c>
      <c r="D69" s="295" t="s">
        <v>287</v>
      </c>
      <c r="E69" s="296" t="s">
        <v>378</v>
      </c>
      <c r="F69" s="297">
        <v>100</v>
      </c>
      <c r="G69" s="298"/>
      <c r="H69" s="296"/>
      <c r="I69" s="299"/>
      <c r="J69" s="299"/>
      <c r="K69" s="297"/>
      <c r="L69" s="300"/>
      <c r="M69" s="301"/>
    </row>
    <row r="70" spans="2:13" ht="20.100000000000001" customHeight="1" x14ac:dyDescent="0.2">
      <c r="B70" s="293" t="str">
        <f>B69</f>
        <v>CHOUX FLEUR FRAIS</v>
      </c>
      <c r="C70" s="302" t="s">
        <v>258</v>
      </c>
      <c r="D70" s="303" t="s">
        <v>197</v>
      </c>
      <c r="E70" s="304" t="s">
        <v>378</v>
      </c>
      <c r="F70" s="305">
        <v>100</v>
      </c>
      <c r="G70" s="306"/>
      <c r="H70" s="304"/>
      <c r="I70" s="308">
        <v>1.3888888888888888E-2</v>
      </c>
      <c r="J70" s="308"/>
      <c r="K70" s="305"/>
      <c r="L70" s="309"/>
      <c r="M70" s="310" t="s">
        <v>562</v>
      </c>
    </row>
    <row r="71" spans="2:13" ht="20.100000000000001" customHeight="1" x14ac:dyDescent="0.2">
      <c r="B71" s="293" t="str">
        <f>B70</f>
        <v>CHOUX FLEUR FRAIS</v>
      </c>
      <c r="C71" s="311" t="s">
        <v>259</v>
      </c>
      <c r="D71" s="312" t="s">
        <v>541</v>
      </c>
      <c r="E71" s="313"/>
      <c r="F71" s="314"/>
      <c r="G71" s="315"/>
      <c r="H71" s="313"/>
      <c r="I71" s="316"/>
      <c r="J71" s="316"/>
      <c r="K71" s="314"/>
      <c r="L71" s="317"/>
      <c r="M71" s="318"/>
    </row>
    <row r="72" spans="2:13" ht="20.100000000000001" customHeight="1" thickBot="1" x14ac:dyDescent="0.25">
      <c r="B72" s="293" t="str">
        <f>B71</f>
        <v>CHOUX FLEUR FRAIS</v>
      </c>
      <c r="C72" s="409" t="s">
        <v>318</v>
      </c>
      <c r="D72" s="320"/>
      <c r="E72" s="321" t="s">
        <v>321</v>
      </c>
      <c r="F72" s="322"/>
      <c r="G72" s="323"/>
      <c r="H72" s="324"/>
      <c r="I72" s="325"/>
      <c r="J72" s="325"/>
      <c r="K72" s="322"/>
      <c r="L72" s="326"/>
      <c r="M72" s="363"/>
    </row>
    <row r="73" spans="2:13" ht="21.95" customHeight="1" x14ac:dyDescent="0.2">
      <c r="B73" s="402" t="str">
        <f>M73</f>
        <v>CHOUX FLEUR SURGELÉS</v>
      </c>
      <c r="C73" s="403" t="s">
        <v>49</v>
      </c>
      <c r="D73" s="404"/>
      <c r="E73" s="404"/>
      <c r="F73" s="404"/>
      <c r="G73" s="404"/>
      <c r="H73" s="404"/>
      <c r="I73" s="405"/>
      <c r="J73" s="406"/>
      <c r="K73" s="405"/>
      <c r="L73" s="407"/>
      <c r="M73" s="408" t="s">
        <v>51</v>
      </c>
    </row>
    <row r="74" spans="2:13" ht="20.100000000000001" customHeight="1" x14ac:dyDescent="0.2">
      <c r="B74" s="293" t="str">
        <f>B73</f>
        <v>CHOUX FLEUR SURGELÉS</v>
      </c>
      <c r="C74" s="294" t="s">
        <v>257</v>
      </c>
      <c r="D74" s="295" t="s">
        <v>287</v>
      </c>
      <c r="E74" s="296" t="s">
        <v>378</v>
      </c>
      <c r="F74" s="297">
        <v>100</v>
      </c>
      <c r="G74" s="298"/>
      <c r="H74" s="296"/>
      <c r="I74" s="299"/>
      <c r="J74" s="299"/>
      <c r="K74" s="297"/>
      <c r="L74" s="300"/>
      <c r="M74" s="301"/>
    </row>
    <row r="75" spans="2:13" ht="20.100000000000001" customHeight="1" x14ac:dyDescent="0.2">
      <c r="B75" s="293" t="str">
        <f>B74</f>
        <v>CHOUX FLEUR SURGELÉS</v>
      </c>
      <c r="C75" s="302" t="s">
        <v>258</v>
      </c>
      <c r="D75" s="303" t="s">
        <v>197</v>
      </c>
      <c r="E75" s="304" t="s">
        <v>378</v>
      </c>
      <c r="F75" s="305">
        <v>100</v>
      </c>
      <c r="G75" s="306"/>
      <c r="H75" s="304"/>
      <c r="I75" s="308">
        <v>2.7777777777777776E-2</v>
      </c>
      <c r="J75" s="308"/>
      <c r="K75" s="305"/>
      <c r="L75" s="309"/>
      <c r="M75" s="310" t="s">
        <v>562</v>
      </c>
    </row>
    <row r="76" spans="2:13" ht="20.100000000000001" customHeight="1" x14ac:dyDescent="0.2">
      <c r="B76" s="293" t="str">
        <f>B75</f>
        <v>CHOUX FLEUR SURGELÉS</v>
      </c>
      <c r="C76" s="311" t="s">
        <v>259</v>
      </c>
      <c r="D76" s="312" t="s">
        <v>541</v>
      </c>
      <c r="E76" s="313"/>
      <c r="F76" s="314"/>
      <c r="G76" s="315"/>
      <c r="H76" s="313"/>
      <c r="I76" s="316"/>
      <c r="J76" s="316"/>
      <c r="K76" s="314"/>
      <c r="L76" s="317"/>
      <c r="M76" s="318"/>
    </row>
    <row r="77" spans="2:13" ht="20.100000000000001" customHeight="1" thickBot="1" x14ac:dyDescent="0.25">
      <c r="B77" s="293" t="str">
        <f>B76</f>
        <v>CHOUX FLEUR SURGELÉS</v>
      </c>
      <c r="C77" s="409" t="s">
        <v>318</v>
      </c>
      <c r="D77" s="320"/>
      <c r="E77" s="321" t="s">
        <v>321</v>
      </c>
      <c r="F77" s="322"/>
      <c r="G77" s="323"/>
      <c r="H77" s="324"/>
      <c r="I77" s="325"/>
      <c r="J77" s="325"/>
      <c r="K77" s="322"/>
      <c r="L77" s="326"/>
      <c r="M77" s="363"/>
    </row>
    <row r="78" spans="2:13" ht="21.95" customHeight="1" x14ac:dyDescent="0.2">
      <c r="B78" s="402" t="str">
        <f>M78</f>
        <v>CHOUX FLEURS</v>
      </c>
      <c r="C78" s="403" t="s">
        <v>6</v>
      </c>
      <c r="D78" s="404"/>
      <c r="E78" s="404"/>
      <c r="F78" s="404"/>
      <c r="G78" s="404"/>
      <c r="H78" s="404"/>
      <c r="I78" s="405"/>
      <c r="J78" s="406"/>
      <c r="K78" s="405"/>
      <c r="L78" s="407"/>
      <c r="M78" s="408" t="s">
        <v>447</v>
      </c>
    </row>
    <row r="79" spans="2:13" ht="20.100000000000001" customHeight="1" x14ac:dyDescent="0.2">
      <c r="B79" s="293" t="str">
        <f>B78</f>
        <v>CHOUX FLEURS</v>
      </c>
      <c r="C79" s="294" t="s">
        <v>257</v>
      </c>
      <c r="D79" s="295" t="s">
        <v>287</v>
      </c>
      <c r="E79" s="296" t="s">
        <v>319</v>
      </c>
      <c r="F79" s="297">
        <v>110</v>
      </c>
      <c r="G79" s="298"/>
      <c r="H79" s="296"/>
      <c r="I79" s="299"/>
      <c r="J79" s="299"/>
      <c r="K79" s="297"/>
      <c r="L79" s="300"/>
      <c r="M79" s="301" t="s">
        <v>563</v>
      </c>
    </row>
    <row r="80" spans="2:13" ht="20.100000000000001" customHeight="1" x14ac:dyDescent="0.2">
      <c r="B80" s="293" t="str">
        <f>B79</f>
        <v>CHOUX FLEURS</v>
      </c>
      <c r="C80" s="302" t="s">
        <v>258</v>
      </c>
      <c r="D80" s="303" t="s">
        <v>197</v>
      </c>
      <c r="E80" s="304" t="s">
        <v>319</v>
      </c>
      <c r="F80" s="305">
        <v>100</v>
      </c>
      <c r="G80" s="306"/>
      <c r="H80" s="304"/>
      <c r="I80" s="308">
        <v>6.9444444444444441E-3</v>
      </c>
      <c r="J80" s="308"/>
      <c r="K80" s="305"/>
      <c r="L80" s="309"/>
      <c r="M80" s="310"/>
    </row>
    <row r="81" spans="2:13" ht="19.5" customHeight="1" x14ac:dyDescent="0.2">
      <c r="B81" s="293" t="str">
        <f>B80</f>
        <v>CHOUX FLEURS</v>
      </c>
      <c r="C81" s="302" t="s">
        <v>259</v>
      </c>
      <c r="D81" s="303" t="s">
        <v>320</v>
      </c>
      <c r="E81" s="304"/>
      <c r="F81" s="305"/>
      <c r="G81" s="306"/>
      <c r="H81" s="377"/>
      <c r="I81" s="308"/>
      <c r="J81" s="308">
        <v>1.3888888888888889E-3</v>
      </c>
      <c r="K81" s="305"/>
      <c r="L81" s="309"/>
      <c r="M81" s="310"/>
    </row>
    <row r="82" spans="2:13" ht="20.100000000000001" customHeight="1" x14ac:dyDescent="0.2">
      <c r="B82" s="293" t="str">
        <f>B81</f>
        <v>CHOUX FLEURS</v>
      </c>
      <c r="C82" s="311" t="s">
        <v>260</v>
      </c>
      <c r="D82" s="312" t="s">
        <v>541</v>
      </c>
      <c r="E82" s="313"/>
      <c r="F82" s="314"/>
      <c r="G82" s="315"/>
      <c r="H82" s="313"/>
      <c r="I82" s="316"/>
      <c r="J82" s="316"/>
      <c r="K82" s="314"/>
      <c r="L82" s="317"/>
      <c r="M82" s="318"/>
    </row>
    <row r="83" spans="2:13" ht="20.100000000000001" customHeight="1" thickBot="1" x14ac:dyDescent="0.25">
      <c r="B83" s="293" t="str">
        <f>B82</f>
        <v>CHOUX FLEURS</v>
      </c>
      <c r="C83" s="409" t="s">
        <v>318</v>
      </c>
      <c r="D83" s="320"/>
      <c r="E83" s="321" t="s">
        <v>321</v>
      </c>
      <c r="F83" s="322"/>
      <c r="G83" s="323"/>
      <c r="H83" s="324"/>
      <c r="I83" s="325"/>
      <c r="J83" s="325"/>
      <c r="K83" s="322"/>
      <c r="L83" s="326"/>
      <c r="M83" s="363"/>
    </row>
    <row r="84" spans="2:13" ht="21.95" customHeight="1" x14ac:dyDescent="0.2">
      <c r="B84" s="402" t="str">
        <f>M84</f>
        <v>CHOUX RAPÉ</v>
      </c>
      <c r="C84" s="403" t="s">
        <v>6</v>
      </c>
      <c r="D84" s="404"/>
      <c r="E84" s="404"/>
      <c r="F84" s="404"/>
      <c r="G84" s="404"/>
      <c r="H84" s="404"/>
      <c r="I84" s="405"/>
      <c r="J84" s="406"/>
      <c r="K84" s="405"/>
      <c r="L84" s="407"/>
      <c r="M84" s="408" t="s">
        <v>450</v>
      </c>
    </row>
    <row r="85" spans="2:13" ht="20.100000000000001" customHeight="1" x14ac:dyDescent="0.2">
      <c r="B85" s="293" t="str">
        <f>B84</f>
        <v>CHOUX RAPÉ</v>
      </c>
      <c r="C85" s="294" t="s">
        <v>257</v>
      </c>
      <c r="D85" s="295" t="s">
        <v>287</v>
      </c>
      <c r="E85" s="296" t="s">
        <v>319</v>
      </c>
      <c r="F85" s="297">
        <v>110</v>
      </c>
      <c r="G85" s="298"/>
      <c r="H85" s="296"/>
      <c r="I85" s="299"/>
      <c r="J85" s="299"/>
      <c r="K85" s="297"/>
      <c r="L85" s="300"/>
      <c r="M85" s="301" t="s">
        <v>564</v>
      </c>
    </row>
    <row r="86" spans="2:13" ht="20.100000000000001" customHeight="1" x14ac:dyDescent="0.2">
      <c r="B86" s="293" t="str">
        <f>B85</f>
        <v>CHOUX RAPÉ</v>
      </c>
      <c r="C86" s="302" t="s">
        <v>258</v>
      </c>
      <c r="D86" s="303" t="s">
        <v>197</v>
      </c>
      <c r="E86" s="304" t="s">
        <v>319</v>
      </c>
      <c r="F86" s="305">
        <v>100</v>
      </c>
      <c r="G86" s="306"/>
      <c r="H86" s="304"/>
      <c r="I86" s="308">
        <v>2.7777777777777779E-3</v>
      </c>
      <c r="J86" s="308"/>
      <c r="K86" s="305"/>
      <c r="L86" s="309"/>
      <c r="M86" s="310"/>
    </row>
    <row r="87" spans="2:13" ht="19.5" customHeight="1" x14ac:dyDescent="0.2">
      <c r="B87" s="293" t="str">
        <f>B86</f>
        <v>CHOUX RAPÉ</v>
      </c>
      <c r="C87" s="302" t="s">
        <v>259</v>
      </c>
      <c r="D87" s="303" t="s">
        <v>320</v>
      </c>
      <c r="E87" s="304"/>
      <c r="F87" s="305"/>
      <c r="G87" s="306"/>
      <c r="H87" s="377"/>
      <c r="I87" s="308"/>
      <c r="J87" s="308">
        <v>6.9444444444444447E-4</v>
      </c>
      <c r="K87" s="305"/>
      <c r="L87" s="309"/>
      <c r="M87" s="310"/>
    </row>
    <row r="88" spans="2:13" ht="20.100000000000001" customHeight="1" x14ac:dyDescent="0.2">
      <c r="B88" s="293" t="str">
        <f>B87</f>
        <v>CHOUX RAPÉ</v>
      </c>
      <c r="C88" s="311" t="s">
        <v>260</v>
      </c>
      <c r="D88" s="312" t="s">
        <v>541</v>
      </c>
      <c r="E88" s="313"/>
      <c r="F88" s="314"/>
      <c r="G88" s="315"/>
      <c r="H88" s="313"/>
      <c r="I88" s="316"/>
      <c r="J88" s="316"/>
      <c r="K88" s="314"/>
      <c r="L88" s="317"/>
      <c r="M88" s="318"/>
    </row>
    <row r="89" spans="2:13" ht="20.100000000000001" customHeight="1" thickBot="1" x14ac:dyDescent="0.25">
      <c r="B89" s="293" t="str">
        <f>B88</f>
        <v>CHOUX RAPÉ</v>
      </c>
      <c r="C89" s="409" t="s">
        <v>318</v>
      </c>
      <c r="D89" s="320"/>
      <c r="E89" s="321" t="s">
        <v>321</v>
      </c>
      <c r="F89" s="322"/>
      <c r="G89" s="323"/>
      <c r="H89" s="324"/>
      <c r="I89" s="325"/>
      <c r="J89" s="325"/>
      <c r="K89" s="322"/>
      <c r="L89" s="326"/>
      <c r="M89" s="363"/>
    </row>
    <row r="90" spans="2:13" ht="21.95" customHeight="1" x14ac:dyDescent="0.2">
      <c r="B90" s="402" t="str">
        <f>M90</f>
        <v>CONSERVE DE LÉGUMES 1L Maxi</v>
      </c>
      <c r="C90" s="403" t="s">
        <v>337</v>
      </c>
      <c r="D90" s="404"/>
      <c r="E90" s="404"/>
      <c r="F90" s="404"/>
      <c r="G90" s="404"/>
      <c r="H90" s="404"/>
      <c r="I90" s="405"/>
      <c r="J90" s="406"/>
      <c r="K90" s="405"/>
      <c r="L90" s="407"/>
      <c r="M90" s="408" t="s">
        <v>349</v>
      </c>
    </row>
    <row r="91" spans="2:13" ht="20.100000000000001" customHeight="1" x14ac:dyDescent="0.2">
      <c r="B91" s="293" t="str">
        <f>B90</f>
        <v>CONSERVE DE LÉGUMES 1L Maxi</v>
      </c>
      <c r="C91" s="294" t="s">
        <v>257</v>
      </c>
      <c r="D91" s="295" t="s">
        <v>287</v>
      </c>
      <c r="E91" s="296" t="s">
        <v>378</v>
      </c>
      <c r="F91" s="297">
        <v>100</v>
      </c>
      <c r="G91" s="298"/>
      <c r="H91" s="296"/>
      <c r="I91" s="299"/>
      <c r="J91" s="299"/>
      <c r="K91" s="297"/>
      <c r="L91" s="300"/>
      <c r="M91" s="301" t="s">
        <v>565</v>
      </c>
    </row>
    <row r="92" spans="2:13" ht="20.100000000000001" customHeight="1" x14ac:dyDescent="0.2">
      <c r="B92" s="293" t="str">
        <f>B91</f>
        <v>CONSERVE DE LÉGUMES 1L Maxi</v>
      </c>
      <c r="C92" s="302" t="s">
        <v>258</v>
      </c>
      <c r="D92" s="303" t="s">
        <v>197</v>
      </c>
      <c r="E92" s="304" t="s">
        <v>378</v>
      </c>
      <c r="F92" s="305">
        <v>90</v>
      </c>
      <c r="G92" s="306"/>
      <c r="H92" s="304"/>
      <c r="I92" s="308">
        <v>2.7777777777777776E-2</v>
      </c>
      <c r="J92" s="308"/>
      <c r="K92" s="305"/>
      <c r="L92" s="309"/>
      <c r="M92" s="310"/>
    </row>
    <row r="93" spans="2:13" ht="20.100000000000001" customHeight="1" x14ac:dyDescent="0.2">
      <c r="B93" s="293" t="str">
        <f>B92</f>
        <v>CONSERVE DE LÉGUMES 1L Maxi</v>
      </c>
      <c r="C93" s="311" t="s">
        <v>260</v>
      </c>
      <c r="D93" s="312" t="s">
        <v>541</v>
      </c>
      <c r="E93" s="313"/>
      <c r="F93" s="314"/>
      <c r="G93" s="315"/>
      <c r="H93" s="313"/>
      <c r="I93" s="316"/>
      <c r="J93" s="316"/>
      <c r="K93" s="314"/>
      <c r="L93" s="317"/>
      <c r="M93" s="318"/>
    </row>
    <row r="94" spans="2:13" ht="20.100000000000001" customHeight="1" thickBot="1" x14ac:dyDescent="0.25">
      <c r="B94" s="293" t="str">
        <f>B93</f>
        <v>CONSERVE DE LÉGUMES 1L Maxi</v>
      </c>
      <c r="C94" s="409" t="s">
        <v>318</v>
      </c>
      <c r="D94" s="320"/>
      <c r="E94" s="321" t="s">
        <v>321</v>
      </c>
      <c r="F94" s="322"/>
      <c r="G94" s="323"/>
      <c r="H94" s="324"/>
      <c r="I94" s="325"/>
      <c r="J94" s="325"/>
      <c r="K94" s="322"/>
      <c r="L94" s="326"/>
      <c r="M94" s="363"/>
    </row>
    <row r="95" spans="2:13" ht="21.75" customHeight="1" x14ac:dyDescent="0.2">
      <c r="B95" s="402" t="str">
        <f>M95</f>
        <v>COURGETTES FRAICHES EN RONDELLES</v>
      </c>
      <c r="C95" s="403" t="s">
        <v>49</v>
      </c>
      <c r="D95" s="404"/>
      <c r="E95" s="404"/>
      <c r="F95" s="404"/>
      <c r="G95" s="404"/>
      <c r="H95" s="404"/>
      <c r="I95" s="405"/>
      <c r="J95" s="406"/>
      <c r="K95" s="405"/>
      <c r="L95" s="407"/>
      <c r="M95" s="408" t="s">
        <v>75</v>
      </c>
    </row>
    <row r="96" spans="2:13" ht="21.75" customHeight="1" x14ac:dyDescent="0.2">
      <c r="B96" s="293" t="str">
        <f>B95</f>
        <v>COURGETTES FRAICHES EN RONDELLES</v>
      </c>
      <c r="C96" s="294" t="s">
        <v>257</v>
      </c>
      <c r="D96" s="295" t="s">
        <v>287</v>
      </c>
      <c r="E96" s="296" t="s">
        <v>275</v>
      </c>
      <c r="F96" s="297">
        <v>110</v>
      </c>
      <c r="G96" s="298"/>
      <c r="H96" s="296"/>
      <c r="I96" s="299"/>
      <c r="J96" s="299"/>
      <c r="K96" s="297"/>
      <c r="L96" s="300"/>
      <c r="M96" s="301"/>
    </row>
    <row r="97" spans="2:13" ht="21.75" customHeight="1" x14ac:dyDescent="0.2">
      <c r="B97" s="293" t="str">
        <f>B96</f>
        <v>COURGETTES FRAICHES EN RONDELLES</v>
      </c>
      <c r="C97" s="302" t="s">
        <v>258</v>
      </c>
      <c r="D97" s="303" t="s">
        <v>197</v>
      </c>
      <c r="E97" s="304" t="s">
        <v>378</v>
      </c>
      <c r="F97" s="305">
        <v>105</v>
      </c>
      <c r="G97" s="306"/>
      <c r="H97" s="304"/>
      <c r="I97" s="308">
        <v>9.0277777777777787E-3</v>
      </c>
      <c r="J97" s="308"/>
      <c r="K97" s="305"/>
      <c r="L97" s="309"/>
      <c r="M97" s="310" t="s">
        <v>554</v>
      </c>
    </row>
    <row r="98" spans="2:13" ht="21.75" customHeight="1" x14ac:dyDescent="0.2">
      <c r="B98" s="293" t="str">
        <f>B97</f>
        <v>COURGETTES FRAICHES EN RONDELLES</v>
      </c>
      <c r="C98" s="311" t="s">
        <v>259</v>
      </c>
      <c r="D98" s="312" t="s">
        <v>541</v>
      </c>
      <c r="E98" s="313"/>
      <c r="F98" s="314"/>
      <c r="G98" s="315"/>
      <c r="H98" s="313"/>
      <c r="I98" s="316"/>
      <c r="J98" s="316"/>
      <c r="K98" s="314"/>
      <c r="L98" s="317"/>
      <c r="M98" s="318" t="s">
        <v>566</v>
      </c>
    </row>
    <row r="99" spans="2:13" ht="21.75" customHeight="1" thickBot="1" x14ac:dyDescent="0.25">
      <c r="B99" s="293" t="str">
        <f>B98</f>
        <v>COURGETTES FRAICHES EN RONDELLES</v>
      </c>
      <c r="C99" s="409" t="s">
        <v>318</v>
      </c>
      <c r="D99" s="320"/>
      <c r="E99" s="321" t="s">
        <v>321</v>
      </c>
      <c r="F99" s="322"/>
      <c r="G99" s="323"/>
      <c r="H99" s="324"/>
      <c r="I99" s="325"/>
      <c r="J99" s="325"/>
      <c r="K99" s="322"/>
      <c r="L99" s="326"/>
      <c r="M99" s="363"/>
    </row>
    <row r="100" spans="2:13" ht="21.95" customHeight="1" x14ac:dyDescent="0.2">
      <c r="B100" s="402" t="str">
        <f>M100</f>
        <v>ÉPINARDS SURGELÉS</v>
      </c>
      <c r="C100" s="403" t="s">
        <v>49</v>
      </c>
      <c r="D100" s="404"/>
      <c r="E100" s="404"/>
      <c r="F100" s="404"/>
      <c r="G100" s="404"/>
      <c r="H100" s="404"/>
      <c r="I100" s="405"/>
      <c r="J100" s="406"/>
      <c r="K100" s="405"/>
      <c r="L100" s="407"/>
      <c r="M100" s="408" t="s">
        <v>72</v>
      </c>
    </row>
    <row r="101" spans="2:13" ht="20.100000000000001" customHeight="1" x14ac:dyDescent="0.2">
      <c r="B101" s="293" t="str">
        <f>B100</f>
        <v>ÉPINARDS SURGELÉS</v>
      </c>
      <c r="C101" s="294" t="s">
        <v>257</v>
      </c>
      <c r="D101" s="295" t="s">
        <v>287</v>
      </c>
      <c r="E101" s="296" t="s">
        <v>275</v>
      </c>
      <c r="F101" s="297">
        <v>110</v>
      </c>
      <c r="G101" s="298"/>
      <c r="H101" s="296"/>
      <c r="I101" s="299"/>
      <c r="J101" s="299"/>
      <c r="K101" s="297"/>
      <c r="L101" s="300"/>
      <c r="M101" s="301"/>
    </row>
    <row r="102" spans="2:13" ht="20.100000000000001" customHeight="1" x14ac:dyDescent="0.2">
      <c r="B102" s="293" t="str">
        <f>B101</f>
        <v>ÉPINARDS SURGELÉS</v>
      </c>
      <c r="C102" s="302" t="s">
        <v>258</v>
      </c>
      <c r="D102" s="303" t="s">
        <v>197</v>
      </c>
      <c r="E102" s="304" t="s">
        <v>378</v>
      </c>
      <c r="F102" s="305">
        <v>105</v>
      </c>
      <c r="G102" s="306"/>
      <c r="H102" s="304"/>
      <c r="I102" s="308">
        <v>2.0833333333333332E-2</v>
      </c>
      <c r="J102" s="308"/>
      <c r="K102" s="305"/>
      <c r="L102" s="309"/>
      <c r="M102" s="310" t="s">
        <v>559</v>
      </c>
    </row>
    <row r="103" spans="2:13" ht="20.100000000000001" customHeight="1" x14ac:dyDescent="0.2">
      <c r="B103" s="293" t="str">
        <f>B102</f>
        <v>ÉPINARDS SURGELÉS</v>
      </c>
      <c r="C103" s="311" t="s">
        <v>259</v>
      </c>
      <c r="D103" s="312" t="s">
        <v>541</v>
      </c>
      <c r="E103" s="313"/>
      <c r="F103" s="314"/>
      <c r="G103" s="315"/>
      <c r="H103" s="313"/>
      <c r="I103" s="316"/>
      <c r="J103" s="316"/>
      <c r="K103" s="314"/>
      <c r="L103" s="317"/>
      <c r="M103" s="318"/>
    </row>
    <row r="104" spans="2:13" ht="20.100000000000001" customHeight="1" thickBot="1" x14ac:dyDescent="0.25">
      <c r="B104" s="293" t="str">
        <f>B103</f>
        <v>ÉPINARDS SURGELÉS</v>
      </c>
      <c r="C104" s="409" t="s">
        <v>318</v>
      </c>
      <c r="D104" s="320"/>
      <c r="E104" s="321" t="s">
        <v>321</v>
      </c>
      <c r="F104" s="322"/>
      <c r="G104" s="323"/>
      <c r="H104" s="324"/>
      <c r="I104" s="325"/>
      <c r="J104" s="325"/>
      <c r="K104" s="322"/>
      <c r="L104" s="326"/>
      <c r="M104" s="363"/>
    </row>
    <row r="105" spans="2:13" ht="21.95" customHeight="1" x14ac:dyDescent="0.2">
      <c r="B105" s="402" t="str">
        <f>M105</f>
        <v>FENOUIL</v>
      </c>
      <c r="C105" s="403" t="s">
        <v>49</v>
      </c>
      <c r="D105" s="404"/>
      <c r="E105" s="404"/>
      <c r="F105" s="404"/>
      <c r="G105" s="404"/>
      <c r="H105" s="404"/>
      <c r="I105" s="405"/>
      <c r="J105" s="406"/>
      <c r="K105" s="405"/>
      <c r="L105" s="407"/>
      <c r="M105" s="408" t="s">
        <v>74</v>
      </c>
    </row>
    <row r="106" spans="2:13" ht="20.100000000000001" customHeight="1" x14ac:dyDescent="0.2">
      <c r="B106" s="293" t="str">
        <f>B105</f>
        <v>FENOUIL</v>
      </c>
      <c r="C106" s="294" t="s">
        <v>257</v>
      </c>
      <c r="D106" s="295" t="s">
        <v>287</v>
      </c>
      <c r="E106" s="296" t="s">
        <v>378</v>
      </c>
      <c r="F106" s="297">
        <v>100</v>
      </c>
      <c r="G106" s="298"/>
      <c r="H106" s="296"/>
      <c r="I106" s="299"/>
      <c r="J106" s="299"/>
      <c r="K106" s="297"/>
      <c r="L106" s="300"/>
      <c r="M106" s="301"/>
    </row>
    <row r="107" spans="2:13" ht="20.100000000000001" customHeight="1" x14ac:dyDescent="0.2">
      <c r="B107" s="293" t="str">
        <f>B106</f>
        <v>FENOUIL</v>
      </c>
      <c r="C107" s="302" t="s">
        <v>258</v>
      </c>
      <c r="D107" s="303" t="s">
        <v>197</v>
      </c>
      <c r="E107" s="304" t="s">
        <v>378</v>
      </c>
      <c r="F107" s="305">
        <v>100</v>
      </c>
      <c r="G107" s="306"/>
      <c r="H107" s="304"/>
      <c r="I107" s="308">
        <v>1.3888888888888888E-2</v>
      </c>
      <c r="J107" s="308"/>
      <c r="K107" s="305"/>
      <c r="L107" s="309"/>
      <c r="M107" s="310" t="s">
        <v>558</v>
      </c>
    </row>
    <row r="108" spans="2:13" ht="20.100000000000001" customHeight="1" x14ac:dyDescent="0.2">
      <c r="B108" s="293" t="str">
        <f>B107</f>
        <v>FENOUIL</v>
      </c>
      <c r="C108" s="311" t="s">
        <v>259</v>
      </c>
      <c r="D108" s="312" t="s">
        <v>541</v>
      </c>
      <c r="E108" s="313"/>
      <c r="F108" s="314"/>
      <c r="G108" s="315"/>
      <c r="H108" s="313"/>
      <c r="I108" s="316"/>
      <c r="J108" s="316"/>
      <c r="K108" s="314"/>
      <c r="L108" s="317"/>
      <c r="M108" s="318"/>
    </row>
    <row r="109" spans="2:13" ht="20.100000000000001" customHeight="1" thickBot="1" x14ac:dyDescent="0.25">
      <c r="B109" s="293" t="str">
        <f>B108</f>
        <v>FENOUIL</v>
      </c>
      <c r="C109" s="409" t="s">
        <v>318</v>
      </c>
      <c r="D109" s="320"/>
      <c r="E109" s="321" t="s">
        <v>321</v>
      </c>
      <c r="F109" s="322"/>
      <c r="G109" s="323"/>
      <c r="H109" s="324"/>
      <c r="I109" s="325"/>
      <c r="J109" s="325"/>
      <c r="K109" s="322"/>
      <c r="L109" s="326"/>
      <c r="M109" s="363"/>
    </row>
    <row r="110" spans="2:13" ht="21.95" customHeight="1" x14ac:dyDescent="0.2">
      <c r="B110" s="402" t="str">
        <f>M110</f>
        <v>FLAN DE LÉGUMES en timbale</v>
      </c>
      <c r="C110" s="403" t="s">
        <v>337</v>
      </c>
      <c r="D110" s="404"/>
      <c r="E110" s="404"/>
      <c r="F110" s="404"/>
      <c r="G110" s="404"/>
      <c r="H110" s="404"/>
      <c r="I110" s="405"/>
      <c r="J110" s="406"/>
      <c r="K110" s="405"/>
      <c r="L110" s="407"/>
      <c r="M110" s="408" t="s">
        <v>348</v>
      </c>
    </row>
    <row r="111" spans="2:13" ht="20.100000000000001" customHeight="1" x14ac:dyDescent="0.2">
      <c r="B111" s="293" t="str">
        <f>B110</f>
        <v>FLAN DE LÉGUMES en timbale</v>
      </c>
      <c r="C111" s="294" t="s">
        <v>257</v>
      </c>
      <c r="D111" s="295" t="s">
        <v>287</v>
      </c>
      <c r="E111" s="296" t="s">
        <v>378</v>
      </c>
      <c r="F111" s="297">
        <v>90</v>
      </c>
      <c r="G111" s="298"/>
      <c r="H111" s="296"/>
      <c r="I111" s="299"/>
      <c r="J111" s="299"/>
      <c r="K111" s="297"/>
      <c r="L111" s="300"/>
      <c r="M111" s="301" t="s">
        <v>567</v>
      </c>
    </row>
    <row r="112" spans="2:13" ht="20.100000000000001" customHeight="1" x14ac:dyDescent="0.2">
      <c r="B112" s="293" t="str">
        <f>B111</f>
        <v>FLAN DE LÉGUMES en timbale</v>
      </c>
      <c r="C112" s="302" t="s">
        <v>258</v>
      </c>
      <c r="D112" s="303" t="s">
        <v>197</v>
      </c>
      <c r="E112" s="304" t="s">
        <v>378</v>
      </c>
      <c r="F112" s="305">
        <v>90</v>
      </c>
      <c r="G112" s="306"/>
      <c r="H112" s="304"/>
      <c r="I112" s="308">
        <v>1.3888888888888888E-2</v>
      </c>
      <c r="J112" s="308"/>
      <c r="K112" s="305"/>
      <c r="L112" s="309"/>
      <c r="M112" s="310"/>
    </row>
    <row r="113" spans="2:13" ht="20.100000000000001" customHeight="1" x14ac:dyDescent="0.2">
      <c r="B113" s="293" t="str">
        <f>B112</f>
        <v>FLAN DE LÉGUMES en timbale</v>
      </c>
      <c r="C113" s="311" t="s">
        <v>260</v>
      </c>
      <c r="D113" s="312" t="s">
        <v>541</v>
      </c>
      <c r="E113" s="313"/>
      <c r="F113" s="314"/>
      <c r="G113" s="315"/>
      <c r="H113" s="313"/>
      <c r="I113" s="316"/>
      <c r="J113" s="316"/>
      <c r="K113" s="314"/>
      <c r="L113" s="317"/>
      <c r="M113" s="318"/>
    </row>
    <row r="114" spans="2:13" ht="20.100000000000001" customHeight="1" thickBot="1" x14ac:dyDescent="0.25">
      <c r="B114" s="293" t="str">
        <f>B113</f>
        <v>FLAN DE LÉGUMES en timbale</v>
      </c>
      <c r="C114" s="409" t="s">
        <v>318</v>
      </c>
      <c r="D114" s="320"/>
      <c r="E114" s="321" t="s">
        <v>321</v>
      </c>
      <c r="F114" s="322"/>
      <c r="G114" s="323"/>
      <c r="H114" s="324"/>
      <c r="I114" s="325"/>
      <c r="J114" s="325"/>
      <c r="K114" s="322"/>
      <c r="L114" s="326"/>
      <c r="M114" s="363"/>
    </row>
    <row r="115" spans="2:13" ht="21.95" customHeight="1" x14ac:dyDescent="0.2">
      <c r="B115" s="402" t="str">
        <f>M115</f>
        <v>GNOCCHI ROMAINE</v>
      </c>
      <c r="C115" s="403" t="s">
        <v>322</v>
      </c>
      <c r="D115" s="404"/>
      <c r="E115" s="404"/>
      <c r="F115" s="404"/>
      <c r="G115" s="404"/>
      <c r="H115" s="404"/>
      <c r="I115" s="405"/>
      <c r="J115" s="406"/>
      <c r="K115" s="405"/>
      <c r="L115" s="407"/>
      <c r="M115" s="408" t="s">
        <v>107</v>
      </c>
    </row>
    <row r="116" spans="2:13" ht="20.100000000000001" customHeight="1" x14ac:dyDescent="0.2">
      <c r="B116" s="293" t="str">
        <f t="shared" ref="B116:B123" si="1">B115</f>
        <v>GNOCCHI ROMAINE</v>
      </c>
      <c r="C116" s="294" t="s">
        <v>257</v>
      </c>
      <c r="D116" s="295" t="s">
        <v>287</v>
      </c>
      <c r="E116" s="296" t="s">
        <v>275</v>
      </c>
      <c r="F116" s="297">
        <v>200</v>
      </c>
      <c r="G116" s="298"/>
      <c r="H116" s="296"/>
      <c r="I116" s="299"/>
      <c r="J116" s="299"/>
      <c r="K116" s="297"/>
      <c r="L116" s="300"/>
      <c r="M116" s="301" t="s">
        <v>568</v>
      </c>
    </row>
    <row r="117" spans="2:13" ht="20.100000000000001" customHeight="1" x14ac:dyDescent="0.2">
      <c r="B117" s="293" t="str">
        <f t="shared" si="1"/>
        <v>GNOCCHI ROMAINE</v>
      </c>
      <c r="C117" s="302" t="s">
        <v>258</v>
      </c>
      <c r="D117" s="303" t="s">
        <v>324</v>
      </c>
      <c r="E117" s="304" t="s">
        <v>275</v>
      </c>
      <c r="F117" s="305">
        <v>170</v>
      </c>
      <c r="G117" s="306"/>
      <c r="H117" s="304"/>
      <c r="I117" s="308">
        <v>1.3888888888888888E-2</v>
      </c>
      <c r="J117" s="308"/>
      <c r="K117" s="305"/>
      <c r="L117" s="309"/>
      <c r="M117" s="310"/>
    </row>
    <row r="118" spans="2:13" ht="47.25" x14ac:dyDescent="0.2">
      <c r="B118" s="293" t="str">
        <f t="shared" si="1"/>
        <v>GNOCCHI ROMAINE</v>
      </c>
      <c r="C118" s="302" t="s">
        <v>259</v>
      </c>
      <c r="D118" s="303" t="s">
        <v>324</v>
      </c>
      <c r="E118" s="304" t="s">
        <v>275</v>
      </c>
      <c r="F118" s="305">
        <v>170</v>
      </c>
      <c r="G118" s="377" t="s">
        <v>331</v>
      </c>
      <c r="H118" s="304"/>
      <c r="I118" s="308"/>
      <c r="J118" s="308"/>
      <c r="K118" s="305"/>
      <c r="L118" s="309"/>
      <c r="M118" s="310"/>
    </row>
    <row r="119" spans="2:13" ht="20.100000000000001" customHeight="1" x14ac:dyDescent="0.2">
      <c r="B119" s="293" t="str">
        <f t="shared" si="1"/>
        <v>GNOCCHI ROMAINE</v>
      </c>
      <c r="C119" s="302" t="s">
        <v>260</v>
      </c>
      <c r="D119" s="303" t="s">
        <v>320</v>
      </c>
      <c r="E119" s="304"/>
      <c r="F119" s="305"/>
      <c r="G119" s="306"/>
      <c r="H119" s="304"/>
      <c r="I119" s="308"/>
      <c r="J119" s="308">
        <v>1.3888888888888889E-3</v>
      </c>
      <c r="K119" s="305"/>
      <c r="L119" s="309"/>
      <c r="M119" s="310"/>
    </row>
    <row r="120" spans="2:13" ht="20.100000000000001" customHeight="1" x14ac:dyDescent="0.2">
      <c r="B120" s="293" t="str">
        <f t="shared" si="1"/>
        <v>GNOCCHI ROMAINE</v>
      </c>
      <c r="C120" s="311" t="s">
        <v>293</v>
      </c>
      <c r="D120" s="312" t="s">
        <v>541</v>
      </c>
      <c r="E120" s="313" t="s">
        <v>319</v>
      </c>
      <c r="F120" s="314">
        <v>120</v>
      </c>
      <c r="G120" s="315">
        <v>40</v>
      </c>
      <c r="H120" s="313"/>
      <c r="I120" s="316">
        <v>5.5555555555555558E-3</v>
      </c>
      <c r="J120" s="316"/>
      <c r="K120" s="314"/>
      <c r="L120" s="317"/>
      <c r="M120" s="318"/>
    </row>
    <row r="121" spans="2:13" ht="20.100000000000001" customHeight="1" x14ac:dyDescent="0.2">
      <c r="B121" s="293" t="str">
        <f t="shared" si="1"/>
        <v>GNOCCHI ROMAINE</v>
      </c>
      <c r="C121" s="410" t="s">
        <v>318</v>
      </c>
      <c r="D121" s="330"/>
      <c r="E121" s="347" t="s">
        <v>321</v>
      </c>
      <c r="F121" s="348"/>
      <c r="G121" s="349"/>
      <c r="H121" s="350"/>
      <c r="I121" s="351"/>
      <c r="J121" s="351"/>
      <c r="K121" s="348"/>
      <c r="L121" s="352"/>
      <c r="M121" s="353"/>
    </row>
    <row r="122" spans="2:13" ht="20.100000000000001" customHeight="1" x14ac:dyDescent="0.2">
      <c r="B122" s="293" t="str">
        <f t="shared" si="1"/>
        <v>GNOCCHI ROMAINE</v>
      </c>
      <c r="C122" s="818" t="s">
        <v>321</v>
      </c>
      <c r="D122" s="818"/>
      <c r="E122" s="818"/>
      <c r="F122" s="818"/>
      <c r="G122" s="818"/>
      <c r="H122" s="818"/>
      <c r="I122" s="818"/>
      <c r="J122" s="818"/>
      <c r="K122" s="818"/>
      <c r="L122" s="818"/>
      <c r="M122" s="819"/>
    </row>
    <row r="123" spans="2:13" ht="20.100000000000001" customHeight="1" thickBot="1" x14ac:dyDescent="0.25">
      <c r="B123" s="293" t="str">
        <f t="shared" si="1"/>
        <v>GNOCCHI ROMAINE</v>
      </c>
      <c r="C123" s="820"/>
      <c r="D123" s="820"/>
      <c r="E123" s="820"/>
      <c r="F123" s="820"/>
      <c r="G123" s="820"/>
      <c r="H123" s="820"/>
      <c r="I123" s="820"/>
      <c r="J123" s="820"/>
      <c r="K123" s="820"/>
      <c r="L123" s="820"/>
      <c r="M123" s="821"/>
    </row>
    <row r="124" spans="2:13" ht="21.95" customHeight="1" x14ac:dyDescent="0.2">
      <c r="B124" s="402" t="str">
        <f>M124</f>
        <v>GRATIN DE LÉGUMES</v>
      </c>
      <c r="C124" s="403" t="s">
        <v>322</v>
      </c>
      <c r="D124" s="404"/>
      <c r="E124" s="404"/>
      <c r="F124" s="404"/>
      <c r="G124" s="404"/>
      <c r="H124" s="404"/>
      <c r="I124" s="405"/>
      <c r="J124" s="406"/>
      <c r="K124" s="405"/>
      <c r="L124" s="407"/>
      <c r="M124" s="408" t="s">
        <v>102</v>
      </c>
    </row>
    <row r="125" spans="2:13" ht="20.100000000000001" customHeight="1" x14ac:dyDescent="0.2">
      <c r="B125" s="293" t="str">
        <f t="shared" ref="B125:B132" si="2">B124</f>
        <v>GRATIN DE LÉGUMES</v>
      </c>
      <c r="C125" s="294" t="s">
        <v>257</v>
      </c>
      <c r="D125" s="295" t="s">
        <v>287</v>
      </c>
      <c r="E125" s="296" t="s">
        <v>275</v>
      </c>
      <c r="F125" s="297">
        <v>200</v>
      </c>
      <c r="G125" s="298"/>
      <c r="H125" s="296"/>
      <c r="I125" s="299"/>
      <c r="J125" s="299"/>
      <c r="K125" s="297"/>
      <c r="L125" s="300"/>
      <c r="M125" s="301" t="s">
        <v>569</v>
      </c>
    </row>
    <row r="126" spans="2:13" ht="20.100000000000001" customHeight="1" x14ac:dyDescent="0.2">
      <c r="B126" s="293" t="str">
        <f t="shared" si="2"/>
        <v>GRATIN DE LÉGUMES</v>
      </c>
      <c r="C126" s="302" t="s">
        <v>258</v>
      </c>
      <c r="D126" s="303" t="s">
        <v>324</v>
      </c>
      <c r="E126" s="304" t="s">
        <v>275</v>
      </c>
      <c r="F126" s="305">
        <v>160</v>
      </c>
      <c r="G126" s="306">
        <v>20</v>
      </c>
      <c r="H126" s="304"/>
      <c r="I126" s="308">
        <v>1.3888888888888888E-2</v>
      </c>
      <c r="J126" s="308"/>
      <c r="K126" s="305"/>
      <c r="L126" s="309"/>
      <c r="M126" s="310" t="s">
        <v>570</v>
      </c>
    </row>
    <row r="127" spans="2:13" ht="54" x14ac:dyDescent="0.2">
      <c r="B127" s="293" t="str">
        <f t="shared" si="2"/>
        <v>GRATIN DE LÉGUMES</v>
      </c>
      <c r="C127" s="302" t="s">
        <v>259</v>
      </c>
      <c r="D127" s="303" t="s">
        <v>324</v>
      </c>
      <c r="E127" s="304" t="s">
        <v>275</v>
      </c>
      <c r="F127" s="305">
        <v>185</v>
      </c>
      <c r="G127" s="306" t="s">
        <v>331</v>
      </c>
      <c r="H127" s="304"/>
      <c r="I127" s="308">
        <v>1.0416666666666666E-2</v>
      </c>
      <c r="J127" s="308"/>
      <c r="K127" s="305"/>
      <c r="L127" s="309"/>
      <c r="M127" s="310" t="s">
        <v>571</v>
      </c>
    </row>
    <row r="128" spans="2:13" ht="20.100000000000001" customHeight="1" x14ac:dyDescent="0.2">
      <c r="B128" s="293" t="str">
        <f t="shared" si="2"/>
        <v>GRATIN DE LÉGUMES</v>
      </c>
      <c r="C128" s="302" t="s">
        <v>260</v>
      </c>
      <c r="D128" s="303" t="s">
        <v>320</v>
      </c>
      <c r="E128" s="304"/>
      <c r="F128" s="305"/>
      <c r="G128" s="306"/>
      <c r="H128" s="304"/>
      <c r="I128" s="308"/>
      <c r="J128" s="308">
        <v>2.0833333333333333E-3</v>
      </c>
      <c r="K128" s="305"/>
      <c r="L128" s="309"/>
      <c r="M128" s="310"/>
    </row>
    <row r="129" spans="2:13" ht="20.100000000000001" customHeight="1" x14ac:dyDescent="0.2">
      <c r="B129" s="293" t="str">
        <f t="shared" si="2"/>
        <v>GRATIN DE LÉGUMES</v>
      </c>
      <c r="C129" s="311" t="s">
        <v>293</v>
      </c>
      <c r="D129" s="312" t="s">
        <v>541</v>
      </c>
      <c r="E129" s="313"/>
      <c r="F129" s="314"/>
      <c r="G129" s="315"/>
      <c r="H129" s="313"/>
      <c r="I129" s="316"/>
      <c r="J129" s="316"/>
      <c r="K129" s="314"/>
      <c r="L129" s="317"/>
      <c r="M129" s="318"/>
    </row>
    <row r="130" spans="2:13" ht="20.100000000000001" customHeight="1" x14ac:dyDescent="0.2">
      <c r="B130" s="293" t="str">
        <f t="shared" si="2"/>
        <v>GRATIN DE LÉGUMES</v>
      </c>
      <c r="C130" s="410" t="s">
        <v>318</v>
      </c>
      <c r="D130" s="330"/>
      <c r="E130" s="347" t="s">
        <v>321</v>
      </c>
      <c r="F130" s="348"/>
      <c r="G130" s="349"/>
      <c r="H130" s="350"/>
      <c r="I130" s="351"/>
      <c r="J130" s="351"/>
      <c r="K130" s="348"/>
      <c r="L130" s="352"/>
      <c r="M130" s="353"/>
    </row>
    <row r="131" spans="2:13" ht="20.100000000000001" customHeight="1" x14ac:dyDescent="0.2">
      <c r="B131" s="293" t="str">
        <f t="shared" si="2"/>
        <v>GRATIN DE LÉGUMES</v>
      </c>
      <c r="C131" s="818"/>
      <c r="D131" s="818"/>
      <c r="E131" s="818"/>
      <c r="F131" s="818"/>
      <c r="G131" s="818"/>
      <c r="H131" s="818"/>
      <c r="I131" s="818"/>
      <c r="J131" s="818"/>
      <c r="K131" s="818"/>
      <c r="L131" s="818"/>
      <c r="M131" s="819"/>
    </row>
    <row r="132" spans="2:13" ht="20.100000000000001" customHeight="1" thickBot="1" x14ac:dyDescent="0.25">
      <c r="B132" s="293" t="str">
        <f t="shared" si="2"/>
        <v>GRATIN DE LÉGUMES</v>
      </c>
      <c r="C132" s="820"/>
      <c r="D132" s="820"/>
      <c r="E132" s="820"/>
      <c r="F132" s="820"/>
      <c r="G132" s="820"/>
      <c r="H132" s="820"/>
      <c r="I132" s="820"/>
      <c r="J132" s="820"/>
      <c r="K132" s="820"/>
      <c r="L132" s="820"/>
      <c r="M132" s="821"/>
    </row>
    <row r="133" spans="2:13" ht="21.95" customHeight="1" x14ac:dyDescent="0.2">
      <c r="B133" s="402" t="str">
        <f>M133</f>
        <v>HARICOTS FRAIS</v>
      </c>
      <c r="C133" s="403" t="s">
        <v>6</v>
      </c>
      <c r="D133" s="404"/>
      <c r="E133" s="404"/>
      <c r="F133" s="404"/>
      <c r="G133" s="404"/>
      <c r="H133" s="404"/>
      <c r="I133" s="405"/>
      <c r="J133" s="406"/>
      <c r="K133" s="405"/>
      <c r="L133" s="407"/>
      <c r="M133" s="408" t="s">
        <v>445</v>
      </c>
    </row>
    <row r="134" spans="2:13" ht="20.100000000000001" customHeight="1" x14ac:dyDescent="0.2">
      <c r="B134" s="293" t="str">
        <f>B133</f>
        <v>HARICOTS FRAIS</v>
      </c>
      <c r="C134" s="294" t="s">
        <v>257</v>
      </c>
      <c r="D134" s="295" t="s">
        <v>287</v>
      </c>
      <c r="E134" s="296" t="s">
        <v>319</v>
      </c>
      <c r="F134" s="297">
        <v>110</v>
      </c>
      <c r="G134" s="298"/>
      <c r="H134" s="296"/>
      <c r="I134" s="299"/>
      <c r="J134" s="299"/>
      <c r="K134" s="297"/>
      <c r="L134" s="300"/>
      <c r="M134" s="301" t="s">
        <v>564</v>
      </c>
    </row>
    <row r="135" spans="2:13" ht="20.100000000000001" customHeight="1" x14ac:dyDescent="0.2">
      <c r="B135" s="293" t="str">
        <f>B134</f>
        <v>HARICOTS FRAIS</v>
      </c>
      <c r="C135" s="302" t="s">
        <v>258</v>
      </c>
      <c r="D135" s="303" t="s">
        <v>197</v>
      </c>
      <c r="E135" s="304" t="s">
        <v>319</v>
      </c>
      <c r="F135" s="305">
        <v>100</v>
      </c>
      <c r="G135" s="306"/>
      <c r="H135" s="304"/>
      <c r="I135" s="308">
        <v>6.9444444444444441E-3</v>
      </c>
      <c r="J135" s="308"/>
      <c r="K135" s="305"/>
      <c r="L135" s="309"/>
      <c r="M135" s="310"/>
    </row>
    <row r="136" spans="2:13" ht="19.5" customHeight="1" x14ac:dyDescent="0.2">
      <c r="B136" s="293" t="str">
        <f>B135</f>
        <v>HARICOTS FRAIS</v>
      </c>
      <c r="C136" s="302" t="s">
        <v>259</v>
      </c>
      <c r="D136" s="303" t="s">
        <v>320</v>
      </c>
      <c r="E136" s="304"/>
      <c r="F136" s="305"/>
      <c r="G136" s="306"/>
      <c r="H136" s="377"/>
      <c r="I136" s="308"/>
      <c r="J136" s="308">
        <v>6.9444444444444447E-4</v>
      </c>
      <c r="K136" s="305"/>
      <c r="L136" s="309"/>
      <c r="M136" s="310"/>
    </row>
    <row r="137" spans="2:13" ht="20.100000000000001" customHeight="1" x14ac:dyDescent="0.2">
      <c r="B137" s="293" t="str">
        <f>B136</f>
        <v>HARICOTS FRAIS</v>
      </c>
      <c r="C137" s="311" t="s">
        <v>260</v>
      </c>
      <c r="D137" s="312" t="s">
        <v>541</v>
      </c>
      <c r="E137" s="313"/>
      <c r="F137" s="314"/>
      <c r="G137" s="315"/>
      <c r="H137" s="313"/>
      <c r="I137" s="316"/>
      <c r="J137" s="316"/>
      <c r="K137" s="314"/>
      <c r="L137" s="317"/>
      <c r="M137" s="318"/>
    </row>
    <row r="138" spans="2:13" ht="20.100000000000001" customHeight="1" thickBot="1" x14ac:dyDescent="0.25">
      <c r="B138" s="293" t="str">
        <f>B137</f>
        <v>HARICOTS FRAIS</v>
      </c>
      <c r="C138" s="409" t="s">
        <v>318</v>
      </c>
      <c r="D138" s="320"/>
      <c r="E138" s="321" t="s">
        <v>321</v>
      </c>
      <c r="F138" s="322"/>
      <c r="G138" s="323"/>
      <c r="H138" s="324"/>
      <c r="I138" s="325"/>
      <c r="J138" s="325"/>
      <c r="K138" s="322"/>
      <c r="L138" s="326"/>
      <c r="M138" s="363"/>
    </row>
    <row r="139" spans="2:13" ht="21.95" customHeight="1" x14ac:dyDescent="0.2">
      <c r="B139" s="402" t="str">
        <f>M139</f>
        <v>HARICOTS SURGELÉS</v>
      </c>
      <c r="C139" s="403" t="s">
        <v>6</v>
      </c>
      <c r="D139" s="404"/>
      <c r="E139" s="404"/>
      <c r="F139" s="404"/>
      <c r="G139" s="404"/>
      <c r="H139" s="404"/>
      <c r="I139" s="405"/>
      <c r="J139" s="406"/>
      <c r="K139" s="405"/>
      <c r="L139" s="407"/>
      <c r="M139" s="408" t="s">
        <v>446</v>
      </c>
    </row>
    <row r="140" spans="2:13" ht="20.100000000000001" customHeight="1" x14ac:dyDescent="0.2">
      <c r="B140" s="293" t="str">
        <f>B139</f>
        <v>HARICOTS SURGELÉS</v>
      </c>
      <c r="C140" s="294" t="s">
        <v>257</v>
      </c>
      <c r="D140" s="295" t="s">
        <v>287</v>
      </c>
      <c r="E140" s="296" t="s">
        <v>319</v>
      </c>
      <c r="F140" s="297">
        <v>110</v>
      </c>
      <c r="G140" s="298"/>
      <c r="H140" s="296"/>
      <c r="I140" s="299"/>
      <c r="J140" s="299"/>
      <c r="K140" s="297"/>
      <c r="L140" s="300"/>
      <c r="M140" s="301" t="s">
        <v>564</v>
      </c>
    </row>
    <row r="141" spans="2:13" ht="20.100000000000001" customHeight="1" x14ac:dyDescent="0.2">
      <c r="B141" s="293" t="str">
        <f>B140</f>
        <v>HARICOTS SURGELÉS</v>
      </c>
      <c r="C141" s="302" t="s">
        <v>258</v>
      </c>
      <c r="D141" s="303" t="s">
        <v>197</v>
      </c>
      <c r="E141" s="304" t="s">
        <v>319</v>
      </c>
      <c r="F141" s="305">
        <v>100</v>
      </c>
      <c r="G141" s="306"/>
      <c r="H141" s="304"/>
      <c r="I141" s="308">
        <v>1.0416666666666666E-2</v>
      </c>
      <c r="J141" s="308"/>
      <c r="K141" s="305"/>
      <c r="L141" s="309"/>
      <c r="M141" s="310"/>
    </row>
    <row r="142" spans="2:13" ht="19.5" customHeight="1" x14ac:dyDescent="0.2">
      <c r="B142" s="293" t="str">
        <f>B141</f>
        <v>HARICOTS SURGELÉS</v>
      </c>
      <c r="C142" s="302" t="s">
        <v>259</v>
      </c>
      <c r="D142" s="303" t="s">
        <v>320</v>
      </c>
      <c r="E142" s="304"/>
      <c r="F142" s="305"/>
      <c r="G142" s="306"/>
      <c r="H142" s="377"/>
      <c r="I142" s="308"/>
      <c r="J142" s="308">
        <v>6.9444444444444447E-4</v>
      </c>
      <c r="K142" s="305"/>
      <c r="L142" s="309"/>
      <c r="M142" s="310"/>
    </row>
    <row r="143" spans="2:13" ht="20.100000000000001" customHeight="1" x14ac:dyDescent="0.2">
      <c r="B143" s="293" t="str">
        <f>B142</f>
        <v>HARICOTS SURGELÉS</v>
      </c>
      <c r="C143" s="311" t="s">
        <v>260</v>
      </c>
      <c r="D143" s="312" t="s">
        <v>541</v>
      </c>
      <c r="E143" s="313"/>
      <c r="F143" s="314"/>
      <c r="G143" s="315"/>
      <c r="H143" s="313"/>
      <c r="I143" s="316"/>
      <c r="J143" s="316"/>
      <c r="K143" s="314"/>
      <c r="L143" s="317"/>
      <c r="M143" s="318"/>
    </row>
    <row r="144" spans="2:13" ht="20.100000000000001" customHeight="1" thickBot="1" x14ac:dyDescent="0.25">
      <c r="B144" s="293" t="str">
        <f>B143</f>
        <v>HARICOTS SURGELÉS</v>
      </c>
      <c r="C144" s="409" t="s">
        <v>318</v>
      </c>
      <c r="D144" s="320"/>
      <c r="E144" s="321" t="s">
        <v>321</v>
      </c>
      <c r="F144" s="322"/>
      <c r="G144" s="323"/>
      <c r="H144" s="324"/>
      <c r="I144" s="325"/>
      <c r="J144" s="325"/>
      <c r="K144" s="322"/>
      <c r="L144" s="326"/>
      <c r="M144" s="363"/>
    </row>
    <row r="145" spans="2:13" ht="21.95" customHeight="1" x14ac:dyDescent="0.2">
      <c r="B145" s="402" t="str">
        <f>M145</f>
        <v>HARICOTS VERT</v>
      </c>
      <c r="C145" s="403" t="s">
        <v>337</v>
      </c>
      <c r="D145" s="404"/>
      <c r="E145" s="404"/>
      <c r="F145" s="404"/>
      <c r="G145" s="404"/>
      <c r="H145" s="404"/>
      <c r="I145" s="405"/>
      <c r="J145" s="406"/>
      <c r="K145" s="405"/>
      <c r="L145" s="407"/>
      <c r="M145" s="408" t="s">
        <v>339</v>
      </c>
    </row>
    <row r="146" spans="2:13" ht="20.100000000000001" customHeight="1" x14ac:dyDescent="0.2">
      <c r="B146" s="293" t="str">
        <f>B145</f>
        <v>HARICOTS VERT</v>
      </c>
      <c r="C146" s="294" t="s">
        <v>257</v>
      </c>
      <c r="D146" s="295" t="s">
        <v>287</v>
      </c>
      <c r="E146" s="296" t="s">
        <v>378</v>
      </c>
      <c r="F146" s="297">
        <v>100</v>
      </c>
      <c r="G146" s="298"/>
      <c r="H146" s="296"/>
      <c r="I146" s="299"/>
      <c r="J146" s="299"/>
      <c r="K146" s="297"/>
      <c r="L146" s="300"/>
      <c r="M146" s="301" t="s">
        <v>572</v>
      </c>
    </row>
    <row r="147" spans="2:13" ht="20.100000000000001" customHeight="1" x14ac:dyDescent="0.2">
      <c r="B147" s="293" t="str">
        <f>B146</f>
        <v>HARICOTS VERT</v>
      </c>
      <c r="C147" s="302" t="s">
        <v>258</v>
      </c>
      <c r="D147" s="303" t="s">
        <v>197</v>
      </c>
      <c r="E147" s="304" t="s">
        <v>378</v>
      </c>
      <c r="F147" s="305">
        <v>100</v>
      </c>
      <c r="G147" s="306"/>
      <c r="H147" s="304"/>
      <c r="I147" s="308">
        <v>8.3333333333333332E-3</v>
      </c>
      <c r="J147" s="308"/>
      <c r="K147" s="305"/>
      <c r="L147" s="309"/>
      <c r="M147" s="310"/>
    </row>
    <row r="148" spans="2:13" ht="20.100000000000001" customHeight="1" x14ac:dyDescent="0.2">
      <c r="B148" s="293" t="str">
        <f>B147</f>
        <v>HARICOTS VERT</v>
      </c>
      <c r="C148" s="311" t="s">
        <v>260</v>
      </c>
      <c r="D148" s="312" t="s">
        <v>541</v>
      </c>
      <c r="E148" s="313"/>
      <c r="F148" s="314"/>
      <c r="G148" s="315"/>
      <c r="H148" s="313"/>
      <c r="I148" s="316"/>
      <c r="J148" s="316"/>
      <c r="K148" s="314"/>
      <c r="L148" s="317"/>
      <c r="M148" s="318"/>
    </row>
    <row r="149" spans="2:13" ht="20.100000000000001" customHeight="1" thickBot="1" x14ac:dyDescent="0.25">
      <c r="B149" s="293" t="str">
        <f>B148</f>
        <v>HARICOTS VERT</v>
      </c>
      <c r="C149" s="409" t="s">
        <v>318</v>
      </c>
      <c r="D149" s="320"/>
      <c r="E149" s="321" t="s">
        <v>321</v>
      </c>
      <c r="F149" s="322"/>
      <c r="G149" s="323"/>
      <c r="H149" s="324"/>
      <c r="I149" s="325"/>
      <c r="J149" s="325"/>
      <c r="K149" s="322"/>
      <c r="L149" s="326"/>
      <c r="M149" s="363"/>
    </row>
    <row r="150" spans="2:13" ht="21.95" customHeight="1" x14ac:dyDescent="0.2">
      <c r="B150" s="402" t="str">
        <f>M150</f>
        <v>HARICOTS VERTS FRAIS</v>
      </c>
      <c r="C150" s="403" t="s">
        <v>49</v>
      </c>
      <c r="D150" s="404"/>
      <c r="E150" s="404"/>
      <c r="F150" s="404"/>
      <c r="G150" s="404"/>
      <c r="H150" s="404"/>
      <c r="I150" s="405"/>
      <c r="J150" s="406"/>
      <c r="K150" s="405"/>
      <c r="L150" s="407"/>
      <c r="M150" s="408" t="s">
        <v>53</v>
      </c>
    </row>
    <row r="151" spans="2:13" ht="20.100000000000001" customHeight="1" x14ac:dyDescent="0.2">
      <c r="B151" s="293" t="str">
        <f>B150</f>
        <v>HARICOTS VERTS FRAIS</v>
      </c>
      <c r="C151" s="294" t="s">
        <v>257</v>
      </c>
      <c r="D151" s="295" t="s">
        <v>287</v>
      </c>
      <c r="E151" s="296" t="s">
        <v>378</v>
      </c>
      <c r="F151" s="297">
        <v>100</v>
      </c>
      <c r="G151" s="298"/>
      <c r="H151" s="296"/>
      <c r="I151" s="299"/>
      <c r="J151" s="299"/>
      <c r="K151" s="297"/>
      <c r="L151" s="300"/>
      <c r="M151" s="301"/>
    </row>
    <row r="152" spans="2:13" ht="20.100000000000001" customHeight="1" x14ac:dyDescent="0.2">
      <c r="B152" s="293" t="str">
        <f>B151</f>
        <v>HARICOTS VERTS FRAIS</v>
      </c>
      <c r="C152" s="302" t="s">
        <v>258</v>
      </c>
      <c r="D152" s="303" t="s">
        <v>197</v>
      </c>
      <c r="E152" s="304" t="s">
        <v>378</v>
      </c>
      <c r="F152" s="305">
        <v>100</v>
      </c>
      <c r="G152" s="306"/>
      <c r="H152" s="304"/>
      <c r="I152" s="308">
        <v>1.7361111111111112E-2</v>
      </c>
      <c r="J152" s="308"/>
      <c r="K152" s="305"/>
      <c r="L152" s="309"/>
      <c r="M152" s="310" t="s">
        <v>555</v>
      </c>
    </row>
    <row r="153" spans="2:13" ht="20.100000000000001" customHeight="1" x14ac:dyDescent="0.2">
      <c r="B153" s="293" t="str">
        <f>B152</f>
        <v>HARICOTS VERTS FRAIS</v>
      </c>
      <c r="C153" s="311" t="s">
        <v>259</v>
      </c>
      <c r="D153" s="312" t="s">
        <v>541</v>
      </c>
      <c r="E153" s="313"/>
      <c r="F153" s="314"/>
      <c r="G153" s="315"/>
      <c r="H153" s="313"/>
      <c r="I153" s="316"/>
      <c r="J153" s="316"/>
      <c r="K153" s="314"/>
      <c r="L153" s="317"/>
      <c r="M153" s="318"/>
    </row>
    <row r="154" spans="2:13" ht="20.100000000000001" customHeight="1" thickBot="1" x14ac:dyDescent="0.25">
      <c r="B154" s="293" t="str">
        <f>B153</f>
        <v>HARICOTS VERTS FRAIS</v>
      </c>
      <c r="C154" s="409" t="s">
        <v>318</v>
      </c>
      <c r="D154" s="320"/>
      <c r="E154" s="321" t="s">
        <v>321</v>
      </c>
      <c r="F154" s="322"/>
      <c r="G154" s="323"/>
      <c r="H154" s="324"/>
      <c r="I154" s="325"/>
      <c r="J154" s="325"/>
      <c r="K154" s="322"/>
      <c r="L154" s="326"/>
      <c r="M154" s="363"/>
    </row>
    <row r="155" spans="2:13" ht="21.95" customHeight="1" x14ac:dyDescent="0.2">
      <c r="B155" s="402" t="str">
        <f>M155</f>
        <v>HARICOTS VERTS SURGELÉS</v>
      </c>
      <c r="C155" s="403" t="s">
        <v>49</v>
      </c>
      <c r="D155" s="404"/>
      <c r="E155" s="404"/>
      <c r="F155" s="404"/>
      <c r="G155" s="404"/>
      <c r="H155" s="404"/>
      <c r="I155" s="405"/>
      <c r="J155" s="406"/>
      <c r="K155" s="405"/>
      <c r="L155" s="407"/>
      <c r="M155" s="408" t="s">
        <v>52</v>
      </c>
    </row>
    <row r="156" spans="2:13" ht="20.100000000000001" customHeight="1" x14ac:dyDescent="0.2">
      <c r="B156" s="293" t="str">
        <f>B155</f>
        <v>HARICOTS VERTS SURGELÉS</v>
      </c>
      <c r="C156" s="294" t="s">
        <v>257</v>
      </c>
      <c r="D156" s="295" t="s">
        <v>287</v>
      </c>
      <c r="E156" s="296" t="s">
        <v>275</v>
      </c>
      <c r="F156" s="297">
        <v>110</v>
      </c>
      <c r="G156" s="298"/>
      <c r="H156" s="296"/>
      <c r="I156" s="299"/>
      <c r="J156" s="299"/>
      <c r="K156" s="297"/>
      <c r="L156" s="300"/>
      <c r="M156" s="301"/>
    </row>
    <row r="157" spans="2:13" ht="20.100000000000001" customHeight="1" x14ac:dyDescent="0.2">
      <c r="B157" s="293" t="str">
        <f>B156</f>
        <v>HARICOTS VERTS SURGELÉS</v>
      </c>
      <c r="C157" s="302" t="s">
        <v>258</v>
      </c>
      <c r="D157" s="303" t="s">
        <v>197</v>
      </c>
      <c r="E157" s="304" t="s">
        <v>378</v>
      </c>
      <c r="F157" s="305">
        <v>105</v>
      </c>
      <c r="G157" s="306"/>
      <c r="H157" s="304"/>
      <c r="I157" s="308">
        <v>2.4305555555555556E-2</v>
      </c>
      <c r="J157" s="308"/>
      <c r="K157" s="305"/>
      <c r="L157" s="309"/>
      <c r="M157" s="310" t="s">
        <v>562</v>
      </c>
    </row>
    <row r="158" spans="2:13" ht="20.100000000000001" customHeight="1" x14ac:dyDescent="0.2">
      <c r="B158" s="293" t="str">
        <f>B157</f>
        <v>HARICOTS VERTS SURGELÉS</v>
      </c>
      <c r="C158" s="311" t="s">
        <v>259</v>
      </c>
      <c r="D158" s="312" t="s">
        <v>541</v>
      </c>
      <c r="E158" s="313"/>
      <c r="F158" s="314"/>
      <c r="G158" s="315"/>
      <c r="H158" s="313"/>
      <c r="I158" s="316"/>
      <c r="J158" s="316"/>
      <c r="K158" s="314"/>
      <c r="L158" s="317"/>
      <c r="M158" s="318"/>
    </row>
    <row r="159" spans="2:13" ht="20.100000000000001" customHeight="1" thickBot="1" x14ac:dyDescent="0.25">
      <c r="B159" s="293" t="str">
        <f>B158</f>
        <v>HARICOTS VERTS SURGELÉS</v>
      </c>
      <c r="C159" s="409" t="s">
        <v>318</v>
      </c>
      <c r="D159" s="320"/>
      <c r="E159" s="321" t="s">
        <v>321</v>
      </c>
      <c r="F159" s="322"/>
      <c r="G159" s="323"/>
      <c r="H159" s="324"/>
      <c r="I159" s="325"/>
      <c r="J159" s="325"/>
      <c r="K159" s="322"/>
      <c r="L159" s="326"/>
      <c r="M159" s="363"/>
    </row>
    <row r="160" spans="2:13" ht="21.95" customHeight="1" x14ac:dyDescent="0.2">
      <c r="B160" s="402" t="str">
        <f>M160</f>
        <v>LASAGNES DE LÉGUMES</v>
      </c>
      <c r="C160" s="403" t="s">
        <v>6</v>
      </c>
      <c r="D160" s="404"/>
      <c r="E160" s="404"/>
      <c r="F160" s="404"/>
      <c r="G160" s="404"/>
      <c r="H160" s="404"/>
      <c r="I160" s="405"/>
      <c r="J160" s="406"/>
      <c r="K160" s="405"/>
      <c r="L160" s="407"/>
      <c r="M160" s="408" t="s">
        <v>413</v>
      </c>
    </row>
    <row r="161" spans="2:13" ht="20.100000000000001" customHeight="1" x14ac:dyDescent="0.2">
      <c r="B161" s="293" t="str">
        <f t="shared" ref="B161:B166" si="3">B160</f>
        <v>LASAGNES DE LÉGUMES</v>
      </c>
      <c r="C161" s="294" t="s">
        <v>257</v>
      </c>
      <c r="D161" s="295" t="s">
        <v>287</v>
      </c>
      <c r="E161" s="296" t="s">
        <v>275</v>
      </c>
      <c r="F161" s="297">
        <v>200</v>
      </c>
      <c r="G161" s="298"/>
      <c r="H161" s="296"/>
      <c r="I161" s="299"/>
      <c r="J161" s="299"/>
      <c r="K161" s="297"/>
      <c r="L161" s="300"/>
      <c r="M161" s="301"/>
    </row>
    <row r="162" spans="2:13" ht="20.100000000000001" customHeight="1" x14ac:dyDescent="0.2">
      <c r="B162" s="293" t="str">
        <f t="shared" si="3"/>
        <v>LASAGNES DE LÉGUMES</v>
      </c>
      <c r="C162" s="302" t="s">
        <v>258</v>
      </c>
      <c r="D162" s="303" t="s">
        <v>197</v>
      </c>
      <c r="E162" s="304" t="s">
        <v>275</v>
      </c>
      <c r="F162" s="305">
        <v>165</v>
      </c>
      <c r="G162" s="306"/>
      <c r="H162" s="304"/>
      <c r="I162" s="308">
        <v>1.3888888888888888E-2</v>
      </c>
      <c r="J162" s="308"/>
      <c r="K162" s="305"/>
      <c r="L162" s="309"/>
      <c r="M162" s="310" t="s">
        <v>414</v>
      </c>
    </row>
    <row r="163" spans="2:13" ht="54.75" customHeight="1" x14ac:dyDescent="0.2">
      <c r="B163" s="293" t="str">
        <f t="shared" si="3"/>
        <v>LASAGNES DE LÉGUMES</v>
      </c>
      <c r="C163" s="302" t="s">
        <v>259</v>
      </c>
      <c r="D163" s="303" t="s">
        <v>197</v>
      </c>
      <c r="E163" s="304" t="s">
        <v>275</v>
      </c>
      <c r="F163" s="305">
        <v>160</v>
      </c>
      <c r="G163" s="306"/>
      <c r="H163" s="377" t="s">
        <v>331</v>
      </c>
      <c r="I163" s="308">
        <v>1.0416666666666666E-2</v>
      </c>
      <c r="J163" s="308"/>
      <c r="K163" s="305"/>
      <c r="L163" s="309"/>
      <c r="M163" s="310"/>
    </row>
    <row r="164" spans="2:13" ht="19.5" customHeight="1" x14ac:dyDescent="0.2">
      <c r="B164" s="293" t="str">
        <f t="shared" si="3"/>
        <v>LASAGNES DE LÉGUMES</v>
      </c>
      <c r="C164" s="302" t="s">
        <v>260</v>
      </c>
      <c r="D164" s="303" t="s">
        <v>320</v>
      </c>
      <c r="E164" s="304"/>
      <c r="F164" s="305"/>
      <c r="G164" s="306"/>
      <c r="H164" s="377"/>
      <c r="I164" s="308"/>
      <c r="J164" s="308">
        <v>3.472222222222222E-3</v>
      </c>
      <c r="K164" s="305"/>
      <c r="L164" s="309"/>
      <c r="M164" s="310"/>
    </row>
    <row r="165" spans="2:13" ht="20.100000000000001" customHeight="1" x14ac:dyDescent="0.2">
      <c r="B165" s="293" t="str">
        <f t="shared" si="3"/>
        <v>LASAGNES DE LÉGUMES</v>
      </c>
      <c r="C165" s="311" t="s">
        <v>293</v>
      </c>
      <c r="D165" s="312" t="s">
        <v>541</v>
      </c>
      <c r="E165" s="313" t="s">
        <v>319</v>
      </c>
      <c r="F165" s="314">
        <v>140</v>
      </c>
      <c r="G165" s="315">
        <v>40</v>
      </c>
      <c r="H165" s="313"/>
      <c r="I165" s="316"/>
      <c r="J165" s="316"/>
      <c r="K165" s="314">
        <v>65</v>
      </c>
      <c r="L165" s="317"/>
      <c r="M165" s="318" t="s">
        <v>573</v>
      </c>
    </row>
    <row r="166" spans="2:13" ht="20.100000000000001" customHeight="1" thickBot="1" x14ac:dyDescent="0.25">
      <c r="B166" s="293" t="str">
        <f t="shared" si="3"/>
        <v>LASAGNES DE LÉGUMES</v>
      </c>
      <c r="C166" s="409" t="s">
        <v>318</v>
      </c>
      <c r="D166" s="320"/>
      <c r="E166" s="321" t="s">
        <v>415</v>
      </c>
      <c r="F166" s="322"/>
      <c r="G166" s="323"/>
      <c r="H166" s="324"/>
      <c r="I166" s="325"/>
      <c r="J166" s="325"/>
      <c r="K166" s="322"/>
      <c r="L166" s="326"/>
      <c r="M166" s="363"/>
    </row>
    <row r="167" spans="2:13" ht="21.95" customHeight="1" x14ac:dyDescent="0.2">
      <c r="B167" s="402" t="str">
        <f>M167</f>
        <v>LES MONO LÉGUMES ET MÉLANGES CRUS</v>
      </c>
      <c r="C167" s="403" t="s">
        <v>479</v>
      </c>
      <c r="D167" s="404"/>
      <c r="E167" s="404"/>
      <c r="F167" s="404"/>
      <c r="G167" s="404"/>
      <c r="H167" s="404"/>
      <c r="I167" s="405"/>
      <c r="J167" s="406"/>
      <c r="K167" s="405"/>
      <c r="L167" s="407"/>
      <c r="M167" s="408" t="s">
        <v>508</v>
      </c>
    </row>
    <row r="168" spans="2:13" ht="30.75" customHeight="1" x14ac:dyDescent="0.2">
      <c r="B168" s="293" t="str">
        <f>B167</f>
        <v>LES MONO LÉGUMES ET MÉLANGES CRUS</v>
      </c>
      <c r="C168" s="294" t="s">
        <v>257</v>
      </c>
      <c r="D168" s="295" t="s">
        <v>287</v>
      </c>
      <c r="E168" s="296" t="s">
        <v>319</v>
      </c>
      <c r="F168" s="297">
        <v>220</v>
      </c>
      <c r="G168" s="298"/>
      <c r="H168" s="296"/>
      <c r="I168" s="299"/>
      <c r="J168" s="299"/>
      <c r="K168" s="297"/>
      <c r="L168" s="300"/>
      <c r="M168" s="301" t="s">
        <v>574</v>
      </c>
    </row>
    <row r="169" spans="2:13" ht="20.100000000000001" customHeight="1" x14ac:dyDescent="0.2">
      <c r="B169" s="293" t="str">
        <f>B168</f>
        <v>LES MONO LÉGUMES ET MÉLANGES CRUS</v>
      </c>
      <c r="C169" s="302" t="s">
        <v>258</v>
      </c>
      <c r="D169" s="303" t="s">
        <v>197</v>
      </c>
      <c r="E169" s="304" t="s">
        <v>319</v>
      </c>
      <c r="F169" s="305">
        <v>140</v>
      </c>
      <c r="G169" s="306"/>
      <c r="H169" s="304"/>
      <c r="I169" s="308"/>
      <c r="J169" s="308"/>
      <c r="K169" s="305"/>
      <c r="L169" s="309"/>
      <c r="M169" s="310" t="s">
        <v>552</v>
      </c>
    </row>
    <row r="170" spans="2:13" ht="20.100000000000001" customHeight="1" x14ac:dyDescent="0.2">
      <c r="B170" s="293" t="str">
        <f>B169</f>
        <v>LES MONO LÉGUMES ET MÉLANGES CRUS</v>
      </c>
      <c r="C170" s="311" t="s">
        <v>259</v>
      </c>
      <c r="D170" s="312" t="s">
        <v>541</v>
      </c>
      <c r="E170" s="313"/>
      <c r="F170" s="314"/>
      <c r="G170" s="315"/>
      <c r="H170" s="313"/>
      <c r="I170" s="316"/>
      <c r="J170" s="316"/>
      <c r="K170" s="314"/>
      <c r="L170" s="317"/>
      <c r="M170" s="318"/>
    </row>
    <row r="171" spans="2:13" ht="20.100000000000001" customHeight="1" thickBot="1" x14ac:dyDescent="0.25">
      <c r="B171" s="293" t="str">
        <f>B170</f>
        <v>LES MONO LÉGUMES ET MÉLANGES CRUS</v>
      </c>
      <c r="C171" s="409" t="s">
        <v>318</v>
      </c>
      <c r="D171" s="320"/>
      <c r="E171" s="321" t="s">
        <v>553</v>
      </c>
      <c r="F171" s="322"/>
      <c r="G171" s="323"/>
      <c r="H171" s="324"/>
      <c r="I171" s="325"/>
      <c r="J171" s="325"/>
      <c r="K171" s="322"/>
      <c r="L171" s="326"/>
      <c r="M171" s="363"/>
    </row>
    <row r="172" spans="2:13" ht="21.95" customHeight="1" x14ac:dyDescent="0.2">
      <c r="B172" s="402" t="str">
        <f>M172</f>
        <v>LES MONO LÉGUMES ET MÉLANGES CUITS</v>
      </c>
      <c r="C172" s="403" t="s">
        <v>479</v>
      </c>
      <c r="D172" s="404"/>
      <c r="E172" s="404"/>
      <c r="F172" s="404"/>
      <c r="G172" s="404"/>
      <c r="H172" s="404"/>
      <c r="I172" s="405"/>
      <c r="J172" s="406"/>
      <c r="K172" s="405"/>
      <c r="L172" s="407"/>
      <c r="M172" s="408" t="s">
        <v>509</v>
      </c>
    </row>
    <row r="173" spans="2:13" ht="30.75" customHeight="1" x14ac:dyDescent="0.2">
      <c r="B173" s="293" t="str">
        <f>B172</f>
        <v>LES MONO LÉGUMES ET MÉLANGES CUITS</v>
      </c>
      <c r="C173" s="294" t="s">
        <v>257</v>
      </c>
      <c r="D173" s="295" t="s">
        <v>287</v>
      </c>
      <c r="E173" s="296" t="s">
        <v>319</v>
      </c>
      <c r="F173" s="297">
        <v>180</v>
      </c>
      <c r="G173" s="298"/>
      <c r="H173" s="296"/>
      <c r="I173" s="299"/>
      <c r="J173" s="299"/>
      <c r="K173" s="297"/>
      <c r="L173" s="300"/>
      <c r="M173" s="301" t="s">
        <v>574</v>
      </c>
    </row>
    <row r="174" spans="2:13" ht="20.100000000000001" customHeight="1" x14ac:dyDescent="0.2">
      <c r="B174" s="293" t="str">
        <f>B173</f>
        <v>LES MONO LÉGUMES ET MÉLANGES CUITS</v>
      </c>
      <c r="C174" s="302" t="s">
        <v>258</v>
      </c>
      <c r="D174" s="303" t="s">
        <v>197</v>
      </c>
      <c r="E174" s="304" t="s">
        <v>319</v>
      </c>
      <c r="F174" s="305">
        <v>120</v>
      </c>
      <c r="G174" s="306"/>
      <c r="H174" s="304"/>
      <c r="I174" s="308"/>
      <c r="J174" s="308"/>
      <c r="K174" s="305"/>
      <c r="L174" s="309"/>
      <c r="M174" s="310" t="s">
        <v>552</v>
      </c>
    </row>
    <row r="175" spans="2:13" ht="20.100000000000001" customHeight="1" x14ac:dyDescent="0.2">
      <c r="B175" s="293" t="str">
        <f>B174</f>
        <v>LES MONO LÉGUMES ET MÉLANGES CUITS</v>
      </c>
      <c r="C175" s="311" t="s">
        <v>259</v>
      </c>
      <c r="D175" s="312" t="s">
        <v>541</v>
      </c>
      <c r="E175" s="313"/>
      <c r="F175" s="314"/>
      <c r="G175" s="315"/>
      <c r="H175" s="313"/>
      <c r="I175" s="316"/>
      <c r="J175" s="316"/>
      <c r="K175" s="314"/>
      <c r="L175" s="317"/>
      <c r="M175" s="318"/>
    </row>
    <row r="176" spans="2:13" ht="20.100000000000001" customHeight="1" thickBot="1" x14ac:dyDescent="0.25">
      <c r="B176" s="293" t="str">
        <f>B175</f>
        <v>LES MONO LÉGUMES ET MÉLANGES CUITS</v>
      </c>
      <c r="C176" s="409" t="s">
        <v>318</v>
      </c>
      <c r="D176" s="320"/>
      <c r="E176" s="321" t="s">
        <v>553</v>
      </c>
      <c r="F176" s="322"/>
      <c r="G176" s="323"/>
      <c r="H176" s="324"/>
      <c r="I176" s="325"/>
      <c r="J176" s="325"/>
      <c r="K176" s="322"/>
      <c r="L176" s="326"/>
      <c r="M176" s="363"/>
    </row>
    <row r="177" spans="2:13" ht="21.95" customHeight="1" x14ac:dyDescent="0.2">
      <c r="B177" s="402" t="str">
        <f>M177</f>
        <v>LES POÉLÉES DE LÉGUMES</v>
      </c>
      <c r="C177" s="403" t="s">
        <v>479</v>
      </c>
      <c r="D177" s="404"/>
      <c r="E177" s="404"/>
      <c r="F177" s="404"/>
      <c r="G177" s="404"/>
      <c r="H177" s="404"/>
      <c r="I177" s="405"/>
      <c r="J177" s="406"/>
      <c r="K177" s="405"/>
      <c r="L177" s="407"/>
      <c r="M177" s="408" t="s">
        <v>507</v>
      </c>
    </row>
    <row r="178" spans="2:13" ht="20.100000000000001" customHeight="1" x14ac:dyDescent="0.2">
      <c r="B178" s="293" t="str">
        <f>B177</f>
        <v>LES POÉLÉES DE LÉGUMES</v>
      </c>
      <c r="C178" s="294" t="s">
        <v>257</v>
      </c>
      <c r="D178" s="295" t="s">
        <v>287</v>
      </c>
      <c r="E178" s="296" t="s">
        <v>319</v>
      </c>
      <c r="F178" s="297">
        <v>220</v>
      </c>
      <c r="G178" s="298"/>
      <c r="H178" s="296"/>
      <c r="I178" s="299"/>
      <c r="J178" s="299"/>
      <c r="K178" s="297"/>
      <c r="L178" s="300"/>
      <c r="M178" s="301" t="s">
        <v>575</v>
      </c>
    </row>
    <row r="179" spans="2:13" ht="20.100000000000001" customHeight="1" x14ac:dyDescent="0.2">
      <c r="B179" s="293" t="str">
        <f>B178</f>
        <v>LES POÉLÉES DE LÉGUMES</v>
      </c>
      <c r="C179" s="302" t="s">
        <v>258</v>
      </c>
      <c r="D179" s="303" t="s">
        <v>197</v>
      </c>
      <c r="E179" s="304" t="s">
        <v>319</v>
      </c>
      <c r="F179" s="305">
        <v>140</v>
      </c>
      <c r="G179" s="306"/>
      <c r="H179" s="304"/>
      <c r="I179" s="308"/>
      <c r="J179" s="308"/>
      <c r="K179" s="305"/>
      <c r="L179" s="309"/>
      <c r="M179" s="310" t="s">
        <v>552</v>
      </c>
    </row>
    <row r="180" spans="2:13" ht="20.100000000000001" customHeight="1" x14ac:dyDescent="0.2">
      <c r="B180" s="293" t="str">
        <f>B179</f>
        <v>LES POÉLÉES DE LÉGUMES</v>
      </c>
      <c r="C180" s="311" t="s">
        <v>259</v>
      </c>
      <c r="D180" s="312" t="s">
        <v>541</v>
      </c>
      <c r="E180" s="313"/>
      <c r="F180" s="314"/>
      <c r="G180" s="315"/>
      <c r="H180" s="313"/>
      <c r="I180" s="316"/>
      <c r="J180" s="316"/>
      <c r="K180" s="314"/>
      <c r="L180" s="317"/>
      <c r="M180" s="318"/>
    </row>
    <row r="181" spans="2:13" ht="20.100000000000001" customHeight="1" thickBot="1" x14ac:dyDescent="0.25">
      <c r="B181" s="293" t="str">
        <f>B180</f>
        <v>LES POÉLÉES DE LÉGUMES</v>
      </c>
      <c r="C181" s="409" t="s">
        <v>318</v>
      </c>
      <c r="D181" s="320"/>
      <c r="E181" s="321" t="s">
        <v>553</v>
      </c>
      <c r="F181" s="322"/>
      <c r="G181" s="323"/>
      <c r="H181" s="324"/>
      <c r="I181" s="325"/>
      <c r="J181" s="325"/>
      <c r="K181" s="322"/>
      <c r="L181" s="326"/>
      <c r="M181" s="363"/>
    </row>
    <row r="182" spans="2:13" ht="21.95" customHeight="1" x14ac:dyDescent="0.2">
      <c r="B182" s="402" t="str">
        <f>M182</f>
        <v>MAIS ÉPIS</v>
      </c>
      <c r="C182" s="403" t="s">
        <v>6</v>
      </c>
      <c r="D182" s="404"/>
      <c r="E182" s="404"/>
      <c r="F182" s="404"/>
      <c r="G182" s="404"/>
      <c r="H182" s="404"/>
      <c r="I182" s="405"/>
      <c r="J182" s="406"/>
      <c r="K182" s="405"/>
      <c r="L182" s="407"/>
      <c r="M182" s="408" t="s">
        <v>449</v>
      </c>
    </row>
    <row r="183" spans="2:13" ht="20.100000000000001" customHeight="1" x14ac:dyDescent="0.2">
      <c r="B183" s="293" t="str">
        <f>B182</f>
        <v>MAIS ÉPIS</v>
      </c>
      <c r="C183" s="294" t="s">
        <v>257</v>
      </c>
      <c r="D183" s="295" t="s">
        <v>287</v>
      </c>
      <c r="E183" s="296" t="s">
        <v>319</v>
      </c>
      <c r="F183" s="297">
        <v>110</v>
      </c>
      <c r="G183" s="298"/>
      <c r="H183" s="296"/>
      <c r="I183" s="299"/>
      <c r="J183" s="299"/>
      <c r="K183" s="297"/>
      <c r="L183" s="300"/>
      <c r="M183" s="301" t="s">
        <v>576</v>
      </c>
    </row>
    <row r="184" spans="2:13" ht="20.100000000000001" customHeight="1" x14ac:dyDescent="0.2">
      <c r="B184" s="293" t="str">
        <f>B183</f>
        <v>MAIS ÉPIS</v>
      </c>
      <c r="C184" s="302" t="s">
        <v>258</v>
      </c>
      <c r="D184" s="303" t="s">
        <v>197</v>
      </c>
      <c r="E184" s="304" t="s">
        <v>319</v>
      </c>
      <c r="F184" s="305">
        <v>100</v>
      </c>
      <c r="G184" s="306"/>
      <c r="H184" s="304"/>
      <c r="I184" s="308">
        <v>1.0416666666666666E-2</v>
      </c>
      <c r="J184" s="308"/>
      <c r="K184" s="305"/>
      <c r="L184" s="309"/>
      <c r="M184" s="310"/>
    </row>
    <row r="185" spans="2:13" ht="19.5" customHeight="1" x14ac:dyDescent="0.2">
      <c r="B185" s="293" t="str">
        <f>B184</f>
        <v>MAIS ÉPIS</v>
      </c>
      <c r="C185" s="302" t="s">
        <v>259</v>
      </c>
      <c r="D185" s="303" t="s">
        <v>197</v>
      </c>
      <c r="E185" s="304" t="s">
        <v>319</v>
      </c>
      <c r="F185" s="305">
        <v>95</v>
      </c>
      <c r="G185" s="306"/>
      <c r="H185" s="377"/>
      <c r="I185" s="308">
        <v>3.472222222222222E-3</v>
      </c>
      <c r="J185" s="308"/>
      <c r="K185" s="305"/>
      <c r="L185" s="309"/>
      <c r="M185" s="310"/>
    </row>
    <row r="186" spans="2:13" ht="20.100000000000001" customHeight="1" x14ac:dyDescent="0.2">
      <c r="B186" s="293" t="str">
        <f>B185</f>
        <v>MAIS ÉPIS</v>
      </c>
      <c r="C186" s="311" t="s">
        <v>260</v>
      </c>
      <c r="D186" s="312" t="s">
        <v>541</v>
      </c>
      <c r="E186" s="313"/>
      <c r="F186" s="314"/>
      <c r="G186" s="315"/>
      <c r="H186" s="313"/>
      <c r="I186" s="316"/>
      <c r="J186" s="316"/>
      <c r="K186" s="314"/>
      <c r="L186" s="317"/>
      <c r="M186" s="318"/>
    </row>
    <row r="187" spans="2:13" ht="20.100000000000001" customHeight="1" thickBot="1" x14ac:dyDescent="0.25">
      <c r="B187" s="293" t="str">
        <f>B186</f>
        <v>MAIS ÉPIS</v>
      </c>
      <c r="C187" s="409" t="s">
        <v>318</v>
      </c>
      <c r="D187" s="320"/>
      <c r="E187" s="321" t="s">
        <v>321</v>
      </c>
      <c r="F187" s="322"/>
      <c r="G187" s="323"/>
      <c r="H187" s="324"/>
      <c r="I187" s="325"/>
      <c r="J187" s="325"/>
      <c r="K187" s="322"/>
      <c r="L187" s="326"/>
      <c r="M187" s="363"/>
    </row>
    <row r="188" spans="2:13" ht="21.95" customHeight="1" x14ac:dyDescent="0.2">
      <c r="B188" s="402" t="str">
        <f>M188</f>
        <v>MÉLANGE DE LÉGUMES SURGELÉS</v>
      </c>
      <c r="C188" s="403" t="s">
        <v>6</v>
      </c>
      <c r="D188" s="404"/>
      <c r="E188" s="404"/>
      <c r="F188" s="404"/>
      <c r="G188" s="404"/>
      <c r="H188" s="404"/>
      <c r="I188" s="405"/>
      <c r="J188" s="406"/>
      <c r="K188" s="405"/>
      <c r="L188" s="407"/>
      <c r="M188" s="408" t="s">
        <v>439</v>
      </c>
    </row>
    <row r="189" spans="2:13" ht="20.100000000000001" customHeight="1" x14ac:dyDescent="0.2">
      <c r="B189" s="293" t="str">
        <f t="shared" ref="B189:B194" si="4">B188</f>
        <v>MÉLANGE DE LÉGUMES SURGELÉS</v>
      </c>
      <c r="C189" s="294" t="s">
        <v>257</v>
      </c>
      <c r="D189" s="295" t="s">
        <v>287</v>
      </c>
      <c r="E189" s="296" t="s">
        <v>319</v>
      </c>
      <c r="F189" s="297">
        <v>160</v>
      </c>
      <c r="G189" s="298">
        <v>60</v>
      </c>
      <c r="H189" s="296"/>
      <c r="I189" s="299"/>
      <c r="J189" s="299"/>
      <c r="K189" s="297"/>
      <c r="L189" s="300"/>
      <c r="M189" s="301" t="s">
        <v>577</v>
      </c>
    </row>
    <row r="190" spans="2:13" ht="20.100000000000001" customHeight="1" x14ac:dyDescent="0.2">
      <c r="B190" s="293" t="str">
        <f t="shared" si="4"/>
        <v>MÉLANGE DE LÉGUMES SURGELÉS</v>
      </c>
      <c r="C190" s="302" t="s">
        <v>258</v>
      </c>
      <c r="D190" s="303" t="s">
        <v>197</v>
      </c>
      <c r="E190" s="304" t="s">
        <v>319</v>
      </c>
      <c r="F190" s="305">
        <v>130</v>
      </c>
      <c r="G190" s="306">
        <v>100</v>
      </c>
      <c r="H190" s="304"/>
      <c r="I190" s="308">
        <v>1.0416666666666666E-2</v>
      </c>
      <c r="J190" s="308"/>
      <c r="K190" s="305"/>
      <c r="L190" s="309"/>
      <c r="M190" s="310"/>
    </row>
    <row r="191" spans="2:13" ht="20.100000000000001" customHeight="1" x14ac:dyDescent="0.2">
      <c r="B191" s="293" t="str">
        <f t="shared" si="4"/>
        <v>MÉLANGE DE LÉGUMES SURGELÉS</v>
      </c>
      <c r="C191" s="302" t="s">
        <v>259</v>
      </c>
      <c r="D191" s="303" t="s">
        <v>197</v>
      </c>
      <c r="E191" s="304" t="s">
        <v>319</v>
      </c>
      <c r="F191" s="305">
        <v>100</v>
      </c>
      <c r="G191" s="306"/>
      <c r="H191" s="304"/>
      <c r="I191" s="308">
        <v>1.0416666666666666E-2</v>
      </c>
      <c r="J191" s="308"/>
      <c r="K191" s="305"/>
      <c r="L191" s="309"/>
      <c r="M191" s="310"/>
    </row>
    <row r="192" spans="2:13" ht="19.5" customHeight="1" x14ac:dyDescent="0.2">
      <c r="B192" s="293" t="str">
        <f t="shared" si="4"/>
        <v>MÉLANGE DE LÉGUMES SURGELÉS</v>
      </c>
      <c r="C192" s="302" t="s">
        <v>260</v>
      </c>
      <c r="D192" s="303" t="s">
        <v>320</v>
      </c>
      <c r="E192" s="304"/>
      <c r="F192" s="305"/>
      <c r="G192" s="306"/>
      <c r="H192" s="377"/>
      <c r="I192" s="308"/>
      <c r="J192" s="308">
        <v>2.0833333333333333E-3</v>
      </c>
      <c r="K192" s="305"/>
      <c r="L192" s="309"/>
      <c r="M192" s="310"/>
    </row>
    <row r="193" spans="2:13" ht="20.100000000000001" customHeight="1" x14ac:dyDescent="0.2">
      <c r="B193" s="293" t="str">
        <f t="shared" si="4"/>
        <v>MÉLANGE DE LÉGUMES SURGELÉS</v>
      </c>
      <c r="C193" s="311" t="s">
        <v>293</v>
      </c>
      <c r="D193" s="312" t="s">
        <v>541</v>
      </c>
      <c r="E193" s="313"/>
      <c r="F193" s="314"/>
      <c r="G193" s="315"/>
      <c r="H193" s="313"/>
      <c r="I193" s="316"/>
      <c r="J193" s="316"/>
      <c r="K193" s="314"/>
      <c r="L193" s="317"/>
      <c r="M193" s="318"/>
    </row>
    <row r="194" spans="2:13" ht="20.100000000000001" customHeight="1" thickBot="1" x14ac:dyDescent="0.25">
      <c r="B194" s="293" t="str">
        <f t="shared" si="4"/>
        <v>MÉLANGE DE LÉGUMES SURGELÉS</v>
      </c>
      <c r="C194" s="409" t="s">
        <v>318</v>
      </c>
      <c r="D194" s="320"/>
      <c r="E194" s="321" t="s">
        <v>578</v>
      </c>
      <c r="F194" s="322"/>
      <c r="G194" s="323"/>
      <c r="H194" s="324"/>
      <c r="I194" s="325"/>
      <c r="J194" s="325"/>
      <c r="K194" s="322"/>
      <c r="L194" s="326"/>
      <c r="M194" s="363"/>
    </row>
    <row r="195" spans="2:13" ht="21.95" customHeight="1" x14ac:dyDescent="0.2">
      <c r="B195" s="402" t="str">
        <f>M195</f>
        <v>PATES AU FOUR</v>
      </c>
      <c r="C195" s="403" t="s">
        <v>322</v>
      </c>
      <c r="D195" s="404"/>
      <c r="E195" s="404"/>
      <c r="F195" s="404"/>
      <c r="G195" s="404"/>
      <c r="H195" s="404"/>
      <c r="I195" s="405"/>
      <c r="J195" s="406"/>
      <c r="K195" s="405"/>
      <c r="L195" s="407"/>
      <c r="M195" s="408" t="s">
        <v>106</v>
      </c>
    </row>
    <row r="196" spans="2:13" ht="20.100000000000001" customHeight="1" x14ac:dyDescent="0.2">
      <c r="B196" s="293" t="str">
        <f t="shared" ref="B196:B203" si="5">B195</f>
        <v>PATES AU FOUR</v>
      </c>
      <c r="C196" s="294" t="s">
        <v>257</v>
      </c>
      <c r="D196" s="295" t="s">
        <v>287</v>
      </c>
      <c r="E196" s="296" t="s">
        <v>319</v>
      </c>
      <c r="F196" s="297">
        <v>200</v>
      </c>
      <c r="G196" s="298"/>
      <c r="H196" s="296"/>
      <c r="I196" s="299"/>
      <c r="J196" s="299"/>
      <c r="K196" s="297"/>
      <c r="L196" s="300"/>
      <c r="M196" s="301" t="s">
        <v>105</v>
      </c>
    </row>
    <row r="197" spans="2:13" ht="20.100000000000001" customHeight="1" x14ac:dyDescent="0.2">
      <c r="B197" s="293" t="str">
        <f t="shared" si="5"/>
        <v>PATES AU FOUR</v>
      </c>
      <c r="C197" s="302" t="s">
        <v>258</v>
      </c>
      <c r="D197" s="303" t="s">
        <v>324</v>
      </c>
      <c r="E197" s="304" t="s">
        <v>319</v>
      </c>
      <c r="F197" s="305">
        <v>175</v>
      </c>
      <c r="G197" s="306">
        <v>40</v>
      </c>
      <c r="H197" s="304"/>
      <c r="I197" s="308">
        <v>1.0416666666666666E-2</v>
      </c>
      <c r="J197" s="308"/>
      <c r="K197" s="305"/>
      <c r="L197" s="309"/>
      <c r="M197" s="310" t="s">
        <v>570</v>
      </c>
    </row>
    <row r="198" spans="2:13" ht="20.100000000000001" customHeight="1" x14ac:dyDescent="0.2">
      <c r="B198" s="293" t="str">
        <f t="shared" si="5"/>
        <v>PATES AU FOUR</v>
      </c>
      <c r="C198" s="302" t="s">
        <v>259</v>
      </c>
      <c r="D198" s="303" t="s">
        <v>324</v>
      </c>
      <c r="E198" s="304" t="s">
        <v>275</v>
      </c>
      <c r="F198" s="305">
        <v>170</v>
      </c>
      <c r="G198" s="306">
        <v>20</v>
      </c>
      <c r="H198" s="304"/>
      <c r="I198" s="308">
        <v>1.0416666666666666E-2</v>
      </c>
      <c r="J198" s="308"/>
      <c r="K198" s="305"/>
      <c r="L198" s="309"/>
      <c r="M198" s="310" t="s">
        <v>104</v>
      </c>
    </row>
    <row r="199" spans="2:13" ht="20.100000000000001" customHeight="1" x14ac:dyDescent="0.2">
      <c r="B199" s="293" t="str">
        <f t="shared" si="5"/>
        <v>PATES AU FOUR</v>
      </c>
      <c r="C199" s="302" t="s">
        <v>260</v>
      </c>
      <c r="D199" s="303" t="s">
        <v>320</v>
      </c>
      <c r="E199" s="304"/>
      <c r="F199" s="305"/>
      <c r="G199" s="306"/>
      <c r="H199" s="304"/>
      <c r="I199" s="308"/>
      <c r="J199" s="308">
        <v>2.0833333333333333E-3</v>
      </c>
      <c r="K199" s="305"/>
      <c r="L199" s="309"/>
      <c r="M199" s="310"/>
    </row>
    <row r="200" spans="2:13" ht="20.100000000000001" customHeight="1" x14ac:dyDescent="0.2">
      <c r="B200" s="293" t="str">
        <f t="shared" si="5"/>
        <v>PATES AU FOUR</v>
      </c>
      <c r="C200" s="311" t="s">
        <v>293</v>
      </c>
      <c r="D200" s="312" t="s">
        <v>541</v>
      </c>
      <c r="E200" s="313"/>
      <c r="F200" s="314"/>
      <c r="G200" s="315"/>
      <c r="H200" s="313"/>
      <c r="I200" s="316"/>
      <c r="J200" s="316"/>
      <c r="K200" s="314"/>
      <c r="L200" s="317"/>
      <c r="M200" s="318"/>
    </row>
    <row r="201" spans="2:13" ht="20.100000000000001" customHeight="1" x14ac:dyDescent="0.2">
      <c r="B201" s="293" t="str">
        <f t="shared" si="5"/>
        <v>PATES AU FOUR</v>
      </c>
      <c r="C201" s="410" t="s">
        <v>318</v>
      </c>
      <c r="D201" s="330"/>
      <c r="E201" s="347" t="s">
        <v>321</v>
      </c>
      <c r="F201" s="348"/>
      <c r="G201" s="349"/>
      <c r="H201" s="350"/>
      <c r="I201" s="351"/>
      <c r="J201" s="351"/>
      <c r="K201" s="348"/>
      <c r="L201" s="352"/>
      <c r="M201" s="353"/>
    </row>
    <row r="202" spans="2:13" ht="20.100000000000001" customHeight="1" x14ac:dyDescent="0.2">
      <c r="B202" s="293" t="str">
        <f t="shared" si="5"/>
        <v>PATES AU FOUR</v>
      </c>
      <c r="C202" s="818" t="s">
        <v>321</v>
      </c>
      <c r="D202" s="818"/>
      <c r="E202" s="818"/>
      <c r="F202" s="818"/>
      <c r="G202" s="818"/>
      <c r="H202" s="818"/>
      <c r="I202" s="818"/>
      <c r="J202" s="818"/>
      <c r="K202" s="818"/>
      <c r="L202" s="818"/>
      <c r="M202" s="819"/>
    </row>
    <row r="203" spans="2:13" ht="20.100000000000001" customHeight="1" thickBot="1" x14ac:dyDescent="0.25">
      <c r="B203" s="293" t="str">
        <f t="shared" si="5"/>
        <v>PATES AU FOUR</v>
      </c>
      <c r="C203" s="820"/>
      <c r="D203" s="820"/>
      <c r="E203" s="820"/>
      <c r="F203" s="820"/>
      <c r="G203" s="820"/>
      <c r="H203" s="820"/>
      <c r="I203" s="820"/>
      <c r="J203" s="820"/>
      <c r="K203" s="820"/>
      <c r="L203" s="820"/>
      <c r="M203" s="821"/>
    </row>
    <row r="204" spans="2:13" ht="21.95" customHeight="1" x14ac:dyDescent="0.2">
      <c r="B204" s="402" t="str">
        <f>M204</f>
        <v>PETITS POIS</v>
      </c>
      <c r="C204" s="403" t="s">
        <v>337</v>
      </c>
      <c r="D204" s="404"/>
      <c r="E204" s="404"/>
      <c r="F204" s="404"/>
      <c r="G204" s="404"/>
      <c r="H204" s="404"/>
      <c r="I204" s="405"/>
      <c r="J204" s="406"/>
      <c r="K204" s="405"/>
      <c r="L204" s="407"/>
      <c r="M204" s="408" t="s">
        <v>353</v>
      </c>
    </row>
    <row r="205" spans="2:13" ht="20.100000000000001" customHeight="1" x14ac:dyDescent="0.2">
      <c r="B205" s="293" t="str">
        <f>B204</f>
        <v>PETITS POIS</v>
      </c>
      <c r="C205" s="294" t="s">
        <v>257</v>
      </c>
      <c r="D205" s="295" t="s">
        <v>287</v>
      </c>
      <c r="E205" s="296" t="s">
        <v>378</v>
      </c>
      <c r="F205" s="297">
        <v>100</v>
      </c>
      <c r="G205" s="298"/>
      <c r="H205" s="296"/>
      <c r="I205" s="299"/>
      <c r="J205" s="299"/>
      <c r="K205" s="297"/>
      <c r="L205" s="300"/>
      <c r="M205" s="301" t="s">
        <v>579</v>
      </c>
    </row>
    <row r="206" spans="2:13" ht="20.100000000000001" customHeight="1" x14ac:dyDescent="0.2">
      <c r="B206" s="293" t="str">
        <f>B205</f>
        <v>PETITS POIS</v>
      </c>
      <c r="C206" s="302" t="s">
        <v>258</v>
      </c>
      <c r="D206" s="303" t="s">
        <v>197</v>
      </c>
      <c r="E206" s="304" t="s">
        <v>378</v>
      </c>
      <c r="F206" s="305">
        <v>100</v>
      </c>
      <c r="G206" s="306"/>
      <c r="H206" s="304"/>
      <c r="I206" s="308">
        <v>5.5555555555555558E-3</v>
      </c>
      <c r="J206" s="308"/>
      <c r="K206" s="305"/>
      <c r="L206" s="309"/>
      <c r="M206" s="310"/>
    </row>
    <row r="207" spans="2:13" ht="20.100000000000001" customHeight="1" x14ac:dyDescent="0.2">
      <c r="B207" s="293" t="str">
        <f>B206</f>
        <v>PETITS POIS</v>
      </c>
      <c r="C207" s="311" t="s">
        <v>260</v>
      </c>
      <c r="D207" s="312" t="s">
        <v>541</v>
      </c>
      <c r="E207" s="313"/>
      <c r="F207" s="314"/>
      <c r="G207" s="315"/>
      <c r="H207" s="313"/>
      <c r="I207" s="316"/>
      <c r="J207" s="316"/>
      <c r="K207" s="314"/>
      <c r="L207" s="317"/>
      <c r="M207" s="318"/>
    </row>
    <row r="208" spans="2:13" ht="20.100000000000001" customHeight="1" thickBot="1" x14ac:dyDescent="0.25">
      <c r="B208" s="293" t="str">
        <f>B207</f>
        <v>PETITS POIS</v>
      </c>
      <c r="C208" s="409" t="s">
        <v>318</v>
      </c>
      <c r="D208" s="320"/>
      <c r="E208" s="321" t="s">
        <v>321</v>
      </c>
      <c r="F208" s="322"/>
      <c r="G208" s="323"/>
      <c r="H208" s="324"/>
      <c r="I208" s="325"/>
      <c r="J208" s="325"/>
      <c r="K208" s="322"/>
      <c r="L208" s="326"/>
      <c r="M208" s="363"/>
    </row>
    <row r="209" spans="2:13" ht="21.95" customHeight="1" x14ac:dyDescent="0.2">
      <c r="B209" s="402" t="str">
        <f>M209</f>
        <v>PETITS POIS SURGELÉS</v>
      </c>
      <c r="C209" s="403" t="s">
        <v>49</v>
      </c>
      <c r="D209" s="404"/>
      <c r="E209" s="404"/>
      <c r="F209" s="404"/>
      <c r="G209" s="404"/>
      <c r="H209" s="404"/>
      <c r="I209" s="405"/>
      <c r="J209" s="406"/>
      <c r="K209" s="405"/>
      <c r="L209" s="407"/>
      <c r="M209" s="408" t="s">
        <v>55</v>
      </c>
    </row>
    <row r="210" spans="2:13" ht="20.100000000000001" customHeight="1" x14ac:dyDescent="0.2">
      <c r="B210" s="293" t="str">
        <f>B209</f>
        <v>PETITS POIS SURGELÉS</v>
      </c>
      <c r="C210" s="294" t="s">
        <v>257</v>
      </c>
      <c r="D210" s="295" t="s">
        <v>287</v>
      </c>
      <c r="E210" s="296" t="s">
        <v>275</v>
      </c>
      <c r="F210" s="297">
        <v>110</v>
      </c>
      <c r="G210" s="298"/>
      <c r="H210" s="296"/>
      <c r="I210" s="299"/>
      <c r="J210" s="299"/>
      <c r="K210" s="297"/>
      <c r="L210" s="300"/>
      <c r="M210" s="301"/>
    </row>
    <row r="211" spans="2:13" ht="20.100000000000001" customHeight="1" x14ac:dyDescent="0.2">
      <c r="B211" s="293" t="str">
        <f>B210</f>
        <v>PETITS POIS SURGELÉS</v>
      </c>
      <c r="C211" s="302" t="s">
        <v>258</v>
      </c>
      <c r="D211" s="303" t="s">
        <v>197</v>
      </c>
      <c r="E211" s="304" t="s">
        <v>378</v>
      </c>
      <c r="F211" s="305">
        <v>105</v>
      </c>
      <c r="G211" s="306"/>
      <c r="H211" s="304"/>
      <c r="I211" s="308">
        <v>4.8611111111111112E-3</v>
      </c>
      <c r="J211" s="308"/>
      <c r="K211" s="305"/>
      <c r="L211" s="309"/>
      <c r="M211" s="310" t="s">
        <v>562</v>
      </c>
    </row>
    <row r="212" spans="2:13" ht="20.100000000000001" customHeight="1" x14ac:dyDescent="0.2">
      <c r="B212" s="293" t="str">
        <f>B211</f>
        <v>PETITS POIS SURGELÉS</v>
      </c>
      <c r="C212" s="311" t="s">
        <v>259</v>
      </c>
      <c r="D212" s="312" t="s">
        <v>541</v>
      </c>
      <c r="E212" s="313"/>
      <c r="F212" s="314"/>
      <c r="G212" s="315"/>
      <c r="H212" s="313"/>
      <c r="I212" s="316"/>
      <c r="J212" s="316"/>
      <c r="K212" s="314"/>
      <c r="L212" s="317"/>
      <c r="M212" s="318"/>
    </row>
    <row r="213" spans="2:13" ht="20.100000000000001" customHeight="1" thickBot="1" x14ac:dyDescent="0.25">
      <c r="B213" s="293" t="str">
        <f>B212</f>
        <v>PETITS POIS SURGELÉS</v>
      </c>
      <c r="C213" s="409" t="s">
        <v>318</v>
      </c>
      <c r="D213" s="320"/>
      <c r="E213" s="321" t="s">
        <v>321</v>
      </c>
      <c r="F213" s="322"/>
      <c r="G213" s="323"/>
      <c r="H213" s="324"/>
      <c r="I213" s="325"/>
      <c r="J213" s="325"/>
      <c r="K213" s="322"/>
      <c r="L213" s="326"/>
      <c r="M213" s="363"/>
    </row>
    <row r="214" spans="2:13" ht="21.95" customHeight="1" x14ac:dyDescent="0.2">
      <c r="B214" s="402" t="str">
        <f>M214</f>
        <v>POIREAUX BLANC FRAIS</v>
      </c>
      <c r="C214" s="403" t="s">
        <v>6</v>
      </c>
      <c r="D214" s="404"/>
      <c r="E214" s="404"/>
      <c r="F214" s="404"/>
      <c r="G214" s="404"/>
      <c r="H214" s="404"/>
      <c r="I214" s="405"/>
      <c r="J214" s="406"/>
      <c r="K214" s="405"/>
      <c r="L214" s="407"/>
      <c r="M214" s="408" t="s">
        <v>451</v>
      </c>
    </row>
    <row r="215" spans="2:13" ht="20.100000000000001" customHeight="1" x14ac:dyDescent="0.2">
      <c r="B215" s="293" t="str">
        <f>B214</f>
        <v>POIREAUX BLANC FRAIS</v>
      </c>
      <c r="C215" s="294" t="s">
        <v>257</v>
      </c>
      <c r="D215" s="295" t="s">
        <v>287</v>
      </c>
      <c r="E215" s="296" t="s">
        <v>319</v>
      </c>
      <c r="F215" s="297">
        <v>110</v>
      </c>
      <c r="G215" s="298"/>
      <c r="H215" s="296"/>
      <c r="I215" s="299"/>
      <c r="J215" s="299"/>
      <c r="K215" s="297"/>
      <c r="L215" s="300"/>
      <c r="M215" s="301" t="s">
        <v>580</v>
      </c>
    </row>
    <row r="216" spans="2:13" ht="20.100000000000001" customHeight="1" x14ac:dyDescent="0.2">
      <c r="B216" s="293" t="str">
        <f>B215</f>
        <v>POIREAUX BLANC FRAIS</v>
      </c>
      <c r="C216" s="302" t="s">
        <v>258</v>
      </c>
      <c r="D216" s="303" t="s">
        <v>197</v>
      </c>
      <c r="E216" s="304" t="s">
        <v>319</v>
      </c>
      <c r="F216" s="305">
        <v>100</v>
      </c>
      <c r="G216" s="306"/>
      <c r="H216" s="304"/>
      <c r="I216" s="308">
        <v>3.472222222222222E-3</v>
      </c>
      <c r="J216" s="308"/>
      <c r="K216" s="305"/>
      <c r="L216" s="309"/>
      <c r="M216" s="310"/>
    </row>
    <row r="217" spans="2:13" ht="19.5" customHeight="1" x14ac:dyDescent="0.2">
      <c r="B217" s="293" t="str">
        <f>B216</f>
        <v>POIREAUX BLANC FRAIS</v>
      </c>
      <c r="C217" s="302" t="s">
        <v>259</v>
      </c>
      <c r="D217" s="303" t="s">
        <v>320</v>
      </c>
      <c r="E217" s="304"/>
      <c r="F217" s="305"/>
      <c r="G217" s="306"/>
      <c r="H217" s="377"/>
      <c r="I217" s="308"/>
      <c r="J217" s="308">
        <v>1.3888888888888889E-3</v>
      </c>
      <c r="K217" s="305"/>
      <c r="L217" s="309"/>
      <c r="M217" s="310"/>
    </row>
    <row r="218" spans="2:13" ht="20.100000000000001" customHeight="1" x14ac:dyDescent="0.2">
      <c r="B218" s="293" t="str">
        <f>B217</f>
        <v>POIREAUX BLANC FRAIS</v>
      </c>
      <c r="C218" s="311" t="s">
        <v>260</v>
      </c>
      <c r="D218" s="312" t="s">
        <v>541</v>
      </c>
      <c r="E218" s="313"/>
      <c r="F218" s="314"/>
      <c r="G218" s="315"/>
      <c r="H218" s="313"/>
      <c r="I218" s="316"/>
      <c r="J218" s="316"/>
      <c r="K218" s="314"/>
      <c r="L218" s="317"/>
      <c r="M218" s="318"/>
    </row>
    <row r="219" spans="2:13" ht="20.100000000000001" customHeight="1" thickBot="1" x14ac:dyDescent="0.25">
      <c r="B219" s="293" t="str">
        <f>B218</f>
        <v>POIREAUX BLANC FRAIS</v>
      </c>
      <c r="C219" s="409" t="s">
        <v>318</v>
      </c>
      <c r="D219" s="320"/>
      <c r="E219" s="321" t="s">
        <v>321</v>
      </c>
      <c r="F219" s="322"/>
      <c r="G219" s="323"/>
      <c r="H219" s="324"/>
      <c r="I219" s="325"/>
      <c r="J219" s="325"/>
      <c r="K219" s="322"/>
      <c r="L219" s="326"/>
      <c r="M219" s="363"/>
    </row>
    <row r="220" spans="2:13" ht="21.95" customHeight="1" x14ac:dyDescent="0.2">
      <c r="B220" s="402" t="str">
        <f>M220</f>
        <v>POMMES DE TERRE ROTIES</v>
      </c>
      <c r="C220" s="403" t="s">
        <v>49</v>
      </c>
      <c r="D220" s="404"/>
      <c r="E220" s="404"/>
      <c r="F220" s="404"/>
      <c r="G220" s="404"/>
      <c r="H220" s="404"/>
      <c r="I220" s="405"/>
      <c r="J220" s="406"/>
      <c r="K220" s="405"/>
      <c r="L220" s="407"/>
      <c r="M220" s="408" t="s">
        <v>77</v>
      </c>
    </row>
    <row r="221" spans="2:13" ht="20.100000000000001" customHeight="1" x14ac:dyDescent="0.2">
      <c r="B221" s="293" t="str">
        <f>B220</f>
        <v>POMMES DE TERRE ROTIES</v>
      </c>
      <c r="C221" s="294" t="s">
        <v>257</v>
      </c>
      <c r="D221" s="295" t="s">
        <v>287</v>
      </c>
      <c r="E221" s="296" t="s">
        <v>275</v>
      </c>
      <c r="F221" s="297">
        <v>220</v>
      </c>
      <c r="G221" s="298"/>
      <c r="H221" s="296"/>
      <c r="I221" s="299"/>
      <c r="J221" s="299"/>
      <c r="K221" s="297"/>
      <c r="L221" s="300"/>
      <c r="M221" s="301"/>
    </row>
    <row r="222" spans="2:13" ht="20.100000000000001" customHeight="1" x14ac:dyDescent="0.2">
      <c r="B222" s="293" t="str">
        <f>B221</f>
        <v>POMMES DE TERRE ROTIES</v>
      </c>
      <c r="C222" s="302" t="s">
        <v>258</v>
      </c>
      <c r="D222" s="303" t="s">
        <v>197</v>
      </c>
      <c r="E222" s="304" t="s">
        <v>275</v>
      </c>
      <c r="F222" s="305">
        <v>220</v>
      </c>
      <c r="G222" s="306"/>
      <c r="H222" s="304"/>
      <c r="I222" s="308">
        <v>1.7361111111111112E-2</v>
      </c>
      <c r="J222" s="308"/>
      <c r="K222" s="305"/>
      <c r="L222" s="309"/>
      <c r="M222" s="310" t="s">
        <v>78</v>
      </c>
    </row>
    <row r="223" spans="2:13" ht="20.100000000000001" customHeight="1" x14ac:dyDescent="0.2">
      <c r="B223" s="293" t="str">
        <f>B222</f>
        <v>POMMES DE TERRE ROTIES</v>
      </c>
      <c r="C223" s="311" t="s">
        <v>259</v>
      </c>
      <c r="D223" s="312" t="s">
        <v>541</v>
      </c>
      <c r="E223" s="313"/>
      <c r="F223" s="314"/>
      <c r="G223" s="315"/>
      <c r="H223" s="313"/>
      <c r="I223" s="316"/>
      <c r="J223" s="316"/>
      <c r="K223" s="314"/>
      <c r="L223" s="317"/>
      <c r="M223" s="318" t="s">
        <v>471</v>
      </c>
    </row>
    <row r="224" spans="2:13" ht="20.100000000000001" customHeight="1" thickBot="1" x14ac:dyDescent="0.25">
      <c r="B224" s="293" t="str">
        <f>B223</f>
        <v>POMMES DE TERRE ROTIES</v>
      </c>
      <c r="C224" s="409" t="s">
        <v>318</v>
      </c>
      <c r="D224" s="320"/>
      <c r="E224" s="321" t="s">
        <v>321</v>
      </c>
      <c r="F224" s="322"/>
      <c r="G224" s="323"/>
      <c r="H224" s="324"/>
      <c r="I224" s="325"/>
      <c r="J224" s="325"/>
      <c r="K224" s="322"/>
      <c r="L224" s="326"/>
      <c r="M224" s="363"/>
    </row>
    <row r="225" spans="2:13" ht="21.95" customHeight="1" x14ac:dyDescent="0.2">
      <c r="B225" s="402" t="str">
        <f>M225</f>
        <v>POMMES DE TERRE ROTIES EN ROBE DES CHAMPS 1° Méthode</v>
      </c>
      <c r="C225" s="403" t="s">
        <v>6</v>
      </c>
      <c r="D225" s="404"/>
      <c r="E225" s="404"/>
      <c r="F225" s="404"/>
      <c r="G225" s="404"/>
      <c r="H225" s="404"/>
      <c r="I225" s="405"/>
      <c r="J225" s="406"/>
      <c r="K225" s="405"/>
      <c r="L225" s="407"/>
      <c r="M225" s="408" t="s">
        <v>440</v>
      </c>
    </row>
    <row r="226" spans="2:13" ht="20.100000000000001" customHeight="1" x14ac:dyDescent="0.2">
      <c r="B226" s="293" t="str">
        <f t="shared" ref="B226:B232" si="6">B225</f>
        <v>POMMES DE TERRE ROTIES EN ROBE DES CHAMPS 1° Méthode</v>
      </c>
      <c r="C226" s="294" t="s">
        <v>257</v>
      </c>
      <c r="D226" s="295" t="s">
        <v>287</v>
      </c>
      <c r="E226" s="296" t="s">
        <v>319</v>
      </c>
      <c r="F226" s="297">
        <v>210</v>
      </c>
      <c r="G226" s="298"/>
      <c r="H226" s="296"/>
      <c r="I226" s="299"/>
      <c r="J226" s="299"/>
      <c r="K226" s="297"/>
      <c r="L226" s="300"/>
      <c r="M226" s="301" t="s">
        <v>581</v>
      </c>
    </row>
    <row r="227" spans="2:13" ht="20.100000000000001" customHeight="1" x14ac:dyDescent="0.2">
      <c r="B227" s="293" t="str">
        <f t="shared" si="6"/>
        <v>POMMES DE TERRE ROTIES EN ROBE DES CHAMPS 1° Méthode</v>
      </c>
      <c r="C227" s="302" t="s">
        <v>258</v>
      </c>
      <c r="D227" s="303" t="s">
        <v>197</v>
      </c>
      <c r="E227" s="304" t="s">
        <v>319</v>
      </c>
      <c r="F227" s="305">
        <v>180</v>
      </c>
      <c r="G227" s="306">
        <v>60</v>
      </c>
      <c r="H227" s="304"/>
      <c r="I227" s="308">
        <v>2.0833333333333332E-2</v>
      </c>
      <c r="J227" s="308"/>
      <c r="K227" s="305"/>
      <c r="L227" s="309"/>
      <c r="M227" s="310"/>
    </row>
    <row r="228" spans="2:13" ht="20.100000000000001" customHeight="1" x14ac:dyDescent="0.2">
      <c r="B228" s="293" t="str">
        <f t="shared" si="6"/>
        <v>POMMES DE TERRE ROTIES EN ROBE DES CHAMPS 1° Méthode</v>
      </c>
      <c r="C228" s="302" t="s">
        <v>259</v>
      </c>
      <c r="D228" s="303" t="s">
        <v>197</v>
      </c>
      <c r="E228" s="304" t="s">
        <v>319</v>
      </c>
      <c r="F228" s="305">
        <v>175</v>
      </c>
      <c r="G228" s="306">
        <v>40</v>
      </c>
      <c r="H228" s="304"/>
      <c r="I228" s="308">
        <v>1.0416666666666666E-2</v>
      </c>
      <c r="J228" s="308"/>
      <c r="K228" s="305"/>
      <c r="L228" s="309"/>
      <c r="M228" s="310"/>
    </row>
    <row r="229" spans="2:13" ht="20.100000000000001" customHeight="1" x14ac:dyDescent="0.2">
      <c r="B229" s="293" t="str">
        <f t="shared" si="6"/>
        <v>POMMES DE TERRE ROTIES EN ROBE DES CHAMPS 1° Méthode</v>
      </c>
      <c r="C229" s="302" t="s">
        <v>260</v>
      </c>
      <c r="D229" s="303" t="s">
        <v>197</v>
      </c>
      <c r="E229" s="304" t="s">
        <v>319</v>
      </c>
      <c r="F229" s="305">
        <v>150</v>
      </c>
      <c r="G229" s="306">
        <v>50</v>
      </c>
      <c r="H229" s="304"/>
      <c r="I229" s="308">
        <v>1.0416666666666666E-2</v>
      </c>
      <c r="J229" s="308"/>
      <c r="K229" s="305"/>
      <c r="L229" s="309"/>
      <c r="M229" s="310"/>
    </row>
    <row r="230" spans="2:13" ht="19.5" customHeight="1" x14ac:dyDescent="0.2">
      <c r="B230" s="293" t="str">
        <f t="shared" si="6"/>
        <v>POMMES DE TERRE ROTIES EN ROBE DES CHAMPS 1° Méthode</v>
      </c>
      <c r="C230" s="302" t="s">
        <v>293</v>
      </c>
      <c r="D230" s="303" t="s">
        <v>320</v>
      </c>
      <c r="E230" s="304"/>
      <c r="F230" s="305"/>
      <c r="G230" s="306"/>
      <c r="H230" s="377"/>
      <c r="I230" s="308"/>
      <c r="J230" s="308">
        <v>6.9444444444444447E-4</v>
      </c>
      <c r="K230" s="305"/>
      <c r="L230" s="309"/>
      <c r="M230" s="310"/>
    </row>
    <row r="231" spans="2:13" ht="20.100000000000001" customHeight="1" x14ac:dyDescent="0.2">
      <c r="B231" s="293" t="str">
        <f t="shared" si="6"/>
        <v>POMMES DE TERRE ROTIES EN ROBE DES CHAMPS 1° Méthode</v>
      </c>
      <c r="C231" s="311" t="s">
        <v>185</v>
      </c>
      <c r="D231" s="312" t="s">
        <v>541</v>
      </c>
      <c r="E231" s="313"/>
      <c r="F231" s="314"/>
      <c r="G231" s="315"/>
      <c r="H231" s="313"/>
      <c r="I231" s="316"/>
      <c r="J231" s="316"/>
      <c r="K231" s="314"/>
      <c r="L231" s="317"/>
      <c r="M231" s="318"/>
    </row>
    <row r="232" spans="2:13" ht="20.100000000000001" customHeight="1" thickBot="1" x14ac:dyDescent="0.25">
      <c r="B232" s="293" t="str">
        <f t="shared" si="6"/>
        <v>POMMES DE TERRE ROTIES EN ROBE DES CHAMPS 1° Méthode</v>
      </c>
      <c r="C232" s="409" t="s">
        <v>318</v>
      </c>
      <c r="D232" s="320"/>
      <c r="E232" s="321" t="s">
        <v>582</v>
      </c>
      <c r="F232" s="322"/>
      <c r="G232" s="323"/>
      <c r="H232" s="324"/>
      <c r="I232" s="325"/>
      <c r="J232" s="325"/>
      <c r="K232" s="322"/>
      <c r="L232" s="326"/>
      <c r="M232" s="363"/>
    </row>
    <row r="233" spans="2:13" ht="21.95" customHeight="1" x14ac:dyDescent="0.2">
      <c r="B233" s="402" t="str">
        <f>M233</f>
        <v>POMMES DE TERRE ROTIES EN ROBE DES CHAMPS 2° Méthode</v>
      </c>
      <c r="C233" s="403" t="s">
        <v>6</v>
      </c>
      <c r="D233" s="404"/>
      <c r="E233" s="404"/>
      <c r="F233" s="404"/>
      <c r="G233" s="404"/>
      <c r="H233" s="404"/>
      <c r="I233" s="405"/>
      <c r="J233" s="406"/>
      <c r="K233" s="405"/>
      <c r="L233" s="407"/>
      <c r="M233" s="408" t="s">
        <v>441</v>
      </c>
    </row>
    <row r="234" spans="2:13" ht="20.100000000000001" customHeight="1" x14ac:dyDescent="0.2">
      <c r="B234" s="293" t="str">
        <f t="shared" ref="B234:B240" si="7">B233</f>
        <v>POMMES DE TERRE ROTIES EN ROBE DES CHAMPS 2° Méthode</v>
      </c>
      <c r="C234" s="294" t="s">
        <v>257</v>
      </c>
      <c r="D234" s="295" t="s">
        <v>287</v>
      </c>
      <c r="E234" s="296" t="s">
        <v>319</v>
      </c>
      <c r="F234" s="297">
        <v>180</v>
      </c>
      <c r="G234" s="298"/>
      <c r="H234" s="296"/>
      <c r="I234" s="299"/>
      <c r="J234" s="299"/>
      <c r="K234" s="297"/>
      <c r="L234" s="300"/>
      <c r="M234" s="301" t="s">
        <v>442</v>
      </c>
    </row>
    <row r="235" spans="2:13" ht="20.100000000000001" customHeight="1" x14ac:dyDescent="0.2">
      <c r="B235" s="293" t="str">
        <f t="shared" si="7"/>
        <v>POMMES DE TERRE ROTIES EN ROBE DES CHAMPS 2° Méthode</v>
      </c>
      <c r="C235" s="302" t="s">
        <v>258</v>
      </c>
      <c r="D235" s="303" t="s">
        <v>197</v>
      </c>
      <c r="E235" s="304" t="s">
        <v>319</v>
      </c>
      <c r="F235" s="305">
        <v>180</v>
      </c>
      <c r="G235" s="306">
        <v>60</v>
      </c>
      <c r="H235" s="304"/>
      <c r="I235" s="308">
        <v>2.0833333333333332E-2</v>
      </c>
      <c r="J235" s="308"/>
      <c r="K235" s="305"/>
      <c r="L235" s="309"/>
      <c r="M235" s="310"/>
    </row>
    <row r="236" spans="2:13" ht="20.100000000000001" customHeight="1" x14ac:dyDescent="0.2">
      <c r="B236" s="293" t="str">
        <f t="shared" si="7"/>
        <v>POMMES DE TERRE ROTIES EN ROBE DES CHAMPS 2° Méthode</v>
      </c>
      <c r="C236" s="302" t="s">
        <v>259</v>
      </c>
      <c r="D236" s="303" t="s">
        <v>197</v>
      </c>
      <c r="E236" s="304" t="s">
        <v>319</v>
      </c>
      <c r="F236" s="305">
        <v>175</v>
      </c>
      <c r="G236" s="306">
        <v>40</v>
      </c>
      <c r="H236" s="304"/>
      <c r="I236" s="308">
        <v>1.0416666666666666E-2</v>
      </c>
      <c r="J236" s="308"/>
      <c r="K236" s="305"/>
      <c r="L236" s="309"/>
      <c r="M236" s="310"/>
    </row>
    <row r="237" spans="2:13" ht="20.100000000000001" customHeight="1" x14ac:dyDescent="0.2">
      <c r="B237" s="293" t="str">
        <f t="shared" si="7"/>
        <v>POMMES DE TERRE ROTIES EN ROBE DES CHAMPS 2° Méthode</v>
      </c>
      <c r="C237" s="302" t="s">
        <v>260</v>
      </c>
      <c r="D237" s="303" t="s">
        <v>197</v>
      </c>
      <c r="E237" s="304" t="s">
        <v>319</v>
      </c>
      <c r="F237" s="305">
        <v>150</v>
      </c>
      <c r="G237" s="306">
        <v>40</v>
      </c>
      <c r="H237" s="304"/>
      <c r="I237" s="308">
        <v>3.472222222222222E-3</v>
      </c>
      <c r="J237" s="308"/>
      <c r="K237" s="305"/>
      <c r="L237" s="309"/>
      <c r="M237" s="310"/>
    </row>
    <row r="238" spans="2:13" ht="19.5" customHeight="1" x14ac:dyDescent="0.2">
      <c r="B238" s="293" t="str">
        <f t="shared" si="7"/>
        <v>POMMES DE TERRE ROTIES EN ROBE DES CHAMPS 2° Méthode</v>
      </c>
      <c r="C238" s="302" t="s">
        <v>293</v>
      </c>
      <c r="D238" s="303" t="s">
        <v>320</v>
      </c>
      <c r="E238" s="304"/>
      <c r="F238" s="305"/>
      <c r="G238" s="306"/>
      <c r="H238" s="377"/>
      <c r="I238" s="308"/>
      <c r="J238" s="308">
        <v>6.9444444444444447E-4</v>
      </c>
      <c r="K238" s="305"/>
      <c r="L238" s="309"/>
      <c r="M238" s="310"/>
    </row>
    <row r="239" spans="2:13" ht="20.100000000000001" customHeight="1" x14ac:dyDescent="0.2">
      <c r="B239" s="293" t="str">
        <f t="shared" si="7"/>
        <v>POMMES DE TERRE ROTIES EN ROBE DES CHAMPS 2° Méthode</v>
      </c>
      <c r="C239" s="311" t="s">
        <v>185</v>
      </c>
      <c r="D239" s="312" t="s">
        <v>541</v>
      </c>
      <c r="E239" s="313" t="s">
        <v>319</v>
      </c>
      <c r="F239" s="314">
        <v>130</v>
      </c>
      <c r="G239" s="315">
        <v>40</v>
      </c>
      <c r="H239" s="313"/>
      <c r="I239" s="316"/>
      <c r="J239" s="316"/>
      <c r="K239" s="314">
        <v>65</v>
      </c>
      <c r="L239" s="317"/>
      <c r="M239" s="318"/>
    </row>
    <row r="240" spans="2:13" ht="20.100000000000001" customHeight="1" thickBot="1" x14ac:dyDescent="0.25">
      <c r="B240" s="293" t="str">
        <f t="shared" si="7"/>
        <v>POMMES DE TERRE ROTIES EN ROBE DES CHAMPS 2° Méthode</v>
      </c>
      <c r="C240" s="409" t="s">
        <v>318</v>
      </c>
      <c r="D240" s="320"/>
      <c r="E240" s="321" t="s">
        <v>443</v>
      </c>
      <c r="F240" s="322"/>
      <c r="G240" s="323"/>
      <c r="H240" s="324"/>
      <c r="I240" s="325"/>
      <c r="J240" s="325"/>
      <c r="K240" s="322"/>
      <c r="L240" s="326"/>
      <c r="M240" s="363"/>
    </row>
    <row r="241" spans="2:13" ht="21.95" customHeight="1" x14ac:dyDescent="0.2">
      <c r="B241" s="402" t="str">
        <f>M241</f>
        <v>POMMES DE TERRE VAPEUR</v>
      </c>
      <c r="C241" s="403" t="s">
        <v>49</v>
      </c>
      <c r="D241" s="404"/>
      <c r="E241" s="404"/>
      <c r="F241" s="404"/>
      <c r="G241" s="404"/>
      <c r="H241" s="404"/>
      <c r="I241" s="405"/>
      <c r="J241" s="406"/>
      <c r="K241" s="405"/>
      <c r="L241" s="407"/>
      <c r="M241" s="408" t="s">
        <v>76</v>
      </c>
    </row>
    <row r="242" spans="2:13" ht="20.100000000000001" customHeight="1" x14ac:dyDescent="0.2">
      <c r="B242" s="293" t="str">
        <f>B241</f>
        <v>POMMES DE TERRE VAPEUR</v>
      </c>
      <c r="C242" s="294" t="s">
        <v>257</v>
      </c>
      <c r="D242" s="295" t="s">
        <v>287</v>
      </c>
      <c r="E242" s="296" t="s">
        <v>275</v>
      </c>
      <c r="F242" s="297">
        <v>110</v>
      </c>
      <c r="G242" s="298"/>
      <c r="H242" s="296"/>
      <c r="I242" s="299"/>
      <c r="J242" s="299"/>
      <c r="K242" s="297"/>
      <c r="L242" s="300"/>
      <c r="M242" s="301"/>
    </row>
    <row r="243" spans="2:13" ht="20.100000000000001" customHeight="1" x14ac:dyDescent="0.2">
      <c r="B243" s="293" t="str">
        <f>B242</f>
        <v>POMMES DE TERRE VAPEUR</v>
      </c>
      <c r="C243" s="302" t="s">
        <v>258</v>
      </c>
      <c r="D243" s="303" t="s">
        <v>197</v>
      </c>
      <c r="E243" s="304" t="s">
        <v>378</v>
      </c>
      <c r="F243" s="305">
        <v>105</v>
      </c>
      <c r="G243" s="306"/>
      <c r="H243" s="304"/>
      <c r="I243" s="308">
        <v>1.7361111111111112E-2</v>
      </c>
      <c r="J243" s="308"/>
      <c r="K243" s="305"/>
      <c r="L243" s="309"/>
      <c r="M243" s="310" t="s">
        <v>583</v>
      </c>
    </row>
    <row r="244" spans="2:13" ht="20.100000000000001" customHeight="1" x14ac:dyDescent="0.2">
      <c r="B244" s="293" t="str">
        <f>B243</f>
        <v>POMMES DE TERRE VAPEUR</v>
      </c>
      <c r="C244" s="311" t="s">
        <v>259</v>
      </c>
      <c r="D244" s="312" t="s">
        <v>541</v>
      </c>
      <c r="E244" s="313"/>
      <c r="F244" s="314"/>
      <c r="G244" s="315"/>
      <c r="H244" s="313"/>
      <c r="I244" s="316"/>
      <c r="J244" s="316"/>
      <c r="K244" s="314"/>
      <c r="L244" s="317"/>
      <c r="M244" s="318"/>
    </row>
    <row r="245" spans="2:13" ht="20.100000000000001" customHeight="1" thickBot="1" x14ac:dyDescent="0.25">
      <c r="B245" s="293" t="str">
        <f>B244</f>
        <v>POMMES DE TERRE VAPEUR</v>
      </c>
      <c r="C245" s="409" t="s">
        <v>318</v>
      </c>
      <c r="D245" s="320"/>
      <c r="E245" s="321" t="s">
        <v>321</v>
      </c>
      <c r="F245" s="322"/>
      <c r="G245" s="323"/>
      <c r="H245" s="324"/>
      <c r="I245" s="325"/>
      <c r="J245" s="325"/>
      <c r="K245" s="322"/>
      <c r="L245" s="326"/>
      <c r="M245" s="363"/>
    </row>
    <row r="246" spans="2:13" ht="21.95" customHeight="1" x14ac:dyDescent="0.2">
      <c r="B246" s="402" t="str">
        <f>M246</f>
        <v>POMMES DUCHESSE</v>
      </c>
      <c r="C246" s="403" t="s">
        <v>322</v>
      </c>
      <c r="D246" s="404"/>
      <c r="E246" s="404"/>
      <c r="F246" s="404"/>
      <c r="G246" s="404"/>
      <c r="H246" s="404"/>
      <c r="I246" s="405"/>
      <c r="J246" s="406"/>
      <c r="K246" s="405"/>
      <c r="L246" s="407"/>
      <c r="M246" s="408" t="s">
        <v>112</v>
      </c>
    </row>
    <row r="247" spans="2:13" ht="20.100000000000001" customHeight="1" x14ac:dyDescent="0.2">
      <c r="B247" s="293" t="str">
        <f t="shared" ref="B247:B254" si="8">B246</f>
        <v>POMMES DUCHESSE</v>
      </c>
      <c r="C247" s="294" t="s">
        <v>257</v>
      </c>
      <c r="D247" s="295" t="s">
        <v>287</v>
      </c>
      <c r="E247" s="296" t="s">
        <v>275</v>
      </c>
      <c r="F247" s="297">
        <v>180</v>
      </c>
      <c r="G247" s="298"/>
      <c r="H247" s="296"/>
      <c r="I247" s="299"/>
      <c r="J247" s="299"/>
      <c r="K247" s="297"/>
      <c r="L247" s="300"/>
      <c r="M247" s="301" t="s">
        <v>113</v>
      </c>
    </row>
    <row r="248" spans="2:13" ht="20.100000000000001" customHeight="1" x14ac:dyDescent="0.2">
      <c r="B248" s="293" t="str">
        <f t="shared" si="8"/>
        <v>POMMES DUCHESSE</v>
      </c>
      <c r="C248" s="302" t="s">
        <v>258</v>
      </c>
      <c r="D248" s="303" t="s">
        <v>324</v>
      </c>
      <c r="E248" s="304" t="s">
        <v>275</v>
      </c>
      <c r="F248" s="305">
        <v>180</v>
      </c>
      <c r="G248" s="306"/>
      <c r="H248" s="304"/>
      <c r="I248" s="308">
        <v>3.472222222222222E-3</v>
      </c>
      <c r="J248" s="308"/>
      <c r="K248" s="305"/>
      <c r="L248" s="309"/>
      <c r="M248" s="310" t="s">
        <v>470</v>
      </c>
    </row>
    <row r="249" spans="2:13" ht="20.100000000000001" customHeight="1" x14ac:dyDescent="0.2">
      <c r="B249" s="293" t="str">
        <f t="shared" si="8"/>
        <v>POMMES DUCHESSE</v>
      </c>
      <c r="C249" s="302" t="s">
        <v>259</v>
      </c>
      <c r="D249" s="303" t="s">
        <v>324</v>
      </c>
      <c r="E249" s="304" t="s">
        <v>275</v>
      </c>
      <c r="F249" s="305">
        <v>165</v>
      </c>
      <c r="G249" s="306">
        <v>20</v>
      </c>
      <c r="H249" s="304"/>
      <c r="I249" s="308">
        <v>2.0833333333333333E-3</v>
      </c>
      <c r="J249" s="308"/>
      <c r="K249" s="305"/>
      <c r="L249" s="309"/>
      <c r="M249" s="310"/>
    </row>
    <row r="250" spans="2:13" ht="20.100000000000001" customHeight="1" x14ac:dyDescent="0.2">
      <c r="B250" s="293" t="str">
        <f t="shared" si="8"/>
        <v>POMMES DUCHESSE</v>
      </c>
      <c r="C250" s="302" t="s">
        <v>260</v>
      </c>
      <c r="D250" s="303" t="s">
        <v>320</v>
      </c>
      <c r="E250" s="304"/>
      <c r="F250" s="305"/>
      <c r="G250" s="306"/>
      <c r="H250" s="304"/>
      <c r="I250" s="308"/>
      <c r="J250" s="308">
        <v>6.9444444444444447E-4</v>
      </c>
      <c r="K250" s="305"/>
      <c r="L250" s="309"/>
      <c r="M250" s="310"/>
    </row>
    <row r="251" spans="2:13" ht="20.100000000000001" customHeight="1" x14ac:dyDescent="0.2">
      <c r="B251" s="293" t="str">
        <f t="shared" si="8"/>
        <v>POMMES DUCHESSE</v>
      </c>
      <c r="C251" s="311" t="s">
        <v>293</v>
      </c>
      <c r="D251" s="312" t="s">
        <v>541</v>
      </c>
      <c r="E251" s="313"/>
      <c r="F251" s="314"/>
      <c r="G251" s="315"/>
      <c r="H251" s="313"/>
      <c r="I251" s="316"/>
      <c r="J251" s="316"/>
      <c r="K251" s="314"/>
      <c r="L251" s="317"/>
      <c r="M251" s="318"/>
    </row>
    <row r="252" spans="2:13" ht="20.100000000000001" customHeight="1" x14ac:dyDescent="0.2">
      <c r="B252" s="293" t="str">
        <f t="shared" si="8"/>
        <v>POMMES DUCHESSE</v>
      </c>
      <c r="C252" s="410" t="s">
        <v>318</v>
      </c>
      <c r="D252" s="330"/>
      <c r="E252" s="347" t="s">
        <v>321</v>
      </c>
      <c r="F252" s="348"/>
      <c r="G252" s="349"/>
      <c r="H252" s="350"/>
      <c r="I252" s="351"/>
      <c r="J252" s="351"/>
      <c r="K252" s="348"/>
      <c r="L252" s="352"/>
      <c r="M252" s="364"/>
    </row>
    <row r="253" spans="2:13" ht="20.100000000000001" customHeight="1" x14ac:dyDescent="0.2">
      <c r="B253" s="293" t="str">
        <f t="shared" si="8"/>
        <v>POMMES DUCHESSE</v>
      </c>
      <c r="C253" s="818"/>
      <c r="D253" s="818"/>
      <c r="E253" s="818"/>
      <c r="F253" s="818"/>
      <c r="G253" s="818"/>
      <c r="H253" s="818"/>
      <c r="I253" s="818"/>
      <c r="J253" s="818"/>
      <c r="K253" s="818"/>
      <c r="L253" s="818"/>
      <c r="M253" s="819"/>
    </row>
    <row r="254" spans="2:13" ht="20.100000000000001" customHeight="1" thickBot="1" x14ac:dyDescent="0.25">
      <c r="B254" s="293" t="str">
        <f t="shared" si="8"/>
        <v>POMMES DUCHESSE</v>
      </c>
      <c r="C254" s="820"/>
      <c r="D254" s="820"/>
      <c r="E254" s="820"/>
      <c r="F254" s="820"/>
      <c r="G254" s="820"/>
      <c r="H254" s="820"/>
      <c r="I254" s="820"/>
      <c r="J254" s="820"/>
      <c r="K254" s="820"/>
      <c r="L254" s="820"/>
      <c r="M254" s="821"/>
    </row>
    <row r="255" spans="2:13" ht="21.95" customHeight="1" x14ac:dyDescent="0.2">
      <c r="B255" s="402" t="str">
        <f>M255</f>
        <v>POMMES SAUTÉES</v>
      </c>
      <c r="C255" s="403" t="s">
        <v>337</v>
      </c>
      <c r="D255" s="404"/>
      <c r="E255" s="404"/>
      <c r="F255" s="404"/>
      <c r="G255" s="404"/>
      <c r="H255" s="404"/>
      <c r="I255" s="405"/>
      <c r="J255" s="406"/>
      <c r="K255" s="405"/>
      <c r="L255" s="407"/>
      <c r="M255" s="408" t="s">
        <v>340</v>
      </c>
    </row>
    <row r="256" spans="2:13" ht="20.100000000000001" customHeight="1" x14ac:dyDescent="0.2">
      <c r="B256" s="293" t="str">
        <f>B255</f>
        <v>POMMES SAUTÉES</v>
      </c>
      <c r="C256" s="294" t="s">
        <v>257</v>
      </c>
      <c r="D256" s="295" t="s">
        <v>287</v>
      </c>
      <c r="E256" s="296" t="s">
        <v>275</v>
      </c>
      <c r="F256" s="297">
        <v>300</v>
      </c>
      <c r="G256" s="298"/>
      <c r="H256" s="296"/>
      <c r="I256" s="299"/>
      <c r="J256" s="299"/>
      <c r="K256" s="297"/>
      <c r="L256" s="300"/>
      <c r="M256" s="301" t="s">
        <v>584</v>
      </c>
    </row>
    <row r="257" spans="2:13" ht="20.100000000000001" customHeight="1" x14ac:dyDescent="0.2">
      <c r="B257" s="293" t="str">
        <f>B256</f>
        <v>POMMES SAUTÉES</v>
      </c>
      <c r="C257" s="302" t="s">
        <v>258</v>
      </c>
      <c r="D257" s="303" t="s">
        <v>197</v>
      </c>
      <c r="E257" s="304" t="s">
        <v>275</v>
      </c>
      <c r="F257" s="305">
        <v>230</v>
      </c>
      <c r="G257" s="306">
        <v>20</v>
      </c>
      <c r="H257" s="304"/>
      <c r="I257" s="308">
        <v>1.0416666666666666E-2</v>
      </c>
      <c r="J257" s="308"/>
      <c r="K257" s="305"/>
      <c r="L257" s="309"/>
      <c r="M257" s="310"/>
    </row>
    <row r="258" spans="2:13" ht="20.100000000000001" customHeight="1" x14ac:dyDescent="0.2">
      <c r="B258" s="293" t="str">
        <f>B257</f>
        <v>POMMES SAUTÉES</v>
      </c>
      <c r="C258" s="311" t="s">
        <v>260</v>
      </c>
      <c r="D258" s="312" t="s">
        <v>541</v>
      </c>
      <c r="E258" s="313"/>
      <c r="F258" s="314"/>
      <c r="G258" s="315"/>
      <c r="H258" s="313"/>
      <c r="I258" s="316"/>
      <c r="J258" s="316"/>
      <c r="K258" s="314"/>
      <c r="L258" s="317"/>
      <c r="M258" s="318"/>
    </row>
    <row r="259" spans="2:13" ht="20.100000000000001" customHeight="1" thickBot="1" x14ac:dyDescent="0.25">
      <c r="B259" s="293" t="str">
        <f>B258</f>
        <v>POMMES SAUTÉES</v>
      </c>
      <c r="C259" s="409" t="s">
        <v>318</v>
      </c>
      <c r="D259" s="320"/>
      <c r="E259" s="321" t="s">
        <v>321</v>
      </c>
      <c r="F259" s="322"/>
      <c r="G259" s="323"/>
      <c r="H259" s="324"/>
      <c r="I259" s="325"/>
      <c r="J259" s="325"/>
      <c r="K259" s="322"/>
      <c r="L259" s="326"/>
      <c r="M259" s="363"/>
    </row>
    <row r="260" spans="2:13" ht="21.95" customHeight="1" x14ac:dyDescent="0.2">
      <c r="B260" s="402" t="str">
        <f>M260</f>
        <v>RIZ façon PILAF</v>
      </c>
      <c r="C260" s="403" t="s">
        <v>322</v>
      </c>
      <c r="D260" s="404"/>
      <c r="E260" s="404"/>
      <c r="F260" s="404"/>
      <c r="G260" s="404"/>
      <c r="H260" s="404"/>
      <c r="I260" s="405"/>
      <c r="J260" s="406"/>
      <c r="K260" s="405"/>
      <c r="L260" s="407"/>
      <c r="M260" s="408" t="s">
        <v>585</v>
      </c>
    </row>
    <row r="261" spans="2:13" ht="20.100000000000001" customHeight="1" x14ac:dyDescent="0.2">
      <c r="B261" s="293" t="str">
        <f>B260</f>
        <v>RIZ façon PILAF</v>
      </c>
      <c r="C261" s="294" t="s">
        <v>257</v>
      </c>
      <c r="D261" s="295" t="s">
        <v>287</v>
      </c>
      <c r="E261" s="296" t="s">
        <v>319</v>
      </c>
      <c r="F261" s="297">
        <v>180</v>
      </c>
      <c r="G261" s="298"/>
      <c r="H261" s="296"/>
      <c r="I261" s="299"/>
      <c r="J261" s="299"/>
      <c r="K261" s="297"/>
      <c r="L261" s="300"/>
      <c r="M261" s="301" t="s">
        <v>586</v>
      </c>
    </row>
    <row r="262" spans="2:13" ht="20.100000000000001" customHeight="1" x14ac:dyDescent="0.2">
      <c r="B262" s="293" t="str">
        <f t="shared" ref="B262:B268" si="9">B261</f>
        <v>RIZ façon PILAF</v>
      </c>
      <c r="C262" s="302" t="s">
        <v>258</v>
      </c>
      <c r="D262" s="303" t="s">
        <v>324</v>
      </c>
      <c r="E262" s="304" t="s">
        <v>319</v>
      </c>
      <c r="F262" s="305">
        <v>150</v>
      </c>
      <c r="G262" s="306">
        <v>80</v>
      </c>
      <c r="H262" s="304"/>
      <c r="I262" s="308">
        <v>1.7361111111111112E-2</v>
      </c>
      <c r="J262" s="308"/>
      <c r="K262" s="305"/>
      <c r="L262" s="309"/>
      <c r="M262" s="310" t="s">
        <v>570</v>
      </c>
    </row>
    <row r="263" spans="2:13" ht="20.100000000000001" customHeight="1" x14ac:dyDescent="0.2">
      <c r="B263" s="293" t="str">
        <f t="shared" si="9"/>
        <v>RIZ façon PILAF</v>
      </c>
      <c r="C263" s="302" t="s">
        <v>259</v>
      </c>
      <c r="D263" s="303" t="s">
        <v>324</v>
      </c>
      <c r="E263" s="304" t="s">
        <v>319</v>
      </c>
      <c r="F263" s="305">
        <v>140</v>
      </c>
      <c r="G263" s="306">
        <v>40</v>
      </c>
      <c r="H263" s="304"/>
      <c r="I263" s="308">
        <v>5.5555555555555558E-3</v>
      </c>
      <c r="J263" s="308"/>
      <c r="K263" s="305"/>
      <c r="L263" s="309"/>
      <c r="M263" s="310" t="s">
        <v>587</v>
      </c>
    </row>
    <row r="264" spans="2:13" ht="20.100000000000001" customHeight="1" x14ac:dyDescent="0.2">
      <c r="B264" s="293" t="str">
        <f t="shared" si="9"/>
        <v>RIZ façon PILAF</v>
      </c>
      <c r="C264" s="302" t="s">
        <v>260</v>
      </c>
      <c r="D264" s="303" t="s">
        <v>320</v>
      </c>
      <c r="E264" s="304"/>
      <c r="F264" s="305"/>
      <c r="G264" s="306"/>
      <c r="H264" s="304"/>
      <c r="I264" s="308"/>
      <c r="J264" s="308">
        <v>1.3888888888888889E-3</v>
      </c>
      <c r="K264" s="305"/>
      <c r="L264" s="309"/>
      <c r="M264" s="310"/>
    </row>
    <row r="265" spans="2:13" ht="20.100000000000001" customHeight="1" x14ac:dyDescent="0.2">
      <c r="B265" s="293" t="str">
        <f t="shared" si="9"/>
        <v>RIZ façon PILAF</v>
      </c>
      <c r="C265" s="311" t="s">
        <v>293</v>
      </c>
      <c r="D265" s="312" t="s">
        <v>541</v>
      </c>
      <c r="E265" s="313"/>
      <c r="F265" s="314"/>
      <c r="G265" s="315"/>
      <c r="H265" s="313"/>
      <c r="I265" s="316"/>
      <c r="J265" s="316"/>
      <c r="K265" s="314"/>
      <c r="L265" s="317"/>
      <c r="M265" s="318"/>
    </row>
    <row r="266" spans="2:13" ht="20.100000000000001" customHeight="1" x14ac:dyDescent="0.2">
      <c r="B266" s="293" t="str">
        <f t="shared" si="9"/>
        <v>RIZ façon PILAF</v>
      </c>
      <c r="C266" s="410" t="s">
        <v>318</v>
      </c>
      <c r="D266" s="330"/>
      <c r="E266" s="347" t="s">
        <v>321</v>
      </c>
      <c r="F266" s="348"/>
      <c r="G266" s="349"/>
      <c r="H266" s="350"/>
      <c r="I266" s="351"/>
      <c r="J266" s="351"/>
      <c r="K266" s="348"/>
      <c r="L266" s="352"/>
      <c r="M266" s="364"/>
    </row>
    <row r="267" spans="2:13" ht="20.100000000000001" customHeight="1" x14ac:dyDescent="0.2">
      <c r="B267" s="293" t="str">
        <f t="shared" si="9"/>
        <v>RIZ façon PILAF</v>
      </c>
      <c r="C267" s="818" t="s">
        <v>588</v>
      </c>
      <c r="D267" s="818"/>
      <c r="E267" s="818"/>
      <c r="F267" s="818"/>
      <c r="G267" s="818"/>
      <c r="H267" s="818"/>
      <c r="I267" s="818"/>
      <c r="J267" s="818"/>
      <c r="K267" s="818"/>
      <c r="L267" s="818"/>
      <c r="M267" s="819"/>
    </row>
    <row r="268" spans="2:13" ht="20.100000000000001" customHeight="1" thickBot="1" x14ac:dyDescent="0.25">
      <c r="B268" s="293" t="str">
        <f t="shared" si="9"/>
        <v>RIZ façon PILAF</v>
      </c>
      <c r="C268" s="820"/>
      <c r="D268" s="820"/>
      <c r="E268" s="820"/>
      <c r="F268" s="820"/>
      <c r="G268" s="820"/>
      <c r="H268" s="820"/>
      <c r="I268" s="820"/>
      <c r="J268" s="820"/>
      <c r="K268" s="820"/>
      <c r="L268" s="820"/>
      <c r="M268" s="821"/>
    </row>
    <row r="269" spans="2:13" ht="21.95" customHeight="1" x14ac:dyDescent="0.2">
      <c r="B269" s="402" t="str">
        <f>M269</f>
        <v>RIZ PILAF</v>
      </c>
      <c r="C269" s="403" t="s">
        <v>322</v>
      </c>
      <c r="D269" s="404"/>
      <c r="E269" s="404"/>
      <c r="F269" s="404"/>
      <c r="G269" s="404"/>
      <c r="H269" s="404"/>
      <c r="I269" s="405"/>
      <c r="J269" s="406"/>
      <c r="K269" s="405"/>
      <c r="L269" s="407"/>
      <c r="M269" s="408" t="s">
        <v>101</v>
      </c>
    </row>
    <row r="270" spans="2:13" ht="20.100000000000001" customHeight="1" x14ac:dyDescent="0.2">
      <c r="B270" s="293" t="str">
        <f t="shared" ref="B270:B277" si="10">B269</f>
        <v>RIZ PILAF</v>
      </c>
      <c r="C270" s="294" t="s">
        <v>257</v>
      </c>
      <c r="D270" s="295" t="s">
        <v>287</v>
      </c>
      <c r="E270" s="296" t="s">
        <v>319</v>
      </c>
      <c r="F270" s="297">
        <v>210</v>
      </c>
      <c r="G270" s="298"/>
      <c r="H270" s="296"/>
      <c r="I270" s="299"/>
      <c r="J270" s="299"/>
      <c r="K270" s="297"/>
      <c r="L270" s="300"/>
      <c r="M270" s="301" t="s">
        <v>586</v>
      </c>
    </row>
    <row r="271" spans="2:13" ht="20.100000000000001" customHeight="1" x14ac:dyDescent="0.2">
      <c r="B271" s="293" t="str">
        <f t="shared" si="10"/>
        <v>RIZ PILAF</v>
      </c>
      <c r="C271" s="302" t="s">
        <v>258</v>
      </c>
      <c r="D271" s="303" t="s">
        <v>324</v>
      </c>
      <c r="E271" s="304" t="s">
        <v>319</v>
      </c>
      <c r="F271" s="305">
        <v>180</v>
      </c>
      <c r="G271" s="306">
        <v>80</v>
      </c>
      <c r="H271" s="304"/>
      <c r="I271" s="308">
        <v>1.3888888888888888E-2</v>
      </c>
      <c r="J271" s="308"/>
      <c r="K271" s="305"/>
      <c r="L271" s="309"/>
      <c r="M271" s="310" t="s">
        <v>570</v>
      </c>
    </row>
    <row r="272" spans="2:13" ht="20.100000000000001" customHeight="1" x14ac:dyDescent="0.2">
      <c r="B272" s="293" t="str">
        <f t="shared" si="10"/>
        <v>RIZ PILAF</v>
      </c>
      <c r="C272" s="302" t="s">
        <v>259</v>
      </c>
      <c r="D272" s="303" t="s">
        <v>324</v>
      </c>
      <c r="E272" s="304" t="s">
        <v>319</v>
      </c>
      <c r="F272" s="305">
        <v>140</v>
      </c>
      <c r="G272" s="306">
        <v>40</v>
      </c>
      <c r="H272" s="304"/>
      <c r="I272" s="308">
        <v>3.472222222222222E-3</v>
      </c>
      <c r="J272" s="308"/>
      <c r="K272" s="305"/>
      <c r="L272" s="309"/>
      <c r="M272" s="310" t="s">
        <v>587</v>
      </c>
    </row>
    <row r="273" spans="2:13" ht="20.100000000000001" customHeight="1" x14ac:dyDescent="0.2">
      <c r="B273" s="293" t="str">
        <f t="shared" si="10"/>
        <v>RIZ PILAF</v>
      </c>
      <c r="C273" s="302" t="s">
        <v>260</v>
      </c>
      <c r="D273" s="303" t="s">
        <v>320</v>
      </c>
      <c r="E273" s="304"/>
      <c r="F273" s="305"/>
      <c r="G273" s="306"/>
      <c r="H273" s="304"/>
      <c r="I273" s="308"/>
      <c r="J273" s="308">
        <v>2.0833333333333333E-3</v>
      </c>
      <c r="K273" s="305"/>
      <c r="L273" s="309"/>
      <c r="M273" s="310"/>
    </row>
    <row r="274" spans="2:13" ht="20.100000000000001" customHeight="1" x14ac:dyDescent="0.2">
      <c r="B274" s="293" t="str">
        <f t="shared" si="10"/>
        <v>RIZ PILAF</v>
      </c>
      <c r="C274" s="311" t="s">
        <v>293</v>
      </c>
      <c r="D274" s="312" t="s">
        <v>541</v>
      </c>
      <c r="E274" s="313"/>
      <c r="F274" s="314"/>
      <c r="G274" s="315"/>
      <c r="H274" s="313"/>
      <c r="I274" s="316"/>
      <c r="J274" s="316"/>
      <c r="K274" s="314"/>
      <c r="L274" s="317"/>
      <c r="M274" s="318"/>
    </row>
    <row r="275" spans="2:13" ht="20.100000000000001" customHeight="1" x14ac:dyDescent="0.2">
      <c r="B275" s="293" t="str">
        <f t="shared" si="10"/>
        <v>RIZ PILAF</v>
      </c>
      <c r="C275" s="410" t="s">
        <v>318</v>
      </c>
      <c r="D275" s="330"/>
      <c r="E275" s="347" t="s">
        <v>321</v>
      </c>
      <c r="F275" s="348"/>
      <c r="G275" s="349"/>
      <c r="H275" s="350"/>
      <c r="I275" s="351"/>
      <c r="J275" s="351"/>
      <c r="K275" s="348"/>
      <c r="L275" s="352"/>
      <c r="M275" s="364"/>
    </row>
    <row r="276" spans="2:13" ht="20.100000000000001" customHeight="1" x14ac:dyDescent="0.2">
      <c r="B276" s="293" t="str">
        <f t="shared" si="10"/>
        <v>RIZ PILAF</v>
      </c>
      <c r="C276" s="818" t="s">
        <v>589</v>
      </c>
      <c r="D276" s="818"/>
      <c r="E276" s="818"/>
      <c r="F276" s="818"/>
      <c r="G276" s="818"/>
      <c r="H276" s="818"/>
      <c r="I276" s="818"/>
      <c r="J276" s="818"/>
      <c r="K276" s="818"/>
      <c r="L276" s="818"/>
      <c r="M276" s="819"/>
    </row>
    <row r="277" spans="2:13" ht="20.100000000000001" customHeight="1" thickBot="1" x14ac:dyDescent="0.25">
      <c r="B277" s="293" t="str">
        <f t="shared" si="10"/>
        <v>RIZ PILAF</v>
      </c>
      <c r="C277" s="820"/>
      <c r="D277" s="820"/>
      <c r="E277" s="820"/>
      <c r="F277" s="820"/>
      <c r="G277" s="820"/>
      <c r="H277" s="820"/>
      <c r="I277" s="820"/>
      <c r="J277" s="820"/>
      <c r="K277" s="820"/>
      <c r="L277" s="820"/>
      <c r="M277" s="821"/>
    </row>
    <row r="278" spans="2:13" ht="21.95" customHeight="1" x14ac:dyDescent="0.2">
      <c r="B278" s="402" t="str">
        <f>M278</f>
        <v>RIZ PILAF</v>
      </c>
      <c r="C278" s="403" t="s">
        <v>49</v>
      </c>
      <c r="D278" s="404"/>
      <c r="E278" s="404"/>
      <c r="F278" s="404"/>
      <c r="G278" s="404"/>
      <c r="H278" s="404"/>
      <c r="I278" s="405"/>
      <c r="J278" s="406"/>
      <c r="K278" s="405"/>
      <c r="L278" s="407"/>
      <c r="M278" s="408" t="s">
        <v>101</v>
      </c>
    </row>
    <row r="279" spans="2:13" ht="20.100000000000001" customHeight="1" x14ac:dyDescent="0.2">
      <c r="B279" s="293" t="str">
        <f t="shared" ref="B279:B284" si="11">B278</f>
        <v>RIZ PILAF</v>
      </c>
      <c r="C279" s="294" t="s">
        <v>257</v>
      </c>
      <c r="D279" s="295" t="s">
        <v>287</v>
      </c>
      <c r="E279" s="296" t="s">
        <v>275</v>
      </c>
      <c r="F279" s="297">
        <v>180</v>
      </c>
      <c r="G279" s="298"/>
      <c r="H279" s="296"/>
      <c r="I279" s="299"/>
      <c r="J279" s="299"/>
      <c r="K279" s="297"/>
      <c r="L279" s="300"/>
      <c r="M279" s="301"/>
    </row>
    <row r="280" spans="2:13" ht="20.100000000000001" customHeight="1" x14ac:dyDescent="0.2">
      <c r="B280" s="293" t="str">
        <f t="shared" si="11"/>
        <v>RIZ PILAF</v>
      </c>
      <c r="C280" s="302" t="s">
        <v>258</v>
      </c>
      <c r="D280" s="303" t="s">
        <v>197</v>
      </c>
      <c r="E280" s="304" t="s">
        <v>319</v>
      </c>
      <c r="F280" s="305">
        <v>130</v>
      </c>
      <c r="G280" s="306"/>
      <c r="H280" s="304"/>
      <c r="I280" s="308">
        <v>1.8749999999999999E-2</v>
      </c>
      <c r="J280" s="308"/>
      <c r="K280" s="305"/>
      <c r="L280" s="309"/>
      <c r="M280" s="310" t="s">
        <v>590</v>
      </c>
    </row>
    <row r="281" spans="2:13" ht="20.100000000000001" customHeight="1" x14ac:dyDescent="0.2">
      <c r="B281" s="293" t="str">
        <f t="shared" si="11"/>
        <v>RIZ PILAF</v>
      </c>
      <c r="C281" s="311" t="s">
        <v>259</v>
      </c>
      <c r="D281" s="312" t="s">
        <v>541</v>
      </c>
      <c r="E281" s="313"/>
      <c r="F281" s="314"/>
      <c r="G281" s="315"/>
      <c r="H281" s="313"/>
      <c r="I281" s="316"/>
      <c r="J281" s="316"/>
      <c r="K281" s="314"/>
      <c r="L281" s="317"/>
      <c r="M281" s="318"/>
    </row>
    <row r="282" spans="2:13" ht="20.100000000000001" customHeight="1" x14ac:dyDescent="0.2">
      <c r="B282" s="293" t="str">
        <f t="shared" si="11"/>
        <v>RIZ PILAF</v>
      </c>
      <c r="C282" s="410" t="s">
        <v>318</v>
      </c>
      <c r="D282" s="330"/>
      <c r="E282" s="347" t="s">
        <v>321</v>
      </c>
      <c r="F282" s="348"/>
      <c r="G282" s="349"/>
      <c r="H282" s="350"/>
      <c r="I282" s="351"/>
      <c r="J282" s="351"/>
      <c r="K282" s="348"/>
      <c r="L282" s="352"/>
      <c r="M282" s="364"/>
    </row>
    <row r="283" spans="2:13" ht="20.100000000000001" customHeight="1" x14ac:dyDescent="0.2">
      <c r="B283" s="293" t="str">
        <f t="shared" si="11"/>
        <v>RIZ PILAF</v>
      </c>
      <c r="C283" s="818" t="s">
        <v>321</v>
      </c>
      <c r="D283" s="818"/>
      <c r="E283" s="818"/>
      <c r="F283" s="818"/>
      <c r="G283" s="818"/>
      <c r="H283" s="818"/>
      <c r="I283" s="818"/>
      <c r="J283" s="818"/>
      <c r="K283" s="818"/>
      <c r="L283" s="818"/>
      <c r="M283" s="819"/>
    </row>
    <row r="284" spans="2:13" ht="20.100000000000001" customHeight="1" x14ac:dyDescent="0.2">
      <c r="B284" s="293" t="str">
        <f t="shared" si="11"/>
        <v>RIZ PILAF</v>
      </c>
      <c r="C284" s="820"/>
      <c r="D284" s="820"/>
      <c r="E284" s="820"/>
      <c r="F284" s="820"/>
      <c r="G284" s="820"/>
      <c r="H284" s="820"/>
      <c r="I284" s="820"/>
      <c r="J284" s="820"/>
      <c r="K284" s="820"/>
      <c r="L284" s="820"/>
      <c r="M284" s="821"/>
    </row>
  </sheetData>
  <autoFilter ref="B11:M284" xr:uid="{00000000-0009-0000-0000-000001000000}">
    <filterColumn colId="0" showButton="0"/>
  </autoFilter>
  <mergeCells count="15">
    <mergeCell ref="C276:M277"/>
    <mergeCell ref="C283:M284"/>
    <mergeCell ref="B11:C12"/>
    <mergeCell ref="C122:M123"/>
    <mergeCell ref="C131:M132"/>
    <mergeCell ref="C202:M203"/>
    <mergeCell ref="C253:M254"/>
    <mergeCell ref="C267:M268"/>
    <mergeCell ref="C7:H8"/>
    <mergeCell ref="K7:M8"/>
    <mergeCell ref="B3:B4"/>
    <mergeCell ref="C3:I4"/>
    <mergeCell ref="K3:M4"/>
    <mergeCell ref="C5:H6"/>
    <mergeCell ref="K5:M6"/>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3" manualBreakCount="3">
    <brk id="83" max="12" man="1"/>
    <brk id="159" max="12" man="1"/>
    <brk id="219"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CD442-1226-4D2D-837C-968F17661E3A}">
  <dimension ref="B1:Y218"/>
  <sheetViews>
    <sheetView zoomScaleNormal="100" workbookViewId="0">
      <selection activeCell="B2" sqref="B2"/>
    </sheetView>
  </sheetViews>
  <sheetFormatPr baseColWidth="10" defaultRowHeight="18" x14ac:dyDescent="0.25"/>
  <cols>
    <col min="1" max="1" width="1" style="259" customWidth="1"/>
    <col min="2" max="2" width="12.7109375" style="259" customWidth="1"/>
    <col min="3" max="3" width="13.42578125" style="259" customWidth="1"/>
    <col min="4" max="4" width="35.28515625" style="260" customWidth="1"/>
    <col min="5" max="5" width="16" style="260" customWidth="1"/>
    <col min="6" max="8" width="12.7109375" style="260" customWidth="1"/>
    <col min="9" max="9" width="13.85546875" style="260" customWidth="1"/>
    <col min="10" max="10" width="12.7109375" style="260" customWidth="1"/>
    <col min="11" max="11" width="11.5703125" style="260" customWidth="1"/>
    <col min="12" max="12" width="12.42578125" style="260" customWidth="1"/>
    <col min="13" max="13" width="55.140625" style="259" customWidth="1"/>
    <col min="14" max="16384" width="11.42578125" style="259"/>
  </cols>
  <sheetData>
    <row r="1" spans="2:25" ht="5.25" customHeight="1" x14ac:dyDescent="0.25"/>
    <row r="2" spans="2:25" s="15" customFormat="1" ht="19.5" customHeight="1" x14ac:dyDescent="0.2">
      <c r="B2" s="481" t="s">
        <v>676</v>
      </c>
      <c r="C2" s="17"/>
      <c r="D2" s="71"/>
      <c r="E2" s="261"/>
      <c r="F2" s="261"/>
      <c r="G2" s="261"/>
      <c r="H2" s="261"/>
      <c r="I2" s="261"/>
      <c r="J2" s="261"/>
      <c r="K2" s="261"/>
      <c r="L2" s="261"/>
      <c r="M2" s="143" t="s">
        <v>220</v>
      </c>
      <c r="O2" s="20"/>
      <c r="P2" s="20"/>
      <c r="Q2" s="20"/>
      <c r="R2" s="20"/>
      <c r="S2" s="20"/>
      <c r="T2" s="20"/>
      <c r="U2" s="20"/>
      <c r="V2" s="20"/>
      <c r="W2" s="20"/>
      <c r="X2" s="20"/>
      <c r="Y2" s="20"/>
    </row>
    <row r="3" spans="2:25" s="21" customFormat="1" ht="8.1" customHeight="1" x14ac:dyDescent="0.2">
      <c r="B3" s="815" t="s">
        <v>221</v>
      </c>
      <c r="C3" s="810" t="str">
        <f ca="1">CELL("nomfichier")</f>
        <v>E:\0-UPRT\1-UPRT.FR-SITE-WEB\ff-fiches-fabrications\ff.div.documents-divers\[ff.div.tableaux.temperatures.xlsx]Nota</v>
      </c>
      <c r="D3" s="810"/>
      <c r="E3" s="810"/>
      <c r="F3" s="810"/>
      <c r="G3" s="810"/>
      <c r="H3" s="810"/>
      <c r="I3" s="811"/>
      <c r="J3" s="262" t="s">
        <v>172</v>
      </c>
      <c r="K3" s="804" t="s">
        <v>409</v>
      </c>
      <c r="L3" s="804"/>
      <c r="M3" s="807"/>
      <c r="O3" s="20"/>
      <c r="P3" s="20"/>
      <c r="Q3" s="20"/>
      <c r="R3" s="20"/>
      <c r="S3" s="20"/>
      <c r="T3" s="20"/>
      <c r="U3" s="20"/>
      <c r="V3" s="20"/>
      <c r="W3" s="20"/>
      <c r="X3" s="20"/>
      <c r="Y3" s="20"/>
    </row>
    <row r="4" spans="2:25" s="21" customFormat="1" ht="8.1" customHeight="1" x14ac:dyDescent="0.2">
      <c r="B4" s="816"/>
      <c r="C4" s="817"/>
      <c r="D4" s="817"/>
      <c r="E4" s="817"/>
      <c r="F4" s="817"/>
      <c r="G4" s="817"/>
      <c r="H4" s="817"/>
      <c r="I4" s="813"/>
      <c r="J4" s="263" t="s">
        <v>174</v>
      </c>
      <c r="K4" s="814"/>
      <c r="L4" s="814"/>
      <c r="M4" s="807"/>
      <c r="O4" s="20"/>
      <c r="P4" s="20"/>
      <c r="Q4" s="20"/>
      <c r="R4" s="20"/>
      <c r="S4" s="20"/>
      <c r="T4" s="20"/>
      <c r="U4" s="20"/>
      <c r="V4" s="20"/>
      <c r="W4" s="20"/>
      <c r="X4" s="20"/>
      <c r="Y4" s="20"/>
    </row>
    <row r="5" spans="2:25" s="21" customFormat="1" ht="8.1" customHeight="1" x14ac:dyDescent="0.2">
      <c r="B5" s="264" t="s">
        <v>175</v>
      </c>
      <c r="C5" s="814" t="s">
        <v>176</v>
      </c>
      <c r="D5" s="814"/>
      <c r="E5" s="814"/>
      <c r="F5" s="814"/>
      <c r="G5" s="814"/>
      <c r="H5" s="814"/>
      <c r="I5" s="265"/>
      <c r="J5" s="263" t="s">
        <v>177</v>
      </c>
      <c r="K5" s="814" t="s">
        <v>410</v>
      </c>
      <c r="L5" s="814"/>
      <c r="M5" s="807"/>
      <c r="O5" s="20"/>
      <c r="P5" s="20"/>
      <c r="Q5" s="20"/>
      <c r="R5" s="20"/>
      <c r="S5" s="20"/>
      <c r="T5" s="20"/>
      <c r="U5" s="20"/>
      <c r="V5" s="20"/>
      <c r="W5" s="20"/>
      <c r="X5" s="20"/>
      <c r="Y5" s="20"/>
    </row>
    <row r="6" spans="2:25" s="21" customFormat="1" ht="8.1" customHeight="1" x14ac:dyDescent="0.2">
      <c r="B6" s="264"/>
      <c r="C6" s="814"/>
      <c r="D6" s="814"/>
      <c r="E6" s="814"/>
      <c r="F6" s="814"/>
      <c r="G6" s="814"/>
      <c r="H6" s="814"/>
      <c r="I6" s="265"/>
      <c r="J6" s="263" t="s">
        <v>178</v>
      </c>
      <c r="K6" s="814"/>
      <c r="L6" s="814"/>
      <c r="M6" s="807"/>
      <c r="O6" s="20"/>
      <c r="P6" s="20"/>
      <c r="Q6" s="20"/>
      <c r="R6" s="20"/>
      <c r="S6" s="20"/>
      <c r="T6" s="20"/>
      <c r="U6" s="20"/>
      <c r="V6" s="20"/>
      <c r="W6" s="20"/>
      <c r="X6" s="20"/>
      <c r="Y6" s="20"/>
    </row>
    <row r="7" spans="2:25" s="21" customFormat="1" ht="8.1" customHeight="1" x14ac:dyDescent="0.2">
      <c r="B7" s="264" t="s">
        <v>184</v>
      </c>
      <c r="C7" s="814" t="s">
        <v>408</v>
      </c>
      <c r="D7" s="814"/>
      <c r="E7" s="814"/>
      <c r="F7" s="814"/>
      <c r="G7" s="814"/>
      <c r="H7" s="814"/>
      <c r="I7" s="265"/>
      <c r="J7" s="263" t="s">
        <v>179</v>
      </c>
      <c r="K7" s="814" t="s">
        <v>180</v>
      </c>
      <c r="L7" s="814"/>
      <c r="M7" s="807"/>
      <c r="O7" s="20"/>
      <c r="P7" s="20"/>
      <c r="Q7" s="20"/>
      <c r="R7" s="20"/>
      <c r="S7" s="20"/>
      <c r="T7" s="20"/>
      <c r="U7" s="20"/>
      <c r="V7" s="20"/>
      <c r="W7" s="20"/>
      <c r="X7" s="20"/>
      <c r="Y7" s="20"/>
    </row>
    <row r="8" spans="2:25" s="21" customFormat="1" ht="8.1" customHeight="1" x14ac:dyDescent="0.2">
      <c r="B8" s="264"/>
      <c r="C8" s="814"/>
      <c r="D8" s="814"/>
      <c r="E8" s="814"/>
      <c r="F8" s="814"/>
      <c r="G8" s="814"/>
      <c r="H8" s="814"/>
      <c r="I8" s="265"/>
      <c r="J8" s="263" t="s">
        <v>181</v>
      </c>
      <c r="K8" s="814"/>
      <c r="L8" s="814"/>
      <c r="M8" s="807"/>
      <c r="O8" s="20"/>
      <c r="P8" s="20"/>
      <c r="Q8" s="20"/>
      <c r="R8" s="20"/>
      <c r="S8" s="20"/>
      <c r="T8" s="20"/>
      <c r="U8" s="20"/>
      <c r="V8" s="20"/>
      <c r="W8" s="20"/>
      <c r="X8" s="20"/>
      <c r="Y8" s="20"/>
    </row>
    <row r="9" spans="2:25" s="268" customFormat="1" ht="23.25" customHeight="1" x14ac:dyDescent="0.2">
      <c r="B9" s="411" t="s">
        <v>376</v>
      </c>
      <c r="C9" s="412"/>
      <c r="D9" s="413"/>
      <c r="E9" s="413"/>
      <c r="F9" s="413"/>
      <c r="G9" s="413"/>
      <c r="H9" s="413"/>
      <c r="I9" s="413"/>
      <c r="J9" s="414"/>
      <c r="K9" s="414"/>
      <c r="L9" s="414"/>
      <c r="M9" s="415" t="s">
        <v>155</v>
      </c>
      <c r="O9" s="20"/>
      <c r="P9" s="20"/>
      <c r="Q9" s="20"/>
      <c r="R9" s="20"/>
      <c r="S9" s="20"/>
      <c r="T9" s="20"/>
      <c r="U9" s="20"/>
      <c r="V9" s="20"/>
      <c r="W9" s="20"/>
      <c r="X9" s="20"/>
      <c r="Y9" s="20"/>
    </row>
    <row r="10" spans="2:25" ht="8.25" customHeight="1" x14ac:dyDescent="0.25">
      <c r="B10" s="269"/>
    </row>
    <row r="11" spans="2:25" ht="18.75" customHeight="1" x14ac:dyDescent="0.2">
      <c r="B11" s="822" t="s">
        <v>7</v>
      </c>
      <c r="C11" s="823"/>
      <c r="D11" s="270" t="s">
        <v>239</v>
      </c>
      <c r="E11" s="271" t="s">
        <v>271</v>
      </c>
      <c r="F11" s="272"/>
      <c r="G11" s="272"/>
      <c r="H11" s="272"/>
      <c r="I11" s="272"/>
      <c r="J11" s="273"/>
      <c r="K11" s="274"/>
      <c r="L11" s="275"/>
      <c r="M11" s="276" t="s">
        <v>407</v>
      </c>
    </row>
    <row r="12" spans="2:25" ht="78.75" customHeight="1" x14ac:dyDescent="0.2">
      <c r="B12" s="824"/>
      <c r="C12" s="825"/>
      <c r="D12" s="394" t="s">
        <v>201</v>
      </c>
      <c r="E12" s="395" t="s">
        <v>276</v>
      </c>
      <c r="F12" s="396" t="s">
        <v>255</v>
      </c>
      <c r="G12" s="396" t="s">
        <v>268</v>
      </c>
      <c r="H12" s="396" t="s">
        <v>269</v>
      </c>
      <c r="I12" s="396" t="s">
        <v>288</v>
      </c>
      <c r="J12" s="397" t="s">
        <v>273</v>
      </c>
      <c r="K12" s="398" t="s">
        <v>406</v>
      </c>
      <c r="L12" s="396" t="s">
        <v>377</v>
      </c>
      <c r="M12" s="399" t="s">
        <v>194</v>
      </c>
    </row>
    <row r="13" spans="2:25" ht="18" customHeight="1" thickBot="1" x14ac:dyDescent="0.25">
      <c r="B13" s="416"/>
      <c r="C13" s="283"/>
      <c r="D13" s="284" t="s">
        <v>199</v>
      </c>
      <c r="E13" s="283"/>
      <c r="F13" s="283"/>
      <c r="G13" s="283"/>
      <c r="H13" s="283"/>
      <c r="I13" s="283"/>
      <c r="J13" s="283"/>
      <c r="K13" s="283"/>
      <c r="L13" s="283"/>
      <c r="M13" s="285" t="s">
        <v>316</v>
      </c>
    </row>
    <row r="14" spans="2:25" ht="21.95" customHeight="1" x14ac:dyDescent="0.2">
      <c r="B14" s="417" t="str">
        <f>M14</f>
        <v>BAGUETTE ET PETITS FEUILLETÉS</v>
      </c>
      <c r="C14" s="418" t="s">
        <v>6</v>
      </c>
      <c r="D14" s="419"/>
      <c r="E14" s="419"/>
      <c r="F14" s="419"/>
      <c r="G14" s="419"/>
      <c r="H14" s="419"/>
      <c r="I14" s="420"/>
      <c r="J14" s="421"/>
      <c r="K14" s="420"/>
      <c r="L14" s="422"/>
      <c r="M14" s="423" t="s">
        <v>159</v>
      </c>
    </row>
    <row r="15" spans="2:25" ht="20.100000000000001" customHeight="1" x14ac:dyDescent="0.2">
      <c r="B15" s="293" t="str">
        <f t="shared" ref="B15:B20" si="0">B14</f>
        <v>BAGUETTE ET PETITS FEUILLETÉS</v>
      </c>
      <c r="C15" s="294" t="s">
        <v>257</v>
      </c>
      <c r="D15" s="295" t="s">
        <v>287</v>
      </c>
      <c r="E15" s="296" t="s">
        <v>275</v>
      </c>
      <c r="F15" s="297">
        <v>200</v>
      </c>
      <c r="G15" s="298"/>
      <c r="H15" s="296"/>
      <c r="I15" s="299"/>
      <c r="J15" s="299"/>
      <c r="K15" s="297"/>
      <c r="L15" s="300"/>
      <c r="M15" s="301" t="s">
        <v>591</v>
      </c>
    </row>
    <row r="16" spans="2:25" ht="20.100000000000001" customHeight="1" x14ac:dyDescent="0.2">
      <c r="B16" s="293" t="str">
        <f t="shared" si="0"/>
        <v>BAGUETTE ET PETITS FEUILLETÉS</v>
      </c>
      <c r="C16" s="302" t="s">
        <v>258</v>
      </c>
      <c r="D16" s="303" t="s">
        <v>197</v>
      </c>
      <c r="E16" s="304" t="s">
        <v>275</v>
      </c>
      <c r="F16" s="305">
        <v>180</v>
      </c>
      <c r="G16" s="306">
        <v>30</v>
      </c>
      <c r="H16" s="304"/>
      <c r="I16" s="308">
        <v>6.9444444444444441E-3</v>
      </c>
      <c r="J16" s="308"/>
      <c r="K16" s="305"/>
      <c r="L16" s="309"/>
      <c r="M16" s="310" t="s">
        <v>592</v>
      </c>
    </row>
    <row r="17" spans="2:13" ht="51.75" customHeight="1" x14ac:dyDescent="0.2">
      <c r="B17" s="293" t="str">
        <f t="shared" si="0"/>
        <v>BAGUETTE ET PETITS FEUILLETÉS</v>
      </c>
      <c r="C17" s="302" t="s">
        <v>259</v>
      </c>
      <c r="D17" s="303" t="s">
        <v>197</v>
      </c>
      <c r="E17" s="304" t="s">
        <v>275</v>
      </c>
      <c r="F17" s="305">
        <v>170</v>
      </c>
      <c r="G17" s="306"/>
      <c r="H17" s="377" t="s">
        <v>331</v>
      </c>
      <c r="I17" s="308">
        <v>2.0833333333333333E-3</v>
      </c>
      <c r="J17" s="308"/>
      <c r="K17" s="305"/>
      <c r="L17" s="309"/>
      <c r="M17" s="310"/>
    </row>
    <row r="18" spans="2:13" ht="19.5" customHeight="1" x14ac:dyDescent="0.2">
      <c r="B18" s="293" t="str">
        <f t="shared" si="0"/>
        <v>BAGUETTE ET PETITS FEUILLETÉS</v>
      </c>
      <c r="C18" s="302" t="s">
        <v>260</v>
      </c>
      <c r="D18" s="303" t="s">
        <v>320</v>
      </c>
      <c r="E18" s="304"/>
      <c r="F18" s="305"/>
      <c r="G18" s="306"/>
      <c r="H18" s="377"/>
      <c r="I18" s="308"/>
      <c r="J18" s="308">
        <v>6.9444444444444447E-4</v>
      </c>
      <c r="K18" s="305"/>
      <c r="L18" s="309"/>
      <c r="M18" s="310"/>
    </row>
    <row r="19" spans="2:13" ht="20.100000000000001" customHeight="1" x14ac:dyDescent="0.2">
      <c r="B19" s="293" t="str">
        <f t="shared" si="0"/>
        <v>BAGUETTE ET PETITS FEUILLETÉS</v>
      </c>
      <c r="C19" s="311" t="s">
        <v>293</v>
      </c>
      <c r="D19" s="312" t="s">
        <v>541</v>
      </c>
      <c r="E19" s="313"/>
      <c r="F19" s="314"/>
      <c r="G19" s="315"/>
      <c r="H19" s="313"/>
      <c r="I19" s="316"/>
      <c r="J19" s="316"/>
      <c r="K19" s="314"/>
      <c r="L19" s="317"/>
      <c r="M19" s="318"/>
    </row>
    <row r="20" spans="2:13" ht="19.5" customHeight="1" thickBot="1" x14ac:dyDescent="0.25">
      <c r="B20" s="293" t="str">
        <f t="shared" si="0"/>
        <v>BAGUETTE ET PETITS FEUILLETÉS</v>
      </c>
      <c r="C20" s="319" t="s">
        <v>318</v>
      </c>
      <c r="D20" s="320"/>
      <c r="E20" s="321" t="s">
        <v>321</v>
      </c>
      <c r="F20" s="322"/>
      <c r="G20" s="323"/>
      <c r="H20" s="324"/>
      <c r="I20" s="325"/>
      <c r="J20" s="325"/>
      <c r="K20" s="322"/>
      <c r="L20" s="326"/>
      <c r="M20" s="363"/>
    </row>
    <row r="21" spans="2:13" ht="21.95" customHeight="1" x14ac:dyDescent="0.2">
      <c r="B21" s="417" t="str">
        <f>M21</f>
        <v>FEUILLETÉS SUCRÉS</v>
      </c>
      <c r="C21" s="418" t="s">
        <v>6</v>
      </c>
      <c r="D21" s="419"/>
      <c r="E21" s="419"/>
      <c r="F21" s="419"/>
      <c r="G21" s="419"/>
      <c r="H21" s="419"/>
      <c r="I21" s="420"/>
      <c r="J21" s="421"/>
      <c r="K21" s="420"/>
      <c r="L21" s="422"/>
      <c r="M21" s="423" t="s">
        <v>164</v>
      </c>
    </row>
    <row r="22" spans="2:13" ht="20.100000000000001" customHeight="1" x14ac:dyDescent="0.2">
      <c r="B22" s="293" t="str">
        <f t="shared" ref="B22:B27" si="1">B21</f>
        <v>FEUILLETÉS SUCRÉS</v>
      </c>
      <c r="C22" s="294" t="s">
        <v>257</v>
      </c>
      <c r="D22" s="295" t="s">
        <v>287</v>
      </c>
      <c r="E22" s="296" t="s">
        <v>275</v>
      </c>
      <c r="F22" s="297">
        <v>200</v>
      </c>
      <c r="G22" s="298"/>
      <c r="H22" s="296"/>
      <c r="I22" s="299"/>
      <c r="J22" s="299"/>
      <c r="K22" s="297"/>
      <c r="L22" s="300"/>
      <c r="M22" s="301" t="s">
        <v>593</v>
      </c>
    </row>
    <row r="23" spans="2:13" ht="19.5" customHeight="1" x14ac:dyDescent="0.2">
      <c r="B23" s="293" t="str">
        <f t="shared" si="1"/>
        <v>FEUILLETÉS SUCRÉS</v>
      </c>
      <c r="C23" s="302" t="s">
        <v>258</v>
      </c>
      <c r="D23" s="303" t="s">
        <v>197</v>
      </c>
      <c r="E23" s="304" t="s">
        <v>319</v>
      </c>
      <c r="F23" s="305">
        <v>190</v>
      </c>
      <c r="G23" s="306">
        <v>30</v>
      </c>
      <c r="H23" s="304"/>
      <c r="I23" s="308">
        <v>1.3888888888888889E-3</v>
      </c>
      <c r="J23" s="308"/>
      <c r="K23" s="305"/>
      <c r="L23" s="309"/>
      <c r="M23" s="310"/>
    </row>
    <row r="24" spans="2:13" ht="19.5" customHeight="1" x14ac:dyDescent="0.2">
      <c r="B24" s="293" t="str">
        <f t="shared" si="1"/>
        <v>FEUILLETÉS SUCRÉS</v>
      </c>
      <c r="C24" s="302" t="s">
        <v>258</v>
      </c>
      <c r="D24" s="303" t="s">
        <v>197</v>
      </c>
      <c r="E24" s="304" t="s">
        <v>275</v>
      </c>
      <c r="F24" s="305">
        <v>190</v>
      </c>
      <c r="G24" s="306"/>
      <c r="H24" s="304"/>
      <c r="I24" s="308" t="s">
        <v>594</v>
      </c>
      <c r="J24" s="308"/>
      <c r="K24" s="305"/>
      <c r="L24" s="309"/>
      <c r="M24" s="310"/>
    </row>
    <row r="25" spans="2:13" ht="19.5" customHeight="1" x14ac:dyDescent="0.2">
      <c r="B25" s="293" t="str">
        <f t="shared" si="1"/>
        <v>FEUILLETÉS SUCRÉS</v>
      </c>
      <c r="C25" s="302" t="s">
        <v>260</v>
      </c>
      <c r="D25" s="303" t="s">
        <v>320</v>
      </c>
      <c r="E25" s="304"/>
      <c r="F25" s="305"/>
      <c r="G25" s="306"/>
      <c r="H25" s="377"/>
      <c r="I25" s="308"/>
      <c r="J25" s="308">
        <v>6.9444444444444447E-4</v>
      </c>
      <c r="K25" s="305"/>
      <c r="L25" s="309"/>
      <c r="M25" s="310"/>
    </row>
    <row r="26" spans="2:13" ht="20.100000000000001" customHeight="1" x14ac:dyDescent="0.2">
      <c r="B26" s="293" t="str">
        <f t="shared" si="1"/>
        <v>FEUILLETÉS SUCRÉS</v>
      </c>
      <c r="C26" s="311" t="s">
        <v>293</v>
      </c>
      <c r="D26" s="312" t="s">
        <v>541</v>
      </c>
      <c r="E26" s="313"/>
      <c r="F26" s="314"/>
      <c r="G26" s="315"/>
      <c r="H26" s="313"/>
      <c r="I26" s="316"/>
      <c r="J26" s="316"/>
      <c r="K26" s="314"/>
      <c r="L26" s="317"/>
      <c r="M26" s="318"/>
    </row>
    <row r="27" spans="2:13" ht="19.5" customHeight="1" thickBot="1" x14ac:dyDescent="0.25">
      <c r="B27" s="293" t="str">
        <f t="shared" si="1"/>
        <v>FEUILLETÉS SUCRÉS</v>
      </c>
      <c r="C27" s="319" t="s">
        <v>318</v>
      </c>
      <c r="D27" s="320"/>
      <c r="E27" s="321" t="s">
        <v>299</v>
      </c>
      <c r="F27" s="322"/>
      <c r="G27" s="323"/>
      <c r="H27" s="324"/>
      <c r="I27" s="325"/>
      <c r="J27" s="325"/>
      <c r="K27" s="322"/>
      <c r="L27" s="326"/>
      <c r="M27" s="363"/>
    </row>
    <row r="28" spans="2:13" ht="21.95" customHeight="1" x14ac:dyDescent="0.2">
      <c r="B28" s="417" t="str">
        <f>M28</f>
        <v>FRIANDS SURGELÉS</v>
      </c>
      <c r="C28" s="418" t="s">
        <v>405</v>
      </c>
      <c r="D28" s="419"/>
      <c r="E28" s="419"/>
      <c r="F28" s="419"/>
      <c r="G28" s="419"/>
      <c r="H28" s="419"/>
      <c r="I28" s="420"/>
      <c r="J28" s="421"/>
      <c r="K28" s="420"/>
      <c r="L28" s="422"/>
      <c r="M28" s="423" t="s">
        <v>532</v>
      </c>
    </row>
    <row r="29" spans="2:13" ht="20.100000000000001" customHeight="1" x14ac:dyDescent="0.2">
      <c r="B29" s="293" t="str">
        <f>B28</f>
        <v>FRIANDS SURGELÉS</v>
      </c>
      <c r="C29" s="294" t="s">
        <v>257</v>
      </c>
      <c r="D29" s="295" t="s">
        <v>287</v>
      </c>
      <c r="E29" s="296" t="s">
        <v>275</v>
      </c>
      <c r="F29" s="297">
        <v>220</v>
      </c>
      <c r="G29" s="298"/>
      <c r="H29" s="296"/>
      <c r="I29" s="299"/>
      <c r="J29" s="299"/>
      <c r="K29" s="297"/>
      <c r="L29" s="300"/>
      <c r="M29" s="301"/>
    </row>
    <row r="30" spans="2:13" ht="20.100000000000001" customHeight="1" x14ac:dyDescent="0.2">
      <c r="B30" s="293" t="str">
        <f>B29</f>
        <v>FRIANDS SURGELÉS</v>
      </c>
      <c r="C30" s="302" t="s">
        <v>258</v>
      </c>
      <c r="D30" s="303" t="s">
        <v>197</v>
      </c>
      <c r="E30" s="304" t="s">
        <v>275</v>
      </c>
      <c r="F30" s="305">
        <v>175</v>
      </c>
      <c r="G30" s="306"/>
      <c r="H30" s="304"/>
      <c r="I30" s="308">
        <v>2.0833333333333332E-2</v>
      </c>
      <c r="J30" s="308"/>
      <c r="K30" s="305"/>
      <c r="L30" s="309"/>
      <c r="M30" s="310" t="s">
        <v>595</v>
      </c>
    </row>
    <row r="31" spans="2:13" ht="20.100000000000001" customHeight="1" x14ac:dyDescent="0.2">
      <c r="B31" s="293" t="str">
        <f>B30</f>
        <v>FRIANDS SURGELÉS</v>
      </c>
      <c r="C31" s="311" t="s">
        <v>259</v>
      </c>
      <c r="D31" s="312" t="s">
        <v>541</v>
      </c>
      <c r="E31" s="313"/>
      <c r="F31" s="314"/>
      <c r="G31" s="315"/>
      <c r="H31" s="313"/>
      <c r="I31" s="316"/>
      <c r="J31" s="316"/>
      <c r="K31" s="314"/>
      <c r="L31" s="317"/>
      <c r="M31" s="318"/>
    </row>
    <row r="32" spans="2:13" ht="20.100000000000001" customHeight="1" thickBot="1" x14ac:dyDescent="0.25">
      <c r="B32" s="293" t="str">
        <f>B31</f>
        <v>FRIANDS SURGELÉS</v>
      </c>
      <c r="C32" s="319" t="s">
        <v>318</v>
      </c>
      <c r="D32" s="320"/>
      <c r="E32" s="321" t="s">
        <v>321</v>
      </c>
      <c r="F32" s="322"/>
      <c r="G32" s="323"/>
      <c r="H32" s="324"/>
      <c r="I32" s="325"/>
      <c r="J32" s="325"/>
      <c r="K32" s="322"/>
      <c r="L32" s="326"/>
      <c r="M32" s="363"/>
    </row>
    <row r="33" spans="2:13" ht="21.95" customHeight="1" x14ac:dyDescent="0.2">
      <c r="B33" s="417" t="str">
        <f>M33</f>
        <v>PATES FEUILLETÉES</v>
      </c>
      <c r="C33" s="418" t="s">
        <v>405</v>
      </c>
      <c r="D33" s="419"/>
      <c r="E33" s="419"/>
      <c r="F33" s="419"/>
      <c r="G33" s="419"/>
      <c r="H33" s="419"/>
      <c r="I33" s="420"/>
      <c r="J33" s="421"/>
      <c r="K33" s="420"/>
      <c r="L33" s="422"/>
      <c r="M33" s="423" t="s">
        <v>538</v>
      </c>
    </row>
    <row r="34" spans="2:13" ht="20.100000000000001" customHeight="1" x14ac:dyDescent="0.2">
      <c r="B34" s="293" t="str">
        <f>B33</f>
        <v>PATES FEUILLETÉES</v>
      </c>
      <c r="C34" s="294" t="s">
        <v>257</v>
      </c>
      <c r="D34" s="295" t="s">
        <v>287</v>
      </c>
      <c r="E34" s="296" t="s">
        <v>275</v>
      </c>
      <c r="F34" s="297">
        <v>180</v>
      </c>
      <c r="G34" s="298"/>
      <c r="H34" s="296"/>
      <c r="I34" s="299"/>
      <c r="J34" s="299"/>
      <c r="K34" s="297"/>
      <c r="L34" s="300"/>
      <c r="M34" s="301"/>
    </row>
    <row r="35" spans="2:13" ht="20.100000000000001" customHeight="1" x14ac:dyDescent="0.2">
      <c r="B35" s="293" t="str">
        <f>B34</f>
        <v>PATES FEUILLETÉES</v>
      </c>
      <c r="C35" s="302" t="s">
        <v>258</v>
      </c>
      <c r="D35" s="303" t="s">
        <v>197</v>
      </c>
      <c r="E35" s="304" t="s">
        <v>275</v>
      </c>
      <c r="F35" s="305">
        <v>175</v>
      </c>
      <c r="G35" s="306"/>
      <c r="H35" s="304"/>
      <c r="I35" s="308">
        <v>2.0833333333333332E-2</v>
      </c>
      <c r="J35" s="308"/>
      <c r="K35" s="305"/>
      <c r="L35" s="309"/>
      <c r="M35" s="310" t="s">
        <v>596</v>
      </c>
    </row>
    <row r="36" spans="2:13" ht="20.100000000000001" customHeight="1" x14ac:dyDescent="0.2">
      <c r="B36" s="293" t="str">
        <f>B35</f>
        <v>PATES FEUILLETÉES</v>
      </c>
      <c r="C36" s="311" t="s">
        <v>259</v>
      </c>
      <c r="D36" s="312" t="s">
        <v>541</v>
      </c>
      <c r="E36" s="313"/>
      <c r="F36" s="314"/>
      <c r="G36" s="315"/>
      <c r="H36" s="313"/>
      <c r="I36" s="316"/>
      <c r="J36" s="316"/>
      <c r="K36" s="314"/>
      <c r="L36" s="317"/>
      <c r="M36" s="318"/>
    </row>
    <row r="37" spans="2:13" ht="20.100000000000001" customHeight="1" thickBot="1" x14ac:dyDescent="0.25">
      <c r="B37" s="293" t="str">
        <f>B36</f>
        <v>PATES FEUILLETÉES</v>
      </c>
      <c r="C37" s="319" t="s">
        <v>318</v>
      </c>
      <c r="D37" s="320"/>
      <c r="E37" s="321" t="s">
        <v>321</v>
      </c>
      <c r="F37" s="322"/>
      <c r="G37" s="323"/>
      <c r="H37" s="324"/>
      <c r="I37" s="325"/>
      <c r="J37" s="325"/>
      <c r="K37" s="322"/>
      <c r="L37" s="326"/>
      <c r="M37" s="363"/>
    </row>
    <row r="38" spans="2:13" ht="21.95" customHeight="1" x14ac:dyDescent="0.2">
      <c r="B38" s="417" t="str">
        <f>M38</f>
        <v>VOL AU VENT (croûtes de bouchées feuilletées)</v>
      </c>
      <c r="C38" s="418" t="s">
        <v>405</v>
      </c>
      <c r="D38" s="419"/>
      <c r="E38" s="419"/>
      <c r="F38" s="419"/>
      <c r="G38" s="419"/>
      <c r="H38" s="419"/>
      <c r="I38" s="420"/>
      <c r="J38" s="421"/>
      <c r="K38" s="420"/>
      <c r="L38" s="422"/>
      <c r="M38" s="423" t="s">
        <v>533</v>
      </c>
    </row>
    <row r="39" spans="2:13" ht="20.100000000000001" customHeight="1" x14ac:dyDescent="0.2">
      <c r="B39" s="293" t="str">
        <f>B38</f>
        <v>VOL AU VENT (croûtes de bouchées feuilletées)</v>
      </c>
      <c r="C39" s="294" t="s">
        <v>257</v>
      </c>
      <c r="D39" s="295" t="s">
        <v>287</v>
      </c>
      <c r="E39" s="296" t="s">
        <v>275</v>
      </c>
      <c r="F39" s="297">
        <v>180</v>
      </c>
      <c r="G39" s="298"/>
      <c r="H39" s="296"/>
      <c r="I39" s="299"/>
      <c r="J39" s="299"/>
      <c r="K39" s="297"/>
      <c r="L39" s="300"/>
      <c r="M39" s="301"/>
    </row>
    <row r="40" spans="2:13" ht="20.100000000000001" customHeight="1" x14ac:dyDescent="0.2">
      <c r="B40" s="293" t="str">
        <f>B39</f>
        <v>VOL AU VENT (croûtes de bouchées feuilletées)</v>
      </c>
      <c r="C40" s="302" t="s">
        <v>258</v>
      </c>
      <c r="D40" s="303" t="s">
        <v>197</v>
      </c>
      <c r="E40" s="304" t="s">
        <v>275</v>
      </c>
      <c r="F40" s="305">
        <v>175</v>
      </c>
      <c r="G40" s="306"/>
      <c r="H40" s="304"/>
      <c r="I40" s="308">
        <v>1.3888888888888888E-2</v>
      </c>
      <c r="J40" s="308"/>
      <c r="K40" s="305"/>
      <c r="L40" s="309"/>
      <c r="M40" s="310" t="s">
        <v>597</v>
      </c>
    </row>
    <row r="41" spans="2:13" ht="20.100000000000001" customHeight="1" x14ac:dyDescent="0.2">
      <c r="B41" s="293" t="str">
        <f>B40</f>
        <v>VOL AU VENT (croûtes de bouchées feuilletées)</v>
      </c>
      <c r="C41" s="311" t="s">
        <v>259</v>
      </c>
      <c r="D41" s="312" t="s">
        <v>541</v>
      </c>
      <c r="E41" s="313"/>
      <c r="F41" s="314"/>
      <c r="G41" s="315"/>
      <c r="H41" s="313"/>
      <c r="I41" s="316"/>
      <c r="J41" s="316"/>
      <c r="K41" s="314"/>
      <c r="L41" s="317"/>
      <c r="M41" s="318"/>
    </row>
    <row r="42" spans="2:13" ht="20.100000000000001" customHeight="1" thickBot="1" x14ac:dyDescent="0.25">
      <c r="B42" s="293" t="str">
        <f>B41</f>
        <v>VOL AU VENT (croûtes de bouchées feuilletées)</v>
      </c>
      <c r="C42" s="319" t="s">
        <v>318</v>
      </c>
      <c r="D42" s="320"/>
      <c r="E42" s="321" t="s">
        <v>321</v>
      </c>
      <c r="F42" s="322"/>
      <c r="G42" s="323"/>
      <c r="H42" s="324"/>
      <c r="I42" s="325"/>
      <c r="J42" s="325"/>
      <c r="K42" s="322"/>
      <c r="L42" s="326"/>
      <c r="M42" s="363"/>
    </row>
    <row r="43" spans="2:13" ht="21.95" customHeight="1" x14ac:dyDescent="0.2">
      <c r="B43" s="417" t="str">
        <f>M43</f>
        <v>CROISSANTS FRAIS</v>
      </c>
      <c r="C43" s="418" t="s">
        <v>6</v>
      </c>
      <c r="D43" s="419"/>
      <c r="E43" s="419"/>
      <c r="F43" s="419"/>
      <c r="G43" s="419"/>
      <c r="H43" s="419"/>
      <c r="I43" s="420"/>
      <c r="J43" s="421"/>
      <c r="K43" s="420"/>
      <c r="L43" s="422"/>
      <c r="M43" s="423" t="s">
        <v>205</v>
      </c>
    </row>
    <row r="44" spans="2:13" ht="20.100000000000001" customHeight="1" x14ac:dyDescent="0.2">
      <c r="B44" s="293" t="str">
        <f t="shared" ref="B44:B49" si="2">B43</f>
        <v>CROISSANTS FRAIS</v>
      </c>
      <c r="C44" s="294" t="s">
        <v>257</v>
      </c>
      <c r="D44" s="295" t="s">
        <v>287</v>
      </c>
      <c r="E44" s="296" t="s">
        <v>275</v>
      </c>
      <c r="F44" s="297">
        <v>200</v>
      </c>
      <c r="G44" s="298"/>
      <c r="H44" s="296"/>
      <c r="I44" s="299"/>
      <c r="J44" s="299"/>
      <c r="K44" s="297"/>
      <c r="L44" s="300"/>
      <c r="M44" s="301" t="s">
        <v>598</v>
      </c>
    </row>
    <row r="45" spans="2:13" ht="20.100000000000001" customHeight="1" x14ac:dyDescent="0.2">
      <c r="B45" s="293" t="str">
        <f t="shared" si="2"/>
        <v>CROISSANTS FRAIS</v>
      </c>
      <c r="C45" s="302" t="s">
        <v>258</v>
      </c>
      <c r="D45" s="303" t="s">
        <v>197</v>
      </c>
      <c r="E45" s="304" t="s">
        <v>275</v>
      </c>
      <c r="F45" s="305">
        <v>175</v>
      </c>
      <c r="G45" s="306"/>
      <c r="H45" s="304"/>
      <c r="I45" s="308">
        <v>1.0416666666666666E-2</v>
      </c>
      <c r="J45" s="308"/>
      <c r="K45" s="305"/>
      <c r="L45" s="309"/>
      <c r="M45" s="310"/>
    </row>
    <row r="46" spans="2:13" ht="54.75" customHeight="1" x14ac:dyDescent="0.2">
      <c r="B46" s="293" t="str">
        <f t="shared" si="2"/>
        <v>CROISSANTS FRAIS</v>
      </c>
      <c r="C46" s="302" t="s">
        <v>259</v>
      </c>
      <c r="D46" s="303" t="s">
        <v>599</v>
      </c>
      <c r="E46" s="304" t="s">
        <v>275</v>
      </c>
      <c r="F46" s="305">
        <v>175</v>
      </c>
      <c r="G46" s="306"/>
      <c r="H46" s="377" t="s">
        <v>600</v>
      </c>
      <c r="I46" s="308">
        <v>6.9444444444444447E-4</v>
      </c>
      <c r="J46" s="308"/>
      <c r="K46" s="305"/>
      <c r="L46" s="309"/>
      <c r="M46" s="310"/>
    </row>
    <row r="47" spans="2:13" ht="19.5" customHeight="1" x14ac:dyDescent="0.2">
      <c r="B47" s="293" t="str">
        <f t="shared" si="2"/>
        <v>CROISSANTS FRAIS</v>
      </c>
      <c r="C47" s="302" t="s">
        <v>260</v>
      </c>
      <c r="D47" s="303" t="s">
        <v>320</v>
      </c>
      <c r="E47" s="304"/>
      <c r="F47" s="305"/>
      <c r="G47" s="306"/>
      <c r="H47" s="377"/>
      <c r="I47" s="308"/>
      <c r="J47" s="308">
        <v>6.9444444444444447E-4</v>
      </c>
      <c r="K47" s="305"/>
      <c r="L47" s="309"/>
      <c r="M47" s="310"/>
    </row>
    <row r="48" spans="2:13" ht="20.100000000000001" customHeight="1" x14ac:dyDescent="0.2">
      <c r="B48" s="293" t="str">
        <f t="shared" si="2"/>
        <v>CROISSANTS FRAIS</v>
      </c>
      <c r="C48" s="311" t="s">
        <v>293</v>
      </c>
      <c r="D48" s="312" t="s">
        <v>541</v>
      </c>
      <c r="E48" s="313"/>
      <c r="F48" s="314"/>
      <c r="G48" s="315"/>
      <c r="H48" s="313"/>
      <c r="I48" s="316"/>
      <c r="J48" s="316"/>
      <c r="K48" s="314"/>
      <c r="L48" s="317"/>
      <c r="M48" s="318"/>
    </row>
    <row r="49" spans="2:13" ht="20.100000000000001" customHeight="1" thickBot="1" x14ac:dyDescent="0.25">
      <c r="B49" s="293" t="str">
        <f t="shared" si="2"/>
        <v>CROISSANTS FRAIS</v>
      </c>
      <c r="C49" s="319" t="s">
        <v>318</v>
      </c>
      <c r="D49" s="320"/>
      <c r="E49" s="321" t="s">
        <v>321</v>
      </c>
      <c r="F49" s="322"/>
      <c r="G49" s="323"/>
      <c r="H49" s="324"/>
      <c r="I49" s="325"/>
      <c r="J49" s="325"/>
      <c r="K49" s="322"/>
      <c r="L49" s="326"/>
      <c r="M49" s="363"/>
    </row>
    <row r="50" spans="2:13" ht="21.95" customHeight="1" x14ac:dyDescent="0.2">
      <c r="B50" s="417" t="str">
        <f>M50</f>
        <v>CROISSANTS SURGELÉS</v>
      </c>
      <c r="C50" s="418" t="s">
        <v>405</v>
      </c>
      <c r="D50" s="419"/>
      <c r="E50" s="419"/>
      <c r="F50" s="419"/>
      <c r="G50" s="419"/>
      <c r="H50" s="419"/>
      <c r="I50" s="420"/>
      <c r="J50" s="421"/>
      <c r="K50" s="420"/>
      <c r="L50" s="422"/>
      <c r="M50" s="423" t="s">
        <v>531</v>
      </c>
    </row>
    <row r="51" spans="2:13" ht="20.100000000000001" customHeight="1" x14ac:dyDescent="0.2">
      <c r="B51" s="293" t="str">
        <f>B50</f>
        <v>CROISSANTS SURGELÉS</v>
      </c>
      <c r="C51" s="294" t="s">
        <v>257</v>
      </c>
      <c r="D51" s="295" t="s">
        <v>287</v>
      </c>
      <c r="E51" s="296" t="s">
        <v>275</v>
      </c>
      <c r="F51" s="297">
        <v>180</v>
      </c>
      <c r="G51" s="298"/>
      <c r="H51" s="296"/>
      <c r="I51" s="299"/>
      <c r="J51" s="299"/>
      <c r="K51" s="297"/>
      <c r="L51" s="300"/>
      <c r="M51" s="301"/>
    </row>
    <row r="52" spans="2:13" ht="20.100000000000001" customHeight="1" x14ac:dyDescent="0.2">
      <c r="B52" s="293" t="str">
        <f>B51</f>
        <v>CROISSANTS SURGELÉS</v>
      </c>
      <c r="C52" s="302" t="s">
        <v>258</v>
      </c>
      <c r="D52" s="303" t="s">
        <v>197</v>
      </c>
      <c r="E52" s="304" t="s">
        <v>319</v>
      </c>
      <c r="F52" s="305">
        <v>165</v>
      </c>
      <c r="G52" s="306"/>
      <c r="H52" s="304"/>
      <c r="I52" s="308">
        <v>1.3888888888888888E-2</v>
      </c>
      <c r="J52" s="308"/>
      <c r="K52" s="305"/>
      <c r="L52" s="309"/>
      <c r="M52" s="310" t="s">
        <v>601</v>
      </c>
    </row>
    <row r="53" spans="2:13" ht="20.100000000000001" customHeight="1" x14ac:dyDescent="0.2">
      <c r="B53" s="293" t="str">
        <f>B52</f>
        <v>CROISSANTS SURGELÉS</v>
      </c>
      <c r="C53" s="311" t="s">
        <v>259</v>
      </c>
      <c r="D53" s="312" t="s">
        <v>541</v>
      </c>
      <c r="E53" s="313"/>
      <c r="F53" s="314"/>
      <c r="G53" s="315"/>
      <c r="H53" s="313"/>
      <c r="I53" s="316"/>
      <c r="J53" s="316"/>
      <c r="K53" s="314"/>
      <c r="L53" s="317"/>
      <c r="M53" s="318"/>
    </row>
    <row r="54" spans="2:13" ht="20.100000000000001" customHeight="1" thickBot="1" x14ac:dyDescent="0.25">
      <c r="B54" s="293" t="str">
        <f>B53</f>
        <v>CROISSANTS SURGELÉS</v>
      </c>
      <c r="C54" s="319" t="s">
        <v>318</v>
      </c>
      <c r="D54" s="320"/>
      <c r="E54" s="321" t="s">
        <v>321</v>
      </c>
      <c r="F54" s="322"/>
      <c r="G54" s="323"/>
      <c r="H54" s="324"/>
      <c r="I54" s="325"/>
      <c r="J54" s="325"/>
      <c r="K54" s="322"/>
      <c r="L54" s="326"/>
      <c r="M54" s="363"/>
    </row>
    <row r="55" spans="2:13" ht="21.95" customHeight="1" x14ac:dyDescent="0.2">
      <c r="B55" s="417" t="str">
        <f>M55</f>
        <v>CROISSANTS SURGELÉS prêts à être cuits au four Méthode 1</v>
      </c>
      <c r="C55" s="418" t="s">
        <v>6</v>
      </c>
      <c r="D55" s="419"/>
      <c r="E55" s="419"/>
      <c r="F55" s="419"/>
      <c r="G55" s="419"/>
      <c r="H55" s="419"/>
      <c r="I55" s="420"/>
      <c r="J55" s="421"/>
      <c r="K55" s="420"/>
      <c r="L55" s="422"/>
      <c r="M55" s="423" t="s">
        <v>161</v>
      </c>
    </row>
    <row r="56" spans="2:13" ht="20.100000000000001" customHeight="1" x14ac:dyDescent="0.2">
      <c r="B56" s="293" t="str">
        <f>B55</f>
        <v>CROISSANTS SURGELÉS prêts à être cuits au four Méthode 1</v>
      </c>
      <c r="C56" s="294" t="s">
        <v>257</v>
      </c>
      <c r="D56" s="295" t="s">
        <v>287</v>
      </c>
      <c r="E56" s="296" t="s">
        <v>275</v>
      </c>
      <c r="F56" s="297">
        <v>200</v>
      </c>
      <c r="G56" s="298"/>
      <c r="H56" s="296"/>
      <c r="I56" s="299"/>
      <c r="J56" s="299"/>
      <c r="K56" s="297"/>
      <c r="L56" s="300"/>
      <c r="M56" s="301" t="s">
        <v>598</v>
      </c>
    </row>
    <row r="57" spans="2:13" ht="20.100000000000001" customHeight="1" x14ac:dyDescent="0.2">
      <c r="B57" s="293" t="str">
        <f t="shared" ref="B57:B62" si="3">B56</f>
        <v>CROISSANTS SURGELÉS prêts à être cuits au four Méthode 1</v>
      </c>
      <c r="C57" s="302" t="s">
        <v>258</v>
      </c>
      <c r="D57" s="303" t="s">
        <v>197</v>
      </c>
      <c r="E57" s="304" t="s">
        <v>275</v>
      </c>
      <c r="F57" s="305">
        <v>170</v>
      </c>
      <c r="G57" s="306">
        <v>30</v>
      </c>
      <c r="H57" s="304"/>
      <c r="I57" s="308">
        <v>1.0416666666666666E-2</v>
      </c>
      <c r="J57" s="308"/>
      <c r="K57" s="305"/>
      <c r="L57" s="309"/>
      <c r="M57" s="310"/>
    </row>
    <row r="58" spans="2:13" ht="19.5" customHeight="1" x14ac:dyDescent="0.2">
      <c r="B58" s="293" t="str">
        <f t="shared" si="3"/>
        <v>CROISSANTS SURGELÉS prêts à être cuits au four Méthode 1</v>
      </c>
      <c r="C58" s="302" t="s">
        <v>259</v>
      </c>
      <c r="D58" s="303" t="s">
        <v>320</v>
      </c>
      <c r="E58" s="304"/>
      <c r="F58" s="305"/>
      <c r="G58" s="306"/>
      <c r="H58" s="377"/>
      <c r="I58" s="308"/>
      <c r="J58" s="308">
        <v>1.3888888888888889E-3</v>
      </c>
      <c r="K58" s="305"/>
      <c r="L58" s="309"/>
      <c r="M58" s="310"/>
    </row>
    <row r="59" spans="2:13" ht="20.100000000000001" customHeight="1" x14ac:dyDescent="0.2">
      <c r="B59" s="293" t="str">
        <f t="shared" si="3"/>
        <v>CROISSANTS SURGELÉS prêts à être cuits au four Méthode 1</v>
      </c>
      <c r="C59" s="311" t="s">
        <v>260</v>
      </c>
      <c r="D59" s="312" t="s">
        <v>541</v>
      </c>
      <c r="E59" s="313"/>
      <c r="F59" s="314"/>
      <c r="G59" s="315"/>
      <c r="H59" s="313"/>
      <c r="I59" s="316"/>
      <c r="J59" s="316"/>
      <c r="K59" s="314"/>
      <c r="L59" s="317"/>
      <c r="M59" s="318"/>
    </row>
    <row r="60" spans="2:13" ht="20.100000000000001" customHeight="1" x14ac:dyDescent="0.2">
      <c r="B60" s="293" t="str">
        <f t="shared" si="3"/>
        <v>CROISSANTS SURGELÉS prêts à être cuits au four Méthode 1</v>
      </c>
      <c r="C60" s="329" t="s">
        <v>318</v>
      </c>
      <c r="D60" s="330"/>
      <c r="E60" s="347" t="s">
        <v>321</v>
      </c>
      <c r="F60" s="348"/>
      <c r="G60" s="349"/>
      <c r="H60" s="350"/>
      <c r="I60" s="351"/>
      <c r="J60" s="351"/>
      <c r="K60" s="348"/>
      <c r="L60" s="352"/>
      <c r="M60" s="364"/>
    </row>
    <row r="61" spans="2:13" ht="20.100000000000001" customHeight="1" x14ac:dyDescent="0.2">
      <c r="B61" s="293" t="str">
        <f t="shared" si="3"/>
        <v>CROISSANTS SURGELÉS prêts à être cuits au four Méthode 1</v>
      </c>
      <c r="C61" s="845" t="s">
        <v>602</v>
      </c>
      <c r="D61" s="818"/>
      <c r="E61" s="818"/>
      <c r="F61" s="818"/>
      <c r="G61" s="818"/>
      <c r="H61" s="818"/>
      <c r="I61" s="818"/>
      <c r="J61" s="818"/>
      <c r="K61" s="818"/>
      <c r="L61" s="818"/>
      <c r="M61" s="819"/>
    </row>
    <row r="62" spans="2:13" ht="19.5" customHeight="1" thickBot="1" x14ac:dyDescent="0.25">
      <c r="B62" s="293" t="str">
        <f t="shared" si="3"/>
        <v>CROISSANTS SURGELÉS prêts à être cuits au four Méthode 1</v>
      </c>
      <c r="C62" s="846"/>
      <c r="D62" s="820"/>
      <c r="E62" s="820"/>
      <c r="F62" s="820"/>
      <c r="G62" s="820"/>
      <c r="H62" s="820"/>
      <c r="I62" s="820"/>
      <c r="J62" s="820"/>
      <c r="K62" s="820"/>
      <c r="L62" s="820"/>
      <c r="M62" s="821"/>
    </row>
    <row r="63" spans="2:13" ht="21.95" customHeight="1" x14ac:dyDescent="0.2">
      <c r="B63" s="417" t="str">
        <f>M63</f>
        <v>CROISSANTS SURGELÉS prêts à être cuits au four Méthode 2</v>
      </c>
      <c r="C63" s="418" t="s">
        <v>6</v>
      </c>
      <c r="D63" s="419"/>
      <c r="E63" s="419"/>
      <c r="F63" s="419"/>
      <c r="G63" s="419"/>
      <c r="H63" s="419"/>
      <c r="I63" s="420"/>
      <c r="J63" s="421"/>
      <c r="K63" s="420"/>
      <c r="L63" s="422"/>
      <c r="M63" s="423" t="s">
        <v>162</v>
      </c>
    </row>
    <row r="64" spans="2:13" ht="20.100000000000001" customHeight="1" x14ac:dyDescent="0.2">
      <c r="B64" s="293" t="str">
        <f>B63</f>
        <v>CROISSANTS SURGELÉS prêts à être cuits au four Méthode 2</v>
      </c>
      <c r="C64" s="294" t="s">
        <v>257</v>
      </c>
      <c r="D64" s="295" t="s">
        <v>287</v>
      </c>
      <c r="E64" s="296" t="s">
        <v>275</v>
      </c>
      <c r="F64" s="297">
        <v>200</v>
      </c>
      <c r="G64" s="298"/>
      <c r="H64" s="296"/>
      <c r="I64" s="299"/>
      <c r="J64" s="299"/>
      <c r="K64" s="297"/>
      <c r="L64" s="300"/>
      <c r="M64" s="301" t="s">
        <v>598</v>
      </c>
    </row>
    <row r="65" spans="2:13" ht="20.100000000000001" customHeight="1" x14ac:dyDescent="0.2">
      <c r="B65" s="293" t="str">
        <f t="shared" ref="B65:B70" si="4">B64</f>
        <v>CROISSANTS SURGELÉS prêts à être cuits au four Méthode 2</v>
      </c>
      <c r="C65" s="302" t="s">
        <v>258</v>
      </c>
      <c r="D65" s="303" t="s">
        <v>197</v>
      </c>
      <c r="E65" s="304" t="s">
        <v>275</v>
      </c>
      <c r="F65" s="305">
        <v>175</v>
      </c>
      <c r="G65" s="306"/>
      <c r="H65" s="304"/>
      <c r="I65" s="308">
        <v>1.1111111111111112E-2</v>
      </c>
      <c r="J65" s="308"/>
      <c r="K65" s="305"/>
      <c r="L65" s="309"/>
      <c r="M65" s="310"/>
    </row>
    <row r="66" spans="2:13" ht="19.5" customHeight="1" x14ac:dyDescent="0.2">
      <c r="B66" s="293" t="str">
        <f t="shared" si="4"/>
        <v>CROISSANTS SURGELÉS prêts à être cuits au four Méthode 2</v>
      </c>
      <c r="C66" s="302" t="s">
        <v>259</v>
      </c>
      <c r="D66" s="303" t="s">
        <v>320</v>
      </c>
      <c r="E66" s="304"/>
      <c r="F66" s="305"/>
      <c r="G66" s="306"/>
      <c r="H66" s="377"/>
      <c r="I66" s="308"/>
      <c r="J66" s="308">
        <v>6.9444444444444447E-4</v>
      </c>
      <c r="K66" s="305"/>
      <c r="L66" s="309"/>
      <c r="M66" s="310"/>
    </row>
    <row r="67" spans="2:13" ht="20.100000000000001" customHeight="1" x14ac:dyDescent="0.2">
      <c r="B67" s="293" t="str">
        <f t="shared" si="4"/>
        <v>CROISSANTS SURGELÉS prêts à être cuits au four Méthode 2</v>
      </c>
      <c r="C67" s="311" t="s">
        <v>260</v>
      </c>
      <c r="D67" s="312" t="s">
        <v>541</v>
      </c>
      <c r="E67" s="313"/>
      <c r="F67" s="314"/>
      <c r="G67" s="315"/>
      <c r="H67" s="313"/>
      <c r="I67" s="316"/>
      <c r="J67" s="316"/>
      <c r="K67" s="314"/>
      <c r="L67" s="317"/>
      <c r="M67" s="318"/>
    </row>
    <row r="68" spans="2:13" ht="20.100000000000001" customHeight="1" x14ac:dyDescent="0.2">
      <c r="B68" s="293" t="str">
        <f t="shared" si="4"/>
        <v>CROISSANTS SURGELÉS prêts à être cuits au four Méthode 2</v>
      </c>
      <c r="C68" s="329" t="s">
        <v>318</v>
      </c>
      <c r="D68" s="330"/>
      <c r="E68" s="347" t="s">
        <v>603</v>
      </c>
      <c r="F68" s="348"/>
      <c r="G68" s="349"/>
      <c r="H68" s="350"/>
      <c r="I68" s="351"/>
      <c r="J68" s="351"/>
      <c r="K68" s="348"/>
      <c r="L68" s="352"/>
      <c r="M68" s="353"/>
    </row>
    <row r="69" spans="2:13" ht="20.100000000000001" customHeight="1" x14ac:dyDescent="0.2">
      <c r="B69" s="293" t="str">
        <f t="shared" si="4"/>
        <v>CROISSANTS SURGELÉS prêts à être cuits au four Méthode 2</v>
      </c>
      <c r="C69" s="845" t="s">
        <v>602</v>
      </c>
      <c r="D69" s="818"/>
      <c r="E69" s="818"/>
      <c r="F69" s="818"/>
      <c r="G69" s="818"/>
      <c r="H69" s="818"/>
      <c r="I69" s="818"/>
      <c r="J69" s="818"/>
      <c r="K69" s="818"/>
      <c r="L69" s="818"/>
      <c r="M69" s="819"/>
    </row>
    <row r="70" spans="2:13" ht="20.100000000000001" customHeight="1" thickBot="1" x14ac:dyDescent="0.25">
      <c r="B70" s="293" t="str">
        <f t="shared" si="4"/>
        <v>CROISSANTS SURGELÉS prêts à être cuits au four Méthode 2</v>
      </c>
      <c r="C70" s="851"/>
      <c r="D70" s="852"/>
      <c r="E70" s="852"/>
      <c r="F70" s="852"/>
      <c r="G70" s="852"/>
      <c r="H70" s="852"/>
      <c r="I70" s="852"/>
      <c r="J70" s="852"/>
      <c r="K70" s="852"/>
      <c r="L70" s="852"/>
      <c r="M70" s="853"/>
    </row>
    <row r="71" spans="2:13" ht="21.95" customHeight="1" x14ac:dyDescent="0.2">
      <c r="B71" s="417" t="str">
        <f>M71</f>
        <v>BISCUIT ROULÉ</v>
      </c>
      <c r="C71" s="418" t="s">
        <v>405</v>
      </c>
      <c r="D71" s="419"/>
      <c r="E71" s="419"/>
      <c r="F71" s="419"/>
      <c r="G71" s="419"/>
      <c r="H71" s="419"/>
      <c r="I71" s="420"/>
      <c r="J71" s="421"/>
      <c r="K71" s="420"/>
      <c r="L71" s="422"/>
      <c r="M71" s="423" t="s">
        <v>539</v>
      </c>
    </row>
    <row r="72" spans="2:13" ht="20.100000000000001" customHeight="1" x14ac:dyDescent="0.2">
      <c r="B72" s="293" t="str">
        <f>B71</f>
        <v>BISCUIT ROULÉ</v>
      </c>
      <c r="C72" s="294" t="s">
        <v>257</v>
      </c>
      <c r="D72" s="295" t="s">
        <v>287</v>
      </c>
      <c r="E72" s="296" t="s">
        <v>275</v>
      </c>
      <c r="F72" s="297">
        <v>180</v>
      </c>
      <c r="G72" s="298"/>
      <c r="H72" s="296"/>
      <c r="I72" s="299"/>
      <c r="J72" s="299"/>
      <c r="K72" s="297"/>
      <c r="L72" s="300"/>
      <c r="M72" s="301"/>
    </row>
    <row r="73" spans="2:13" ht="20.100000000000001" customHeight="1" x14ac:dyDescent="0.2">
      <c r="B73" s="293" t="str">
        <f>B72</f>
        <v>BISCUIT ROULÉ</v>
      </c>
      <c r="C73" s="302" t="s">
        <v>258</v>
      </c>
      <c r="D73" s="303" t="s">
        <v>197</v>
      </c>
      <c r="E73" s="304" t="s">
        <v>275</v>
      </c>
      <c r="F73" s="305">
        <v>150</v>
      </c>
      <c r="G73" s="306"/>
      <c r="H73" s="304"/>
      <c r="I73" s="308">
        <v>1.0416666666666666E-2</v>
      </c>
      <c r="J73" s="308"/>
      <c r="K73" s="305"/>
      <c r="L73" s="309"/>
      <c r="M73" s="310" t="s">
        <v>604</v>
      </c>
    </row>
    <row r="74" spans="2:13" ht="20.100000000000001" customHeight="1" x14ac:dyDescent="0.2">
      <c r="B74" s="293" t="str">
        <f>B73</f>
        <v>BISCUIT ROULÉ</v>
      </c>
      <c r="C74" s="311" t="s">
        <v>259</v>
      </c>
      <c r="D74" s="312" t="s">
        <v>541</v>
      </c>
      <c r="E74" s="313"/>
      <c r="F74" s="314"/>
      <c r="G74" s="315"/>
      <c r="H74" s="313"/>
      <c r="I74" s="316"/>
      <c r="J74" s="316"/>
      <c r="K74" s="314"/>
      <c r="L74" s="317"/>
      <c r="M74" s="318"/>
    </row>
    <row r="75" spans="2:13" ht="20.100000000000001" customHeight="1" thickBot="1" x14ac:dyDescent="0.25">
      <c r="B75" s="293" t="str">
        <f>B74</f>
        <v>BISCUIT ROULÉ</v>
      </c>
      <c r="C75" s="319" t="s">
        <v>318</v>
      </c>
      <c r="D75" s="320"/>
      <c r="E75" s="321" t="s">
        <v>321</v>
      </c>
      <c r="F75" s="322"/>
      <c r="G75" s="323"/>
      <c r="H75" s="324"/>
      <c r="I75" s="325"/>
      <c r="J75" s="325"/>
      <c r="K75" s="322"/>
      <c r="L75" s="326"/>
      <c r="M75" s="363"/>
    </row>
    <row r="76" spans="2:13" ht="21.95" customHeight="1" x14ac:dyDescent="0.2">
      <c r="B76" s="417" t="str">
        <f>M76</f>
        <v>CHOUX / ÉCLAIRS</v>
      </c>
      <c r="C76" s="418" t="s">
        <v>405</v>
      </c>
      <c r="D76" s="419"/>
      <c r="E76" s="419"/>
      <c r="F76" s="419"/>
      <c r="G76" s="419"/>
      <c r="H76" s="419"/>
      <c r="I76" s="420"/>
      <c r="J76" s="421"/>
      <c r="K76" s="420"/>
      <c r="L76" s="422"/>
      <c r="M76" s="423" t="s">
        <v>536</v>
      </c>
    </row>
    <row r="77" spans="2:13" ht="20.100000000000001" customHeight="1" x14ac:dyDescent="0.2">
      <c r="B77" s="293" t="str">
        <f>B76</f>
        <v>CHOUX / ÉCLAIRS</v>
      </c>
      <c r="C77" s="294" t="s">
        <v>257</v>
      </c>
      <c r="D77" s="295" t="s">
        <v>287</v>
      </c>
      <c r="E77" s="296" t="s">
        <v>275</v>
      </c>
      <c r="F77" s="297">
        <v>180</v>
      </c>
      <c r="G77" s="298"/>
      <c r="H77" s="296"/>
      <c r="I77" s="299"/>
      <c r="J77" s="299"/>
      <c r="K77" s="297"/>
      <c r="L77" s="300"/>
      <c r="M77" s="301"/>
    </row>
    <row r="78" spans="2:13" ht="20.100000000000001" customHeight="1" x14ac:dyDescent="0.2">
      <c r="B78" s="293" t="str">
        <f>B77</f>
        <v>CHOUX / ÉCLAIRS</v>
      </c>
      <c r="C78" s="302" t="s">
        <v>258</v>
      </c>
      <c r="D78" s="303" t="s">
        <v>197</v>
      </c>
      <c r="E78" s="304" t="s">
        <v>275</v>
      </c>
      <c r="F78" s="305">
        <v>165</v>
      </c>
      <c r="G78" s="306"/>
      <c r="H78" s="304"/>
      <c r="I78" s="308">
        <v>2.0833333333333332E-2</v>
      </c>
      <c r="J78" s="308"/>
      <c r="K78" s="305"/>
      <c r="L78" s="309"/>
      <c r="M78" s="310" t="s">
        <v>605</v>
      </c>
    </row>
    <row r="79" spans="2:13" ht="20.100000000000001" customHeight="1" x14ac:dyDescent="0.2">
      <c r="B79" s="293" t="str">
        <f>B78</f>
        <v>CHOUX / ÉCLAIRS</v>
      </c>
      <c r="C79" s="311" t="s">
        <v>259</v>
      </c>
      <c r="D79" s="312" t="s">
        <v>541</v>
      </c>
      <c r="E79" s="313"/>
      <c r="F79" s="314"/>
      <c r="G79" s="315"/>
      <c r="H79" s="313"/>
      <c r="I79" s="316"/>
      <c r="J79" s="316"/>
      <c r="K79" s="314"/>
      <c r="L79" s="317"/>
      <c r="M79" s="318"/>
    </row>
    <row r="80" spans="2:13" ht="20.100000000000001" customHeight="1" thickBot="1" x14ac:dyDescent="0.25">
      <c r="B80" s="293" t="str">
        <f>B79</f>
        <v>CHOUX / ÉCLAIRS</v>
      </c>
      <c r="C80" s="319" t="s">
        <v>318</v>
      </c>
      <c r="D80" s="320"/>
      <c r="E80" s="321" t="s">
        <v>321</v>
      </c>
      <c r="F80" s="322"/>
      <c r="G80" s="323"/>
      <c r="H80" s="324"/>
      <c r="I80" s="325"/>
      <c r="J80" s="325"/>
      <c r="K80" s="322"/>
      <c r="L80" s="326"/>
      <c r="M80" s="363"/>
    </row>
    <row r="81" spans="2:13" ht="21.95" customHeight="1" x14ac:dyDescent="0.2">
      <c r="B81" s="417" t="str">
        <f>M81</f>
        <v>CHOUX BRUNS</v>
      </c>
      <c r="C81" s="418" t="s">
        <v>6</v>
      </c>
      <c r="D81" s="419"/>
      <c r="E81" s="419"/>
      <c r="F81" s="419"/>
      <c r="G81" s="419"/>
      <c r="H81" s="419"/>
      <c r="I81" s="420"/>
      <c r="J81" s="421"/>
      <c r="K81" s="420"/>
      <c r="L81" s="422"/>
      <c r="M81" s="423" t="s">
        <v>163</v>
      </c>
    </row>
    <row r="82" spans="2:13" ht="20.100000000000001" customHeight="1" x14ac:dyDescent="0.2">
      <c r="B82" s="293" t="str">
        <f>B81</f>
        <v>CHOUX BRUNS</v>
      </c>
      <c r="C82" s="294" t="s">
        <v>257</v>
      </c>
      <c r="D82" s="295" t="s">
        <v>287</v>
      </c>
      <c r="E82" s="296" t="s">
        <v>275</v>
      </c>
      <c r="F82" s="297">
        <v>200</v>
      </c>
      <c r="G82" s="298"/>
      <c r="H82" s="296"/>
      <c r="I82" s="299"/>
      <c r="J82" s="299"/>
      <c r="K82" s="297"/>
      <c r="L82" s="300"/>
      <c r="M82" s="301" t="s">
        <v>606</v>
      </c>
    </row>
    <row r="83" spans="2:13" ht="19.5" customHeight="1" x14ac:dyDescent="0.2">
      <c r="B83" s="293" t="str">
        <f>B82</f>
        <v>CHOUX BRUNS</v>
      </c>
      <c r="C83" s="302" t="s">
        <v>258</v>
      </c>
      <c r="D83" s="303" t="s">
        <v>197</v>
      </c>
      <c r="E83" s="304" t="s">
        <v>275</v>
      </c>
      <c r="F83" s="305">
        <v>190</v>
      </c>
      <c r="G83" s="306"/>
      <c r="H83" s="304"/>
      <c r="I83" s="308" t="s">
        <v>607</v>
      </c>
      <c r="J83" s="308"/>
      <c r="K83" s="305"/>
      <c r="L83" s="309"/>
      <c r="M83" s="310" t="s">
        <v>608</v>
      </c>
    </row>
    <row r="84" spans="2:13" ht="19.5" customHeight="1" x14ac:dyDescent="0.2">
      <c r="B84" s="293" t="str">
        <f>B83</f>
        <v>CHOUX BRUNS</v>
      </c>
      <c r="C84" s="302" t="s">
        <v>260</v>
      </c>
      <c r="D84" s="303" t="s">
        <v>320</v>
      </c>
      <c r="E84" s="304"/>
      <c r="F84" s="305"/>
      <c r="G84" s="306"/>
      <c r="H84" s="377"/>
      <c r="I84" s="308"/>
      <c r="J84" s="308">
        <v>6.9444444444444447E-4</v>
      </c>
      <c r="K84" s="305"/>
      <c r="L84" s="309"/>
      <c r="M84" s="310"/>
    </row>
    <row r="85" spans="2:13" ht="20.100000000000001" customHeight="1" x14ac:dyDescent="0.2">
      <c r="B85" s="293" t="str">
        <f>B84</f>
        <v>CHOUX BRUNS</v>
      </c>
      <c r="C85" s="311" t="s">
        <v>293</v>
      </c>
      <c r="D85" s="312" t="s">
        <v>541</v>
      </c>
      <c r="E85" s="313"/>
      <c r="F85" s="314"/>
      <c r="G85" s="315"/>
      <c r="H85" s="313"/>
      <c r="I85" s="316"/>
      <c r="J85" s="316"/>
      <c r="K85" s="314"/>
      <c r="L85" s="317"/>
      <c r="M85" s="318"/>
    </row>
    <row r="86" spans="2:13" ht="19.5" customHeight="1" thickBot="1" x14ac:dyDescent="0.25">
      <c r="B86" s="293" t="str">
        <f>B85</f>
        <v>CHOUX BRUNS</v>
      </c>
      <c r="C86" s="319" t="s">
        <v>318</v>
      </c>
      <c r="D86" s="320"/>
      <c r="E86" s="321" t="s">
        <v>299</v>
      </c>
      <c r="F86" s="322"/>
      <c r="G86" s="323"/>
      <c r="H86" s="324"/>
      <c r="I86" s="325"/>
      <c r="J86" s="325"/>
      <c r="K86" s="322"/>
      <c r="L86" s="326"/>
      <c r="M86" s="363"/>
    </row>
    <row r="87" spans="2:13" ht="21.95" customHeight="1" x14ac:dyDescent="0.2">
      <c r="B87" s="417" t="str">
        <f>M87</f>
        <v>CRÈME CARAMEL</v>
      </c>
      <c r="C87" s="418" t="s">
        <v>405</v>
      </c>
      <c r="D87" s="419"/>
      <c r="E87" s="419"/>
      <c r="F87" s="419"/>
      <c r="G87" s="419"/>
      <c r="H87" s="419"/>
      <c r="I87" s="420"/>
      <c r="J87" s="421"/>
      <c r="K87" s="420"/>
      <c r="L87" s="422"/>
      <c r="M87" s="423" t="s">
        <v>534</v>
      </c>
    </row>
    <row r="88" spans="2:13" ht="20.100000000000001" customHeight="1" x14ac:dyDescent="0.2">
      <c r="B88" s="293" t="str">
        <f>B87</f>
        <v>CRÈME CARAMEL</v>
      </c>
      <c r="C88" s="294" t="s">
        <v>257</v>
      </c>
      <c r="D88" s="295" t="s">
        <v>287</v>
      </c>
      <c r="E88" s="296" t="s">
        <v>378</v>
      </c>
      <c r="F88" s="297">
        <v>100</v>
      </c>
      <c r="G88" s="298"/>
      <c r="H88" s="296"/>
      <c r="I88" s="299"/>
      <c r="J88" s="299"/>
      <c r="K88" s="297"/>
      <c r="L88" s="300"/>
      <c r="M88" s="301"/>
    </row>
    <row r="89" spans="2:13" ht="20.100000000000001" customHeight="1" x14ac:dyDescent="0.2">
      <c r="B89" s="293" t="str">
        <f>B88</f>
        <v>CRÈME CARAMEL</v>
      </c>
      <c r="C89" s="302" t="s">
        <v>258</v>
      </c>
      <c r="D89" s="303" t="s">
        <v>197</v>
      </c>
      <c r="E89" s="304" t="s">
        <v>378</v>
      </c>
      <c r="F89" s="305">
        <v>85</v>
      </c>
      <c r="G89" s="306"/>
      <c r="H89" s="304"/>
      <c r="I89" s="308">
        <v>2.4305555555555556E-2</v>
      </c>
      <c r="J89" s="308"/>
      <c r="K89" s="305"/>
      <c r="L89" s="309"/>
      <c r="M89" s="310" t="s">
        <v>535</v>
      </c>
    </row>
    <row r="90" spans="2:13" ht="20.100000000000001" customHeight="1" x14ac:dyDescent="0.2">
      <c r="B90" s="293" t="str">
        <f>B89</f>
        <v>CRÈME CARAMEL</v>
      </c>
      <c r="C90" s="311" t="s">
        <v>259</v>
      </c>
      <c r="D90" s="312" t="s">
        <v>541</v>
      </c>
      <c r="E90" s="313"/>
      <c r="F90" s="314"/>
      <c r="G90" s="315"/>
      <c r="H90" s="313"/>
      <c r="I90" s="316"/>
      <c r="J90" s="316"/>
      <c r="K90" s="314"/>
      <c r="L90" s="317"/>
      <c r="M90" s="318"/>
    </row>
    <row r="91" spans="2:13" ht="20.100000000000001" customHeight="1" thickBot="1" x14ac:dyDescent="0.25">
      <c r="B91" s="293" t="str">
        <f>B90</f>
        <v>CRÈME CARAMEL</v>
      </c>
      <c r="C91" s="319" t="s">
        <v>318</v>
      </c>
      <c r="D91" s="320"/>
      <c r="E91" s="321" t="s">
        <v>366</v>
      </c>
      <c r="F91" s="322"/>
      <c r="G91" s="323"/>
      <c r="H91" s="324"/>
      <c r="I91" s="325"/>
      <c r="J91" s="325"/>
      <c r="K91" s="322"/>
      <c r="L91" s="326"/>
      <c r="M91" s="363"/>
    </row>
    <row r="92" spans="2:13" ht="21.95" customHeight="1" x14ac:dyDescent="0.2">
      <c r="B92" s="417" t="str">
        <f>M92</f>
        <v>CRÈME CARAMEL bocaux</v>
      </c>
      <c r="C92" s="418" t="s">
        <v>337</v>
      </c>
      <c r="D92" s="419"/>
      <c r="E92" s="419"/>
      <c r="F92" s="419"/>
      <c r="G92" s="419"/>
      <c r="H92" s="419"/>
      <c r="I92" s="420"/>
      <c r="J92" s="421"/>
      <c r="K92" s="420"/>
      <c r="L92" s="422"/>
      <c r="M92" s="423" t="s">
        <v>341</v>
      </c>
    </row>
    <row r="93" spans="2:13" ht="20.100000000000001" customHeight="1" x14ac:dyDescent="0.2">
      <c r="B93" s="293" t="str">
        <f>B92</f>
        <v>CRÈME CARAMEL bocaux</v>
      </c>
      <c r="C93" s="294" t="s">
        <v>257</v>
      </c>
      <c r="D93" s="295" t="s">
        <v>287</v>
      </c>
      <c r="E93" s="296" t="s">
        <v>378</v>
      </c>
      <c r="F93" s="297">
        <v>68</v>
      </c>
      <c r="G93" s="298"/>
      <c r="H93" s="296"/>
      <c r="I93" s="299"/>
      <c r="J93" s="299"/>
      <c r="K93" s="297"/>
      <c r="L93" s="300"/>
      <c r="M93" s="301" t="s">
        <v>609</v>
      </c>
    </row>
    <row r="94" spans="2:13" ht="20.100000000000001" customHeight="1" x14ac:dyDescent="0.2">
      <c r="B94" s="293" t="str">
        <f>B93</f>
        <v>CRÈME CARAMEL bocaux</v>
      </c>
      <c r="C94" s="302" t="s">
        <v>258</v>
      </c>
      <c r="D94" s="303" t="s">
        <v>197</v>
      </c>
      <c r="E94" s="304" t="s">
        <v>378</v>
      </c>
      <c r="F94" s="305">
        <v>68</v>
      </c>
      <c r="G94" s="306"/>
      <c r="H94" s="304"/>
      <c r="I94" s="308">
        <v>2.4305555555555556E-2</v>
      </c>
      <c r="J94" s="308"/>
      <c r="K94" s="305"/>
      <c r="L94" s="309"/>
      <c r="M94" s="310"/>
    </row>
    <row r="95" spans="2:13" ht="20.100000000000001" customHeight="1" x14ac:dyDescent="0.2">
      <c r="B95" s="293" t="str">
        <f>B94</f>
        <v>CRÈME CARAMEL bocaux</v>
      </c>
      <c r="C95" s="311" t="s">
        <v>260</v>
      </c>
      <c r="D95" s="312" t="s">
        <v>541</v>
      </c>
      <c r="E95" s="313"/>
      <c r="F95" s="314"/>
      <c r="G95" s="315"/>
      <c r="H95" s="313"/>
      <c r="I95" s="316"/>
      <c r="J95" s="316"/>
      <c r="K95" s="314"/>
      <c r="L95" s="317"/>
      <c r="M95" s="318"/>
    </row>
    <row r="96" spans="2:13" ht="20.100000000000001" customHeight="1" thickBot="1" x14ac:dyDescent="0.25">
      <c r="B96" s="293" t="str">
        <f>B95</f>
        <v>CRÈME CARAMEL bocaux</v>
      </c>
      <c r="C96" s="319" t="s">
        <v>318</v>
      </c>
      <c r="D96" s="320"/>
      <c r="E96" s="321" t="s">
        <v>321</v>
      </c>
      <c r="F96" s="322"/>
      <c r="G96" s="323"/>
      <c r="H96" s="324"/>
      <c r="I96" s="325"/>
      <c r="J96" s="325"/>
      <c r="K96" s="322"/>
      <c r="L96" s="326"/>
      <c r="M96" s="363"/>
    </row>
    <row r="97" spans="2:13" ht="21.95" customHeight="1" x14ac:dyDescent="0.2">
      <c r="B97" s="417" t="str">
        <f>M97</f>
        <v>CRUMBLE AUX POMMES OU AUX FRUITS</v>
      </c>
      <c r="C97" s="418" t="s">
        <v>6</v>
      </c>
      <c r="D97" s="419"/>
      <c r="E97" s="419"/>
      <c r="F97" s="419"/>
      <c r="G97" s="419"/>
      <c r="H97" s="419"/>
      <c r="I97" s="420"/>
      <c r="J97" s="421"/>
      <c r="K97" s="420"/>
      <c r="L97" s="422"/>
      <c r="M97" s="423" t="s">
        <v>160</v>
      </c>
    </row>
    <row r="98" spans="2:13" ht="20.100000000000001" customHeight="1" x14ac:dyDescent="0.2">
      <c r="B98" s="293" t="str">
        <f t="shared" ref="B98:B103" si="5">B97</f>
        <v>CRUMBLE AUX POMMES OU AUX FRUITS</v>
      </c>
      <c r="C98" s="294" t="s">
        <v>257</v>
      </c>
      <c r="D98" s="295" t="s">
        <v>287</v>
      </c>
      <c r="E98" s="296" t="s">
        <v>275</v>
      </c>
      <c r="F98" s="297">
        <v>200</v>
      </c>
      <c r="G98" s="298"/>
      <c r="H98" s="296"/>
      <c r="I98" s="299"/>
      <c r="J98" s="299"/>
      <c r="K98" s="297"/>
      <c r="L98" s="300"/>
      <c r="M98" s="301" t="s">
        <v>591</v>
      </c>
    </row>
    <row r="99" spans="2:13" ht="20.100000000000001" customHeight="1" x14ac:dyDescent="0.2">
      <c r="B99" s="293" t="str">
        <f t="shared" si="5"/>
        <v>CRUMBLE AUX POMMES OU AUX FRUITS</v>
      </c>
      <c r="C99" s="302" t="s">
        <v>258</v>
      </c>
      <c r="D99" s="303" t="s">
        <v>197</v>
      </c>
      <c r="E99" s="304" t="s">
        <v>275</v>
      </c>
      <c r="F99" s="305">
        <v>170</v>
      </c>
      <c r="G99" s="306"/>
      <c r="H99" s="304"/>
      <c r="I99" s="308">
        <v>1.7361111111111112E-2</v>
      </c>
      <c r="J99" s="308"/>
      <c r="K99" s="305"/>
      <c r="L99" s="309"/>
      <c r="M99" s="310" t="s">
        <v>592</v>
      </c>
    </row>
    <row r="100" spans="2:13" ht="51.75" customHeight="1" x14ac:dyDescent="0.2">
      <c r="B100" s="293" t="str">
        <f t="shared" si="5"/>
        <v>CRUMBLE AUX POMMES OU AUX FRUITS</v>
      </c>
      <c r="C100" s="302" t="s">
        <v>259</v>
      </c>
      <c r="D100" s="303" t="s">
        <v>197</v>
      </c>
      <c r="E100" s="304" t="s">
        <v>275</v>
      </c>
      <c r="F100" s="305">
        <v>160</v>
      </c>
      <c r="G100" s="306"/>
      <c r="H100" s="377" t="s">
        <v>331</v>
      </c>
      <c r="I100" s="308">
        <v>3.472222222222222E-3</v>
      </c>
      <c r="J100" s="308"/>
      <c r="K100" s="305"/>
      <c r="L100" s="309"/>
      <c r="M100" s="310"/>
    </row>
    <row r="101" spans="2:13" ht="19.5" customHeight="1" x14ac:dyDescent="0.2">
      <c r="B101" s="293" t="str">
        <f t="shared" si="5"/>
        <v>CRUMBLE AUX POMMES OU AUX FRUITS</v>
      </c>
      <c r="C101" s="302" t="s">
        <v>260</v>
      </c>
      <c r="D101" s="303" t="s">
        <v>320</v>
      </c>
      <c r="E101" s="304"/>
      <c r="F101" s="305"/>
      <c r="G101" s="306"/>
      <c r="H101" s="377"/>
      <c r="I101" s="308"/>
      <c r="J101" s="308">
        <v>1.3888888888888889E-3</v>
      </c>
      <c r="K101" s="305"/>
      <c r="L101" s="309"/>
      <c r="M101" s="310"/>
    </row>
    <row r="102" spans="2:13" ht="20.100000000000001" customHeight="1" x14ac:dyDescent="0.2">
      <c r="B102" s="293" t="str">
        <f t="shared" si="5"/>
        <v>CRUMBLE AUX POMMES OU AUX FRUITS</v>
      </c>
      <c r="C102" s="311" t="s">
        <v>293</v>
      </c>
      <c r="D102" s="312" t="s">
        <v>541</v>
      </c>
      <c r="E102" s="313"/>
      <c r="F102" s="314"/>
      <c r="G102" s="315"/>
      <c r="H102" s="313"/>
      <c r="I102" s="316"/>
      <c r="J102" s="316"/>
      <c r="K102" s="314"/>
      <c r="L102" s="317"/>
      <c r="M102" s="318"/>
    </row>
    <row r="103" spans="2:13" ht="19.5" customHeight="1" thickBot="1" x14ac:dyDescent="0.25">
      <c r="B103" s="293" t="str">
        <f t="shared" si="5"/>
        <v>CRUMBLE AUX POMMES OU AUX FRUITS</v>
      </c>
      <c r="C103" s="319" t="s">
        <v>318</v>
      </c>
      <c r="D103" s="320"/>
      <c r="E103" s="321" t="s">
        <v>610</v>
      </c>
      <c r="F103" s="322"/>
      <c r="G103" s="323"/>
      <c r="H103" s="324"/>
      <c r="I103" s="325"/>
      <c r="J103" s="325"/>
      <c r="K103" s="322"/>
      <c r="L103" s="326"/>
      <c r="M103" s="363"/>
    </row>
    <row r="104" spans="2:13" ht="21.95" customHeight="1" x14ac:dyDescent="0.2">
      <c r="B104" s="417" t="str">
        <f>M104</f>
        <v>FRUITS POCHÉS SOUS VIDE</v>
      </c>
      <c r="C104" s="418" t="s">
        <v>6</v>
      </c>
      <c r="D104" s="419"/>
      <c r="E104" s="419"/>
      <c r="F104" s="419"/>
      <c r="G104" s="419"/>
      <c r="H104" s="419"/>
      <c r="I104" s="420"/>
      <c r="J104" s="421"/>
      <c r="K104" s="420"/>
      <c r="L104" s="422"/>
      <c r="M104" s="423" t="s">
        <v>202</v>
      </c>
    </row>
    <row r="105" spans="2:13" ht="20.100000000000001" customHeight="1" x14ac:dyDescent="0.2">
      <c r="B105" s="293" t="str">
        <f>B104</f>
        <v>FRUITS POCHÉS SOUS VIDE</v>
      </c>
      <c r="C105" s="294" t="s">
        <v>257</v>
      </c>
      <c r="D105" s="295" t="s">
        <v>287</v>
      </c>
      <c r="E105" s="296" t="s">
        <v>378</v>
      </c>
      <c r="F105" s="297">
        <v>100</v>
      </c>
      <c r="G105" s="298"/>
      <c r="H105" s="296"/>
      <c r="I105" s="299"/>
      <c r="J105" s="299"/>
      <c r="K105" s="297"/>
      <c r="L105" s="300"/>
      <c r="M105" s="301"/>
    </row>
    <row r="106" spans="2:13" ht="20.100000000000001" customHeight="1" x14ac:dyDescent="0.2">
      <c r="B106" s="293" t="str">
        <f>B105</f>
        <v>FRUITS POCHÉS SOUS VIDE</v>
      </c>
      <c r="C106" s="302" t="s">
        <v>258</v>
      </c>
      <c r="D106" s="303" t="s">
        <v>197</v>
      </c>
      <c r="E106" s="304" t="s">
        <v>378</v>
      </c>
      <c r="F106" s="305">
        <v>93</v>
      </c>
      <c r="G106" s="306"/>
      <c r="H106" s="304"/>
      <c r="I106" s="308">
        <v>1.2500000000000001E-2</v>
      </c>
      <c r="J106" s="308"/>
      <c r="K106" s="305"/>
      <c r="L106" s="309"/>
      <c r="M106" s="310"/>
    </row>
    <row r="107" spans="2:13" ht="19.5" customHeight="1" x14ac:dyDescent="0.2">
      <c r="B107" s="293" t="str">
        <f>B106</f>
        <v>FRUITS POCHÉS SOUS VIDE</v>
      </c>
      <c r="C107" s="302" t="s">
        <v>259</v>
      </c>
      <c r="D107" s="303" t="s">
        <v>320</v>
      </c>
      <c r="E107" s="304"/>
      <c r="F107" s="305"/>
      <c r="G107" s="306"/>
      <c r="H107" s="377"/>
      <c r="I107" s="308"/>
      <c r="J107" s="308">
        <v>1.3888888888888889E-3</v>
      </c>
      <c r="K107" s="305"/>
      <c r="L107" s="309"/>
      <c r="M107" s="310"/>
    </row>
    <row r="108" spans="2:13" ht="20.100000000000001" customHeight="1" x14ac:dyDescent="0.2">
      <c r="B108" s="293" t="str">
        <f>B107</f>
        <v>FRUITS POCHÉS SOUS VIDE</v>
      </c>
      <c r="C108" s="311" t="s">
        <v>260</v>
      </c>
      <c r="D108" s="312" t="s">
        <v>541</v>
      </c>
      <c r="E108" s="313"/>
      <c r="F108" s="314"/>
      <c r="G108" s="315"/>
      <c r="H108" s="313"/>
      <c r="I108" s="316"/>
      <c r="J108" s="316"/>
      <c r="K108" s="314"/>
      <c r="L108" s="317"/>
      <c r="M108" s="318"/>
    </row>
    <row r="109" spans="2:13" ht="20.100000000000001" customHeight="1" thickBot="1" x14ac:dyDescent="0.25">
      <c r="B109" s="293" t="str">
        <f>B108</f>
        <v>FRUITS POCHÉS SOUS VIDE</v>
      </c>
      <c r="C109" s="319" t="s">
        <v>318</v>
      </c>
      <c r="D109" s="320"/>
      <c r="E109" s="321" t="s">
        <v>321</v>
      </c>
      <c r="F109" s="322"/>
      <c r="G109" s="323"/>
      <c r="H109" s="324"/>
      <c r="I109" s="325"/>
      <c r="J109" s="325"/>
      <c r="K109" s="322"/>
      <c r="L109" s="326"/>
      <c r="M109" s="363"/>
    </row>
    <row r="110" spans="2:13" ht="21.95" customHeight="1" x14ac:dyDescent="0.2">
      <c r="B110" s="417" t="str">
        <f>M110</f>
        <v>FRUITS SURGELÉS CHAUDS EN RAMAQUIN</v>
      </c>
      <c r="C110" s="418" t="s">
        <v>337</v>
      </c>
      <c r="D110" s="419"/>
      <c r="E110" s="419"/>
      <c r="F110" s="419"/>
      <c r="G110" s="419"/>
      <c r="H110" s="419"/>
      <c r="I110" s="420"/>
      <c r="J110" s="421"/>
      <c r="K110" s="420"/>
      <c r="L110" s="422"/>
      <c r="M110" s="423" t="s">
        <v>351</v>
      </c>
    </row>
    <row r="111" spans="2:13" ht="20.100000000000001" customHeight="1" x14ac:dyDescent="0.2">
      <c r="B111" s="293" t="str">
        <f>B110</f>
        <v>FRUITS SURGELÉS CHAUDS EN RAMAQUIN</v>
      </c>
      <c r="C111" s="294" t="s">
        <v>257</v>
      </c>
      <c r="D111" s="295" t="s">
        <v>287</v>
      </c>
      <c r="E111" s="296" t="s">
        <v>378</v>
      </c>
      <c r="F111" s="297">
        <v>100</v>
      </c>
      <c r="G111" s="298"/>
      <c r="H111" s="296"/>
      <c r="I111" s="299"/>
      <c r="J111" s="299"/>
      <c r="K111" s="297"/>
      <c r="L111" s="300"/>
      <c r="M111" s="301" t="s">
        <v>352</v>
      </c>
    </row>
    <row r="112" spans="2:13" ht="20.100000000000001" customHeight="1" x14ac:dyDescent="0.2">
      <c r="B112" s="293" t="str">
        <f>B111</f>
        <v>FRUITS SURGELÉS CHAUDS EN RAMAQUIN</v>
      </c>
      <c r="C112" s="302" t="s">
        <v>258</v>
      </c>
      <c r="D112" s="303" t="s">
        <v>197</v>
      </c>
      <c r="E112" s="304" t="s">
        <v>378</v>
      </c>
      <c r="F112" s="305">
        <v>70</v>
      </c>
      <c r="G112" s="306"/>
      <c r="H112" s="304"/>
      <c r="I112" s="308">
        <v>2.7777777777777779E-3</v>
      </c>
      <c r="J112" s="308"/>
      <c r="K112" s="305"/>
      <c r="L112" s="309"/>
      <c r="M112" s="310"/>
    </row>
    <row r="113" spans="2:13" ht="20.100000000000001" customHeight="1" x14ac:dyDescent="0.2">
      <c r="B113" s="293" t="str">
        <f>B112</f>
        <v>FRUITS SURGELÉS CHAUDS EN RAMAQUIN</v>
      </c>
      <c r="C113" s="311" t="s">
        <v>260</v>
      </c>
      <c r="D113" s="312" t="s">
        <v>541</v>
      </c>
      <c r="E113" s="313"/>
      <c r="F113" s="314"/>
      <c r="G113" s="315"/>
      <c r="H113" s="313"/>
      <c r="I113" s="316"/>
      <c r="J113" s="316"/>
      <c r="K113" s="314"/>
      <c r="L113" s="317"/>
      <c r="M113" s="318"/>
    </row>
    <row r="114" spans="2:13" ht="20.100000000000001" customHeight="1" thickBot="1" x14ac:dyDescent="0.25">
      <c r="B114" s="293" t="str">
        <f>B113</f>
        <v>FRUITS SURGELÉS CHAUDS EN RAMAQUIN</v>
      </c>
      <c r="C114" s="319" t="s">
        <v>318</v>
      </c>
      <c r="D114" s="320"/>
      <c r="E114" s="321" t="s">
        <v>369</v>
      </c>
      <c r="F114" s="322"/>
      <c r="G114" s="323"/>
      <c r="H114" s="324"/>
      <c r="I114" s="325"/>
      <c r="J114" s="325"/>
      <c r="K114" s="322"/>
      <c r="L114" s="326"/>
      <c r="M114" s="363"/>
    </row>
    <row r="115" spans="2:13" ht="21.95" customHeight="1" x14ac:dyDescent="0.2">
      <c r="B115" s="417" t="str">
        <f>M115</f>
        <v>GATEAU AUX FRUITS</v>
      </c>
      <c r="C115" s="418" t="s">
        <v>6</v>
      </c>
      <c r="D115" s="419"/>
      <c r="E115" s="419"/>
      <c r="F115" s="419"/>
      <c r="G115" s="419"/>
      <c r="H115" s="419"/>
      <c r="I115" s="420"/>
      <c r="J115" s="421"/>
      <c r="K115" s="420"/>
      <c r="L115" s="422"/>
      <c r="M115" s="423" t="s">
        <v>204</v>
      </c>
    </row>
    <row r="116" spans="2:13" ht="20.100000000000001" customHeight="1" x14ac:dyDescent="0.2">
      <c r="B116" s="293" t="str">
        <f>B115</f>
        <v>GATEAU AUX FRUITS</v>
      </c>
      <c r="C116" s="294" t="s">
        <v>257</v>
      </c>
      <c r="D116" s="295" t="s">
        <v>287</v>
      </c>
      <c r="E116" s="296" t="s">
        <v>275</v>
      </c>
      <c r="F116" s="297">
        <v>180</v>
      </c>
      <c r="G116" s="298"/>
      <c r="H116" s="296"/>
      <c r="I116" s="299"/>
      <c r="J116" s="299"/>
      <c r="K116" s="297"/>
      <c r="L116" s="300"/>
      <c r="M116" s="301" t="s">
        <v>611</v>
      </c>
    </row>
    <row r="117" spans="2:13" ht="20.100000000000001" customHeight="1" x14ac:dyDescent="0.2">
      <c r="B117" s="293" t="str">
        <f t="shared" ref="B117:B122" si="6">B116</f>
        <v>GATEAU AUX FRUITS</v>
      </c>
      <c r="C117" s="302" t="s">
        <v>258</v>
      </c>
      <c r="D117" s="303" t="s">
        <v>197</v>
      </c>
      <c r="E117" s="304" t="s">
        <v>275</v>
      </c>
      <c r="F117" s="305">
        <v>175</v>
      </c>
      <c r="G117" s="306"/>
      <c r="H117" s="304"/>
      <c r="I117" s="308">
        <v>1.0416666666666666E-2</v>
      </c>
      <c r="J117" s="308"/>
      <c r="K117" s="305"/>
      <c r="L117" s="309"/>
      <c r="M117" s="310"/>
    </row>
    <row r="118" spans="2:13" ht="18" customHeight="1" x14ac:dyDescent="0.2">
      <c r="B118" s="293" t="str">
        <f t="shared" si="6"/>
        <v>GATEAU AUX FRUITS</v>
      </c>
      <c r="C118" s="302" t="s">
        <v>259</v>
      </c>
      <c r="D118" s="303" t="s">
        <v>197</v>
      </c>
      <c r="E118" s="304" t="s">
        <v>275</v>
      </c>
      <c r="F118" s="305">
        <v>180</v>
      </c>
      <c r="G118" s="306"/>
      <c r="H118" s="377"/>
      <c r="I118" s="308">
        <v>6.9444444444444441E-3</v>
      </c>
      <c r="J118" s="308"/>
      <c r="K118" s="305"/>
      <c r="L118" s="309"/>
      <c r="M118" s="310"/>
    </row>
    <row r="119" spans="2:13" ht="18" customHeight="1" x14ac:dyDescent="0.2">
      <c r="B119" s="293" t="str">
        <f t="shared" si="6"/>
        <v>GATEAU AUX FRUITS</v>
      </c>
      <c r="C119" s="302" t="s">
        <v>260</v>
      </c>
      <c r="D119" s="303" t="s">
        <v>197</v>
      </c>
      <c r="E119" s="304" t="s">
        <v>275</v>
      </c>
      <c r="F119" s="305">
        <v>180</v>
      </c>
      <c r="G119" s="306">
        <v>20</v>
      </c>
      <c r="H119" s="377"/>
      <c r="I119" s="308">
        <v>3.472222222222222E-3</v>
      </c>
      <c r="J119" s="308"/>
      <c r="K119" s="305"/>
      <c r="L119" s="309"/>
      <c r="M119" s="310"/>
    </row>
    <row r="120" spans="2:13" ht="19.5" customHeight="1" x14ac:dyDescent="0.2">
      <c r="B120" s="293" t="str">
        <f t="shared" si="6"/>
        <v>GATEAU AUX FRUITS</v>
      </c>
      <c r="C120" s="302" t="s">
        <v>293</v>
      </c>
      <c r="D120" s="303" t="s">
        <v>320</v>
      </c>
      <c r="E120" s="304"/>
      <c r="F120" s="305"/>
      <c r="G120" s="306"/>
      <c r="H120" s="377"/>
      <c r="I120" s="308"/>
      <c r="J120" s="308">
        <v>6.9444444444444447E-4</v>
      </c>
      <c r="K120" s="305"/>
      <c r="L120" s="309"/>
      <c r="M120" s="310"/>
    </row>
    <row r="121" spans="2:13" ht="20.100000000000001" customHeight="1" x14ac:dyDescent="0.2">
      <c r="B121" s="293" t="str">
        <f t="shared" si="6"/>
        <v>GATEAU AUX FRUITS</v>
      </c>
      <c r="C121" s="311" t="s">
        <v>185</v>
      </c>
      <c r="D121" s="312" t="s">
        <v>541</v>
      </c>
      <c r="E121" s="313"/>
      <c r="F121" s="314"/>
      <c r="G121" s="315"/>
      <c r="H121" s="313"/>
      <c r="I121" s="316"/>
      <c r="J121" s="316"/>
      <c r="K121" s="314"/>
      <c r="L121" s="317"/>
      <c r="M121" s="318"/>
    </row>
    <row r="122" spans="2:13" ht="20.100000000000001" customHeight="1" thickBot="1" x14ac:dyDescent="0.25">
      <c r="B122" s="293" t="str">
        <f t="shared" si="6"/>
        <v>GATEAU AUX FRUITS</v>
      </c>
      <c r="C122" s="319" t="s">
        <v>318</v>
      </c>
      <c r="D122" s="320"/>
      <c r="E122" s="321" t="s">
        <v>321</v>
      </c>
      <c r="F122" s="322"/>
      <c r="G122" s="323"/>
      <c r="H122" s="324"/>
      <c r="I122" s="325"/>
      <c r="J122" s="325"/>
      <c r="K122" s="322"/>
      <c r="L122" s="326"/>
      <c r="M122" s="363"/>
    </row>
    <row r="123" spans="2:13" ht="21.95" customHeight="1" x14ac:dyDescent="0.2">
      <c r="B123" s="417" t="str">
        <f>M123</f>
        <v>GÉNOISE</v>
      </c>
      <c r="C123" s="418" t="s">
        <v>405</v>
      </c>
      <c r="D123" s="419"/>
      <c r="E123" s="419"/>
      <c r="F123" s="419"/>
      <c r="G123" s="419"/>
      <c r="H123" s="419"/>
      <c r="I123" s="420"/>
      <c r="J123" s="421"/>
      <c r="K123" s="420"/>
      <c r="L123" s="422"/>
      <c r="M123" s="423" t="s">
        <v>537</v>
      </c>
    </row>
    <row r="124" spans="2:13" ht="20.100000000000001" customHeight="1" x14ac:dyDescent="0.2">
      <c r="B124" s="293" t="str">
        <f>B123</f>
        <v>GÉNOISE</v>
      </c>
      <c r="C124" s="294" t="s">
        <v>257</v>
      </c>
      <c r="D124" s="295" t="s">
        <v>287</v>
      </c>
      <c r="E124" s="296" t="s">
        <v>275</v>
      </c>
      <c r="F124" s="297">
        <v>180</v>
      </c>
      <c r="G124" s="298"/>
      <c r="H124" s="296"/>
      <c r="I124" s="299"/>
      <c r="J124" s="299"/>
      <c r="K124" s="297"/>
      <c r="L124" s="300"/>
      <c r="M124" s="301"/>
    </row>
    <row r="125" spans="2:13" ht="20.100000000000001" customHeight="1" x14ac:dyDescent="0.2">
      <c r="B125" s="293" t="str">
        <f>B124</f>
        <v>GÉNOISE</v>
      </c>
      <c r="C125" s="302" t="s">
        <v>258</v>
      </c>
      <c r="D125" s="303" t="s">
        <v>197</v>
      </c>
      <c r="E125" s="304" t="s">
        <v>275</v>
      </c>
      <c r="F125" s="305">
        <v>160</v>
      </c>
      <c r="G125" s="306"/>
      <c r="H125" s="304"/>
      <c r="I125" s="308">
        <v>2.0833333333333332E-2</v>
      </c>
      <c r="J125" s="308"/>
      <c r="K125" s="305"/>
      <c r="L125" s="309"/>
      <c r="M125" s="310" t="s">
        <v>612</v>
      </c>
    </row>
    <row r="126" spans="2:13" ht="20.100000000000001" customHeight="1" x14ac:dyDescent="0.2">
      <c r="B126" s="293" t="str">
        <f>B125</f>
        <v>GÉNOISE</v>
      </c>
      <c r="C126" s="311" t="s">
        <v>259</v>
      </c>
      <c r="D126" s="312" t="s">
        <v>541</v>
      </c>
      <c r="E126" s="313"/>
      <c r="F126" s="314"/>
      <c r="G126" s="315"/>
      <c r="H126" s="313"/>
      <c r="I126" s="316"/>
      <c r="J126" s="316"/>
      <c r="K126" s="314"/>
      <c r="L126" s="317"/>
      <c r="M126" s="318"/>
    </row>
    <row r="127" spans="2:13" ht="20.100000000000001" customHeight="1" thickBot="1" x14ac:dyDescent="0.25">
      <c r="B127" s="293" t="str">
        <f>B126</f>
        <v>GÉNOISE</v>
      </c>
      <c r="C127" s="319" t="s">
        <v>318</v>
      </c>
      <c r="D127" s="320"/>
      <c r="E127" s="321" t="s">
        <v>321</v>
      </c>
      <c r="F127" s="322"/>
      <c r="G127" s="323"/>
      <c r="H127" s="324"/>
      <c r="I127" s="325"/>
      <c r="J127" s="325"/>
      <c r="K127" s="322"/>
      <c r="L127" s="326"/>
      <c r="M127" s="363"/>
    </row>
    <row r="128" spans="2:13" ht="21.95" customHeight="1" x14ac:dyDescent="0.2">
      <c r="B128" s="417" t="str">
        <f>M128</f>
        <v>MUFFINS AUX FRUITS</v>
      </c>
      <c r="C128" s="418" t="s">
        <v>6</v>
      </c>
      <c r="D128" s="419"/>
      <c r="E128" s="419"/>
      <c r="F128" s="419"/>
      <c r="G128" s="419"/>
      <c r="H128" s="419"/>
      <c r="I128" s="420"/>
      <c r="J128" s="421"/>
      <c r="K128" s="420"/>
      <c r="L128" s="422"/>
      <c r="M128" s="423" t="s">
        <v>203</v>
      </c>
    </row>
    <row r="129" spans="2:13" ht="20.100000000000001" customHeight="1" x14ac:dyDescent="0.2">
      <c r="B129" s="293" t="str">
        <f t="shared" ref="B129:B134" si="7">B128</f>
        <v>MUFFINS AUX FRUITS</v>
      </c>
      <c r="C129" s="294" t="s">
        <v>257</v>
      </c>
      <c r="D129" s="295" t="s">
        <v>287</v>
      </c>
      <c r="E129" s="296" t="s">
        <v>275</v>
      </c>
      <c r="F129" s="297">
        <v>180</v>
      </c>
      <c r="G129" s="298"/>
      <c r="H129" s="296"/>
      <c r="I129" s="299"/>
      <c r="J129" s="299"/>
      <c r="K129" s="297"/>
      <c r="L129" s="300"/>
      <c r="M129" s="301" t="s">
        <v>613</v>
      </c>
    </row>
    <row r="130" spans="2:13" ht="20.100000000000001" customHeight="1" x14ac:dyDescent="0.2">
      <c r="B130" s="293" t="str">
        <f t="shared" si="7"/>
        <v>MUFFINS AUX FRUITS</v>
      </c>
      <c r="C130" s="302" t="s">
        <v>258</v>
      </c>
      <c r="D130" s="303" t="s">
        <v>197</v>
      </c>
      <c r="E130" s="304" t="s">
        <v>275</v>
      </c>
      <c r="F130" s="305">
        <v>190</v>
      </c>
      <c r="G130" s="306"/>
      <c r="H130" s="304"/>
      <c r="I130" s="308">
        <v>6.9444444444444441E-3</v>
      </c>
      <c r="J130" s="308"/>
      <c r="K130" s="305"/>
      <c r="L130" s="309"/>
      <c r="M130" s="310"/>
    </row>
    <row r="131" spans="2:13" ht="18" customHeight="1" x14ac:dyDescent="0.2">
      <c r="B131" s="293" t="str">
        <f t="shared" si="7"/>
        <v>MUFFINS AUX FRUITS</v>
      </c>
      <c r="C131" s="302" t="s">
        <v>259</v>
      </c>
      <c r="D131" s="303" t="s">
        <v>197</v>
      </c>
      <c r="E131" s="304" t="s">
        <v>275</v>
      </c>
      <c r="F131" s="305">
        <v>185</v>
      </c>
      <c r="G131" s="306"/>
      <c r="H131" s="377"/>
      <c r="I131" s="308">
        <v>4.8611111111111112E-3</v>
      </c>
      <c r="J131" s="308"/>
      <c r="K131" s="305"/>
      <c r="L131" s="309"/>
      <c r="M131" s="310"/>
    </row>
    <row r="132" spans="2:13" ht="19.5" customHeight="1" x14ac:dyDescent="0.2">
      <c r="B132" s="293" t="str">
        <f t="shared" si="7"/>
        <v>MUFFINS AUX FRUITS</v>
      </c>
      <c r="C132" s="302" t="s">
        <v>260</v>
      </c>
      <c r="D132" s="303" t="s">
        <v>320</v>
      </c>
      <c r="E132" s="304"/>
      <c r="F132" s="305"/>
      <c r="G132" s="306"/>
      <c r="H132" s="377"/>
      <c r="I132" s="308"/>
      <c r="J132" s="308">
        <v>6.9444444444444447E-4</v>
      </c>
      <c r="K132" s="305"/>
      <c r="L132" s="309"/>
      <c r="M132" s="310"/>
    </row>
    <row r="133" spans="2:13" ht="20.100000000000001" customHeight="1" x14ac:dyDescent="0.2">
      <c r="B133" s="293" t="str">
        <f t="shared" si="7"/>
        <v>MUFFINS AUX FRUITS</v>
      </c>
      <c r="C133" s="311" t="s">
        <v>293</v>
      </c>
      <c r="D133" s="312" t="s">
        <v>541</v>
      </c>
      <c r="E133" s="313"/>
      <c r="F133" s="314"/>
      <c r="G133" s="315"/>
      <c r="H133" s="313"/>
      <c r="I133" s="316"/>
      <c r="J133" s="316"/>
      <c r="K133" s="314"/>
      <c r="L133" s="317"/>
      <c r="M133" s="318"/>
    </row>
    <row r="134" spans="2:13" ht="20.100000000000001" customHeight="1" thickBot="1" x14ac:dyDescent="0.25">
      <c r="B134" s="293" t="str">
        <f t="shared" si="7"/>
        <v>MUFFINS AUX FRUITS</v>
      </c>
      <c r="C134" s="319" t="s">
        <v>318</v>
      </c>
      <c r="D134" s="320"/>
      <c r="E134" s="321" t="s">
        <v>321</v>
      </c>
      <c r="F134" s="322"/>
      <c r="G134" s="323"/>
      <c r="H134" s="324"/>
      <c r="I134" s="325"/>
      <c r="J134" s="325"/>
      <c r="K134" s="322"/>
      <c r="L134" s="326"/>
      <c r="M134" s="363"/>
    </row>
    <row r="135" spans="2:13" ht="21.95" customHeight="1" x14ac:dyDescent="0.2">
      <c r="B135" s="417" t="str">
        <f>M135</f>
        <v>PAIN BAGUETTES LONGUES SURGELÉES PRÉCUITES</v>
      </c>
      <c r="C135" s="418" t="s">
        <v>405</v>
      </c>
      <c r="D135" s="419"/>
      <c r="E135" s="419"/>
      <c r="F135" s="419"/>
      <c r="G135" s="419"/>
      <c r="H135" s="419"/>
      <c r="I135" s="420"/>
      <c r="J135" s="421"/>
      <c r="K135" s="420"/>
      <c r="L135" s="422"/>
      <c r="M135" s="423" t="s">
        <v>404</v>
      </c>
    </row>
    <row r="136" spans="2:13" ht="20.100000000000001" customHeight="1" x14ac:dyDescent="0.2">
      <c r="B136" s="293" t="str">
        <f>B135</f>
        <v>PAIN BAGUETTES LONGUES SURGELÉES PRÉCUITES</v>
      </c>
      <c r="C136" s="294" t="s">
        <v>257</v>
      </c>
      <c r="D136" s="295" t="s">
        <v>287</v>
      </c>
      <c r="E136" s="296" t="s">
        <v>275</v>
      </c>
      <c r="F136" s="297">
        <v>220</v>
      </c>
      <c r="G136" s="298"/>
      <c r="H136" s="296"/>
      <c r="I136" s="299"/>
      <c r="J136" s="299"/>
      <c r="K136" s="297"/>
      <c r="L136" s="300"/>
      <c r="M136" s="301"/>
    </row>
    <row r="137" spans="2:13" ht="20.100000000000001" customHeight="1" x14ac:dyDescent="0.2">
      <c r="B137" s="293" t="str">
        <f>B136</f>
        <v>PAIN BAGUETTES LONGUES SURGELÉES PRÉCUITES</v>
      </c>
      <c r="C137" s="302" t="s">
        <v>258</v>
      </c>
      <c r="D137" s="303" t="s">
        <v>197</v>
      </c>
      <c r="E137" s="304" t="s">
        <v>319</v>
      </c>
      <c r="F137" s="305">
        <v>180</v>
      </c>
      <c r="G137" s="306"/>
      <c r="H137" s="304"/>
      <c r="I137" s="308">
        <v>4.8611111111111112E-3</v>
      </c>
      <c r="J137" s="308"/>
      <c r="K137" s="305"/>
      <c r="L137" s="309"/>
      <c r="M137" s="310" t="s">
        <v>614</v>
      </c>
    </row>
    <row r="138" spans="2:13" ht="20.100000000000001" customHeight="1" x14ac:dyDescent="0.2">
      <c r="B138" s="293" t="str">
        <f>B137</f>
        <v>PAIN BAGUETTES LONGUES SURGELÉES PRÉCUITES</v>
      </c>
      <c r="C138" s="311" t="s">
        <v>259</v>
      </c>
      <c r="D138" s="312" t="s">
        <v>541</v>
      </c>
      <c r="E138" s="313"/>
      <c r="F138" s="314"/>
      <c r="G138" s="315"/>
      <c r="H138" s="313"/>
      <c r="I138" s="316"/>
      <c r="J138" s="316"/>
      <c r="K138" s="314"/>
      <c r="L138" s="317"/>
      <c r="M138" s="318"/>
    </row>
    <row r="139" spans="2:13" ht="20.100000000000001" customHeight="1" thickBot="1" x14ac:dyDescent="0.25">
      <c r="B139" s="293" t="str">
        <f>B138</f>
        <v>PAIN BAGUETTES LONGUES SURGELÉES PRÉCUITES</v>
      </c>
      <c r="C139" s="319" t="s">
        <v>318</v>
      </c>
      <c r="D139" s="320"/>
      <c r="E139" s="321" t="s">
        <v>321</v>
      </c>
      <c r="F139" s="322"/>
      <c r="G139" s="323"/>
      <c r="H139" s="324"/>
      <c r="I139" s="325"/>
      <c r="J139" s="325"/>
      <c r="K139" s="322"/>
      <c r="L139" s="326"/>
      <c r="M139" s="363"/>
    </row>
    <row r="140" spans="2:13" ht="21.95" customHeight="1" x14ac:dyDescent="0.2">
      <c r="B140" s="417" t="str">
        <f>M140</f>
        <v>PAIN FRAIS</v>
      </c>
      <c r="C140" s="418" t="s">
        <v>49</v>
      </c>
      <c r="D140" s="419"/>
      <c r="E140" s="419"/>
      <c r="F140" s="419"/>
      <c r="G140" s="419"/>
      <c r="H140" s="419"/>
      <c r="I140" s="420"/>
      <c r="J140" s="421"/>
      <c r="K140" s="420"/>
      <c r="L140" s="422"/>
      <c r="M140" s="423" t="s">
        <v>403</v>
      </c>
    </row>
    <row r="141" spans="2:13" ht="20.100000000000001" customHeight="1" x14ac:dyDescent="0.2">
      <c r="B141" s="293" t="str">
        <f>B140</f>
        <v>PAIN FRAIS</v>
      </c>
      <c r="C141" s="294" t="s">
        <v>257</v>
      </c>
      <c r="D141" s="295" t="s">
        <v>287</v>
      </c>
      <c r="E141" s="296" t="s">
        <v>275</v>
      </c>
      <c r="F141" s="297">
        <v>220</v>
      </c>
      <c r="G141" s="298"/>
      <c r="H141" s="296"/>
      <c r="I141" s="299"/>
      <c r="J141" s="299"/>
      <c r="K141" s="297"/>
      <c r="L141" s="300"/>
      <c r="M141" s="301"/>
    </row>
    <row r="142" spans="2:13" ht="20.100000000000001" customHeight="1" x14ac:dyDescent="0.2">
      <c r="B142" s="293" t="str">
        <f>B141</f>
        <v>PAIN FRAIS</v>
      </c>
      <c r="C142" s="302" t="s">
        <v>258</v>
      </c>
      <c r="D142" s="303" t="s">
        <v>197</v>
      </c>
      <c r="E142" s="304" t="s">
        <v>319</v>
      </c>
      <c r="F142" s="305">
        <v>165</v>
      </c>
      <c r="G142" s="306"/>
      <c r="H142" s="304"/>
      <c r="I142" s="308">
        <v>2.0833333333333332E-2</v>
      </c>
      <c r="J142" s="308"/>
      <c r="K142" s="305"/>
      <c r="L142" s="309"/>
      <c r="M142" s="310" t="s">
        <v>615</v>
      </c>
    </row>
    <row r="143" spans="2:13" ht="20.100000000000001" customHeight="1" x14ac:dyDescent="0.2">
      <c r="B143" s="293" t="str">
        <f>B142</f>
        <v>PAIN FRAIS</v>
      </c>
      <c r="C143" s="311" t="s">
        <v>259</v>
      </c>
      <c r="D143" s="312" t="s">
        <v>541</v>
      </c>
      <c r="E143" s="313"/>
      <c r="F143" s="314"/>
      <c r="G143" s="315"/>
      <c r="H143" s="313"/>
      <c r="I143" s="316"/>
      <c r="J143" s="316"/>
      <c r="K143" s="314"/>
      <c r="L143" s="317"/>
      <c r="M143" s="318"/>
    </row>
    <row r="144" spans="2:13" ht="20.100000000000001" customHeight="1" thickBot="1" x14ac:dyDescent="0.25">
      <c r="B144" s="293" t="str">
        <f>B143</f>
        <v>PAIN FRAIS</v>
      </c>
      <c r="C144" s="319" t="s">
        <v>318</v>
      </c>
      <c r="D144" s="320"/>
      <c r="E144" s="321" t="s">
        <v>321</v>
      </c>
      <c r="F144" s="322"/>
      <c r="G144" s="323"/>
      <c r="H144" s="324"/>
      <c r="I144" s="325"/>
      <c r="J144" s="325"/>
      <c r="K144" s="322"/>
      <c r="L144" s="326"/>
      <c r="M144" s="363"/>
    </row>
    <row r="145" spans="2:13" ht="21.95" customHeight="1" x14ac:dyDescent="0.2">
      <c r="B145" s="417" t="str">
        <f>M145</f>
        <v xml:space="preserve">PAIN MICHETTES DE </v>
      </c>
      <c r="C145" s="418" t="s">
        <v>405</v>
      </c>
      <c r="D145" s="419"/>
      <c r="E145" s="419"/>
      <c r="F145" s="419"/>
      <c r="G145" s="419"/>
      <c r="H145" s="419"/>
      <c r="I145" s="420"/>
      <c r="J145" s="421"/>
      <c r="K145" s="420"/>
      <c r="L145" s="422"/>
      <c r="M145" s="423" t="s">
        <v>248</v>
      </c>
    </row>
    <row r="146" spans="2:13" ht="20.100000000000001" customHeight="1" x14ac:dyDescent="0.2">
      <c r="B146" s="293" t="str">
        <f>B145</f>
        <v xml:space="preserve">PAIN MICHETTES DE </v>
      </c>
      <c r="C146" s="294" t="s">
        <v>257</v>
      </c>
      <c r="D146" s="295" t="s">
        <v>287</v>
      </c>
      <c r="E146" s="296" t="s">
        <v>275</v>
      </c>
      <c r="F146" s="297">
        <v>180</v>
      </c>
      <c r="G146" s="298"/>
      <c r="H146" s="296"/>
      <c r="I146" s="299"/>
      <c r="J146" s="299"/>
      <c r="K146" s="297"/>
      <c r="L146" s="300"/>
      <c r="M146" s="301"/>
    </row>
    <row r="147" spans="2:13" ht="20.100000000000001" customHeight="1" x14ac:dyDescent="0.2">
      <c r="B147" s="293" t="str">
        <f>B146</f>
        <v xml:space="preserve">PAIN MICHETTES DE </v>
      </c>
      <c r="C147" s="302" t="s">
        <v>258</v>
      </c>
      <c r="D147" s="303" t="s">
        <v>197</v>
      </c>
      <c r="E147" s="304" t="s">
        <v>319</v>
      </c>
      <c r="F147" s="305">
        <v>175</v>
      </c>
      <c r="G147" s="306"/>
      <c r="H147" s="304"/>
      <c r="I147" s="308">
        <v>1.0416666666666666E-2</v>
      </c>
      <c r="J147" s="308"/>
      <c r="K147" s="305"/>
      <c r="L147" s="309"/>
      <c r="M147" s="310" t="s">
        <v>616</v>
      </c>
    </row>
    <row r="148" spans="2:13" ht="20.100000000000001" customHeight="1" x14ac:dyDescent="0.2">
      <c r="B148" s="293" t="str">
        <f>B147</f>
        <v xml:space="preserve">PAIN MICHETTES DE </v>
      </c>
      <c r="C148" s="302"/>
      <c r="D148" s="303" t="s">
        <v>197</v>
      </c>
      <c r="E148" s="304" t="s">
        <v>275</v>
      </c>
      <c r="F148" s="366">
        <v>180</v>
      </c>
      <c r="G148" s="367"/>
      <c r="H148" s="355"/>
      <c r="I148" s="368">
        <v>1.3888888888888888E-2</v>
      </c>
      <c r="J148" s="368"/>
      <c r="K148" s="366"/>
      <c r="L148" s="369"/>
      <c r="M148" s="424"/>
    </row>
    <row r="149" spans="2:13" ht="20.100000000000001" customHeight="1" x14ac:dyDescent="0.2">
      <c r="B149" s="293" t="str">
        <f>B148</f>
        <v xml:space="preserve">PAIN MICHETTES DE </v>
      </c>
      <c r="C149" s="311" t="s">
        <v>259</v>
      </c>
      <c r="D149" s="312" t="s">
        <v>541</v>
      </c>
      <c r="E149" s="313"/>
      <c r="F149" s="314"/>
      <c r="G149" s="315"/>
      <c r="H149" s="313"/>
      <c r="I149" s="316"/>
      <c r="J149" s="316"/>
      <c r="K149" s="314"/>
      <c r="L149" s="317"/>
      <c r="M149" s="318"/>
    </row>
    <row r="150" spans="2:13" ht="20.100000000000001" customHeight="1" thickBot="1" x14ac:dyDescent="0.25">
      <c r="B150" s="293" t="str">
        <f>B149</f>
        <v xml:space="preserve">PAIN MICHETTES DE </v>
      </c>
      <c r="C150" s="319" t="s">
        <v>318</v>
      </c>
      <c r="D150" s="320"/>
      <c r="E150" s="321" t="s">
        <v>321</v>
      </c>
      <c r="F150" s="322"/>
      <c r="G150" s="323"/>
      <c r="H150" s="324"/>
      <c r="I150" s="325"/>
      <c r="J150" s="325"/>
      <c r="K150" s="322"/>
      <c r="L150" s="326"/>
      <c r="M150" s="363"/>
    </row>
    <row r="151" spans="2:13" ht="21.95" customHeight="1" x14ac:dyDescent="0.2">
      <c r="B151" s="417" t="str">
        <f>M151</f>
        <v xml:space="preserve">PAINS PETITS </v>
      </c>
      <c r="C151" s="418" t="s">
        <v>6</v>
      </c>
      <c r="D151" s="419"/>
      <c r="E151" s="419"/>
      <c r="F151" s="419"/>
      <c r="G151" s="419"/>
      <c r="H151" s="419"/>
      <c r="I151" s="420"/>
      <c r="J151" s="421"/>
      <c r="K151" s="420"/>
      <c r="L151" s="422"/>
      <c r="M151" s="423" t="s">
        <v>249</v>
      </c>
    </row>
    <row r="152" spans="2:13" ht="20.100000000000001" customHeight="1" x14ac:dyDescent="0.2">
      <c r="B152" s="293" t="str">
        <f t="shared" ref="B152:B157" si="8">B151</f>
        <v xml:space="preserve">PAINS PETITS </v>
      </c>
      <c r="C152" s="294" t="s">
        <v>257</v>
      </c>
      <c r="D152" s="295" t="s">
        <v>287</v>
      </c>
      <c r="E152" s="296" t="s">
        <v>275</v>
      </c>
      <c r="F152" s="297">
        <v>200</v>
      </c>
      <c r="G152" s="298"/>
      <c r="H152" s="296"/>
      <c r="I152" s="299"/>
      <c r="J152" s="299"/>
      <c r="K152" s="297"/>
      <c r="L152" s="300"/>
      <c r="M152" s="301" t="s">
        <v>617</v>
      </c>
    </row>
    <row r="153" spans="2:13" ht="20.100000000000001" customHeight="1" x14ac:dyDescent="0.2">
      <c r="B153" s="293" t="str">
        <f t="shared" si="8"/>
        <v xml:space="preserve">PAINS PETITS </v>
      </c>
      <c r="C153" s="302" t="s">
        <v>258</v>
      </c>
      <c r="D153" s="303" t="s">
        <v>197</v>
      </c>
      <c r="E153" s="304" t="s">
        <v>275</v>
      </c>
      <c r="F153" s="305">
        <v>200</v>
      </c>
      <c r="G153" s="306">
        <v>10</v>
      </c>
      <c r="H153" s="304"/>
      <c r="I153" s="308">
        <v>6.9444444444444441E-3</v>
      </c>
      <c r="J153" s="308"/>
      <c r="K153" s="305"/>
      <c r="L153" s="309"/>
      <c r="M153" s="310"/>
    </row>
    <row r="154" spans="2:13" ht="54.75" customHeight="1" x14ac:dyDescent="0.2">
      <c r="B154" s="293" t="str">
        <f t="shared" si="8"/>
        <v xml:space="preserve">PAINS PETITS </v>
      </c>
      <c r="C154" s="302" t="s">
        <v>259</v>
      </c>
      <c r="D154" s="303" t="s">
        <v>599</v>
      </c>
      <c r="E154" s="304" t="s">
        <v>275</v>
      </c>
      <c r="F154" s="305">
        <v>195</v>
      </c>
      <c r="G154" s="306"/>
      <c r="H154" s="377" t="s">
        <v>331</v>
      </c>
      <c r="I154" s="308">
        <v>1.3888888888888889E-3</v>
      </c>
      <c r="J154" s="308"/>
      <c r="K154" s="305"/>
      <c r="L154" s="309"/>
      <c r="M154" s="310"/>
    </row>
    <row r="155" spans="2:13" ht="19.5" customHeight="1" x14ac:dyDescent="0.2">
      <c r="B155" s="293" t="str">
        <f t="shared" si="8"/>
        <v xml:space="preserve">PAINS PETITS </v>
      </c>
      <c r="C155" s="302" t="s">
        <v>260</v>
      </c>
      <c r="D155" s="303" t="s">
        <v>320</v>
      </c>
      <c r="E155" s="304"/>
      <c r="F155" s="305"/>
      <c r="G155" s="306"/>
      <c r="H155" s="377"/>
      <c r="I155" s="308"/>
      <c r="J155" s="308">
        <v>1.3888888888888889E-3</v>
      </c>
      <c r="K155" s="305"/>
      <c r="L155" s="309"/>
      <c r="M155" s="310"/>
    </row>
    <row r="156" spans="2:13" ht="20.100000000000001" customHeight="1" x14ac:dyDescent="0.2">
      <c r="B156" s="293" t="str">
        <f t="shared" si="8"/>
        <v xml:space="preserve">PAINS PETITS </v>
      </c>
      <c r="C156" s="311" t="s">
        <v>293</v>
      </c>
      <c r="D156" s="312" t="s">
        <v>541</v>
      </c>
      <c r="E156" s="313"/>
      <c r="F156" s="314"/>
      <c r="G156" s="315"/>
      <c r="H156" s="313"/>
      <c r="I156" s="316"/>
      <c r="J156" s="316"/>
      <c r="K156" s="314"/>
      <c r="L156" s="317"/>
      <c r="M156" s="318"/>
    </row>
    <row r="157" spans="2:13" ht="20.100000000000001" customHeight="1" thickBot="1" x14ac:dyDescent="0.25">
      <c r="B157" s="293" t="str">
        <f t="shared" si="8"/>
        <v xml:space="preserve">PAINS PETITS </v>
      </c>
      <c r="C157" s="319" t="s">
        <v>318</v>
      </c>
      <c r="D157" s="320"/>
      <c r="E157" s="321" t="s">
        <v>321</v>
      </c>
      <c r="F157" s="322"/>
      <c r="G157" s="323"/>
      <c r="H157" s="324"/>
      <c r="I157" s="325"/>
      <c r="J157" s="325"/>
      <c r="K157" s="322"/>
      <c r="L157" s="326"/>
      <c r="M157" s="363"/>
    </row>
    <row r="158" spans="2:13" ht="21.95" customHeight="1" x14ac:dyDescent="0.2">
      <c r="B158" s="417" t="str">
        <f>M158</f>
        <v>PIZZAS EN PLAQUE</v>
      </c>
      <c r="C158" s="418" t="s">
        <v>49</v>
      </c>
      <c r="D158" s="419"/>
      <c r="E158" s="419"/>
      <c r="F158" s="419"/>
      <c r="G158" s="419"/>
      <c r="H158" s="419"/>
      <c r="I158" s="420"/>
      <c r="J158" s="421"/>
      <c r="K158" s="420"/>
      <c r="L158" s="422"/>
      <c r="M158" s="423" t="s">
        <v>401</v>
      </c>
    </row>
    <row r="159" spans="2:13" ht="20.100000000000001" customHeight="1" x14ac:dyDescent="0.2">
      <c r="B159" s="293" t="str">
        <f>B158</f>
        <v>PIZZAS EN PLAQUE</v>
      </c>
      <c r="C159" s="294" t="s">
        <v>257</v>
      </c>
      <c r="D159" s="295" t="s">
        <v>287</v>
      </c>
      <c r="E159" s="296" t="s">
        <v>275</v>
      </c>
      <c r="F159" s="297">
        <v>220</v>
      </c>
      <c r="G159" s="298"/>
      <c r="H159" s="296"/>
      <c r="I159" s="299"/>
      <c r="J159" s="299"/>
      <c r="K159" s="297"/>
      <c r="L159" s="300"/>
      <c r="M159" s="301"/>
    </row>
    <row r="160" spans="2:13" ht="20.100000000000001" customHeight="1" x14ac:dyDescent="0.2">
      <c r="B160" s="293" t="str">
        <f>B159</f>
        <v>PIZZAS EN PLAQUE</v>
      </c>
      <c r="C160" s="302" t="s">
        <v>258</v>
      </c>
      <c r="D160" s="303" t="s">
        <v>197</v>
      </c>
      <c r="E160" s="304" t="s">
        <v>275</v>
      </c>
      <c r="F160" s="305">
        <v>220</v>
      </c>
      <c r="G160" s="306"/>
      <c r="H160" s="304"/>
      <c r="I160" s="308">
        <v>1.3888888888888888E-2</v>
      </c>
      <c r="J160" s="308"/>
      <c r="K160" s="305"/>
      <c r="L160" s="309"/>
      <c r="M160" s="310" t="s">
        <v>618</v>
      </c>
    </row>
    <row r="161" spans="2:13" ht="20.100000000000001" customHeight="1" x14ac:dyDescent="0.2">
      <c r="B161" s="293" t="str">
        <f>B160</f>
        <v>PIZZAS EN PLAQUE</v>
      </c>
      <c r="C161" s="311" t="s">
        <v>259</v>
      </c>
      <c r="D161" s="312" t="s">
        <v>541</v>
      </c>
      <c r="E161" s="313"/>
      <c r="F161" s="314"/>
      <c r="G161" s="315"/>
      <c r="H161" s="313"/>
      <c r="I161" s="316"/>
      <c r="J161" s="316"/>
      <c r="K161" s="314"/>
      <c r="L161" s="317"/>
      <c r="M161" s="318"/>
    </row>
    <row r="162" spans="2:13" ht="20.100000000000001" customHeight="1" thickBot="1" x14ac:dyDescent="0.25">
      <c r="B162" s="293" t="str">
        <f>B161</f>
        <v>PIZZAS EN PLAQUE</v>
      </c>
      <c r="C162" s="319" t="s">
        <v>318</v>
      </c>
      <c r="D162" s="320"/>
      <c r="E162" s="321" t="s">
        <v>321</v>
      </c>
      <c r="F162" s="322"/>
      <c r="G162" s="323"/>
      <c r="H162" s="324"/>
      <c r="I162" s="325"/>
      <c r="J162" s="325"/>
      <c r="K162" s="322"/>
      <c r="L162" s="326"/>
      <c r="M162" s="363"/>
    </row>
    <row r="163" spans="2:13" ht="21.95" customHeight="1" x14ac:dyDescent="0.2">
      <c r="B163" s="417" t="str">
        <f>M163</f>
        <v>POUDING DE CABINET</v>
      </c>
      <c r="C163" s="418" t="s">
        <v>337</v>
      </c>
      <c r="D163" s="419"/>
      <c r="E163" s="419"/>
      <c r="F163" s="419"/>
      <c r="G163" s="419"/>
      <c r="H163" s="419"/>
      <c r="I163" s="420"/>
      <c r="J163" s="421"/>
      <c r="K163" s="420"/>
      <c r="L163" s="422"/>
      <c r="M163" s="423" t="s">
        <v>354</v>
      </c>
    </row>
    <row r="164" spans="2:13" ht="20.100000000000001" customHeight="1" x14ac:dyDescent="0.2">
      <c r="B164" s="293" t="str">
        <f>B163</f>
        <v>POUDING DE CABINET</v>
      </c>
      <c r="C164" s="294" t="s">
        <v>257</v>
      </c>
      <c r="D164" s="295" t="s">
        <v>287</v>
      </c>
      <c r="E164" s="296" t="s">
        <v>378</v>
      </c>
      <c r="F164" s="297">
        <v>100</v>
      </c>
      <c r="G164" s="298"/>
      <c r="H164" s="296"/>
      <c r="I164" s="299"/>
      <c r="J164" s="299"/>
      <c r="K164" s="297"/>
      <c r="L164" s="300"/>
      <c r="M164" s="301" t="s">
        <v>619</v>
      </c>
    </row>
    <row r="165" spans="2:13" ht="20.100000000000001" customHeight="1" x14ac:dyDescent="0.2">
      <c r="B165" s="293" t="str">
        <f>B164</f>
        <v>POUDING DE CABINET</v>
      </c>
      <c r="C165" s="302" t="s">
        <v>258</v>
      </c>
      <c r="D165" s="303" t="s">
        <v>197</v>
      </c>
      <c r="E165" s="304" t="s">
        <v>378</v>
      </c>
      <c r="F165" s="305">
        <v>90</v>
      </c>
      <c r="G165" s="306"/>
      <c r="H165" s="304"/>
      <c r="I165" s="308">
        <v>3.125E-2</v>
      </c>
      <c r="J165" s="308"/>
      <c r="K165" s="305"/>
      <c r="L165" s="309"/>
      <c r="M165" s="310"/>
    </row>
    <row r="166" spans="2:13" ht="20.100000000000001" customHeight="1" x14ac:dyDescent="0.2">
      <c r="B166" s="293" t="str">
        <f>B165</f>
        <v>POUDING DE CABINET</v>
      </c>
      <c r="C166" s="311" t="s">
        <v>260</v>
      </c>
      <c r="D166" s="312" t="s">
        <v>541</v>
      </c>
      <c r="E166" s="313"/>
      <c r="F166" s="314"/>
      <c r="G166" s="315"/>
      <c r="H166" s="313"/>
      <c r="I166" s="316"/>
      <c r="J166" s="316"/>
      <c r="K166" s="314"/>
      <c r="L166" s="317"/>
      <c r="M166" s="318"/>
    </row>
    <row r="167" spans="2:13" ht="20.100000000000001" customHeight="1" thickBot="1" x14ac:dyDescent="0.25">
      <c r="B167" s="293" t="str">
        <f>B166</f>
        <v>POUDING DE CABINET</v>
      </c>
      <c r="C167" s="319" t="s">
        <v>318</v>
      </c>
      <c r="D167" s="320"/>
      <c r="E167" s="321" t="s">
        <v>321</v>
      </c>
      <c r="F167" s="322"/>
      <c r="G167" s="323"/>
      <c r="H167" s="324"/>
      <c r="I167" s="325"/>
      <c r="J167" s="325"/>
      <c r="K167" s="322"/>
      <c r="L167" s="326"/>
      <c r="M167" s="363"/>
    </row>
    <row r="168" spans="2:13" ht="21.95" customHeight="1" x14ac:dyDescent="0.2">
      <c r="B168" s="417" t="str">
        <f>M168</f>
        <v>PUDDING EN BARQUETTES</v>
      </c>
      <c r="C168" s="418" t="s">
        <v>6</v>
      </c>
      <c r="D168" s="419"/>
      <c r="E168" s="419"/>
      <c r="F168" s="419"/>
      <c r="G168" s="419"/>
      <c r="H168" s="419"/>
      <c r="I168" s="420"/>
      <c r="J168" s="421"/>
      <c r="K168" s="420"/>
      <c r="L168" s="422"/>
      <c r="M168" s="423" t="s">
        <v>416</v>
      </c>
    </row>
    <row r="169" spans="2:13" ht="20.100000000000001" customHeight="1" x14ac:dyDescent="0.2">
      <c r="B169" s="293" t="str">
        <f>B168</f>
        <v>PUDDING EN BARQUETTES</v>
      </c>
      <c r="C169" s="294" t="s">
        <v>257</v>
      </c>
      <c r="D169" s="295" t="s">
        <v>287</v>
      </c>
      <c r="E169" s="296" t="s">
        <v>275</v>
      </c>
      <c r="F169" s="297">
        <v>300</v>
      </c>
      <c r="G169" s="298"/>
      <c r="H169" s="296"/>
      <c r="I169" s="299"/>
      <c r="J169" s="299"/>
      <c r="K169" s="297"/>
      <c r="L169" s="300"/>
      <c r="M169" s="301"/>
    </row>
    <row r="170" spans="2:13" ht="20.100000000000001" customHeight="1" x14ac:dyDescent="0.2">
      <c r="B170" s="293" t="str">
        <f t="shared" ref="B170:B175" si="9">B169</f>
        <v>PUDDING EN BARQUETTES</v>
      </c>
      <c r="C170" s="302" t="s">
        <v>258</v>
      </c>
      <c r="D170" s="303" t="s">
        <v>196</v>
      </c>
      <c r="E170" s="304" t="s">
        <v>275</v>
      </c>
      <c r="F170" s="305">
        <v>220</v>
      </c>
      <c r="G170" s="306"/>
      <c r="H170" s="304"/>
      <c r="I170" s="308">
        <v>3.472222222222222E-3</v>
      </c>
      <c r="J170" s="308"/>
      <c r="K170" s="305"/>
      <c r="L170" s="309"/>
      <c r="M170" s="310"/>
    </row>
    <row r="171" spans="2:13" ht="23.25" customHeight="1" x14ac:dyDescent="0.2">
      <c r="B171" s="293" t="str">
        <f t="shared" si="9"/>
        <v>PUDDING EN BARQUETTES</v>
      </c>
      <c r="C171" s="302" t="s">
        <v>259</v>
      </c>
      <c r="D171" s="303" t="s">
        <v>197</v>
      </c>
      <c r="E171" s="304" t="s">
        <v>319</v>
      </c>
      <c r="F171" s="305">
        <v>220</v>
      </c>
      <c r="G171" s="306">
        <v>40</v>
      </c>
      <c r="H171" s="377"/>
      <c r="I171" s="308">
        <v>6.9444444444444441E-3</v>
      </c>
      <c r="J171" s="308"/>
      <c r="K171" s="305"/>
      <c r="L171" s="309"/>
      <c r="M171" s="310"/>
    </row>
    <row r="172" spans="2:13" ht="54.75" customHeight="1" x14ac:dyDescent="0.2">
      <c r="B172" s="293" t="str">
        <f t="shared" si="9"/>
        <v>PUDDING EN BARQUETTES</v>
      </c>
      <c r="C172" s="302" t="s">
        <v>260</v>
      </c>
      <c r="D172" s="303" t="s">
        <v>599</v>
      </c>
      <c r="E172" s="304" t="s">
        <v>275</v>
      </c>
      <c r="F172" s="305">
        <v>250</v>
      </c>
      <c r="G172" s="306"/>
      <c r="H172" s="377" t="s">
        <v>331</v>
      </c>
      <c r="I172" s="308" t="s">
        <v>620</v>
      </c>
      <c r="J172" s="308"/>
      <c r="K172" s="305"/>
      <c r="L172" s="309"/>
      <c r="M172" s="310"/>
    </row>
    <row r="173" spans="2:13" ht="19.5" customHeight="1" x14ac:dyDescent="0.2">
      <c r="B173" s="293" t="str">
        <f t="shared" si="9"/>
        <v>PUDDING EN BARQUETTES</v>
      </c>
      <c r="C173" s="302" t="s">
        <v>293</v>
      </c>
      <c r="D173" s="303" t="s">
        <v>320</v>
      </c>
      <c r="E173" s="304"/>
      <c r="F173" s="305"/>
      <c r="G173" s="306"/>
      <c r="H173" s="377"/>
      <c r="I173" s="308"/>
      <c r="J173" s="308">
        <v>6.9444444444444447E-4</v>
      </c>
      <c r="K173" s="305"/>
      <c r="L173" s="309"/>
      <c r="M173" s="310"/>
    </row>
    <row r="174" spans="2:13" ht="20.100000000000001" customHeight="1" x14ac:dyDescent="0.2">
      <c r="B174" s="293" t="str">
        <f t="shared" si="9"/>
        <v>PUDDING EN BARQUETTES</v>
      </c>
      <c r="C174" s="311" t="s">
        <v>185</v>
      </c>
      <c r="D174" s="312" t="s">
        <v>541</v>
      </c>
      <c r="E174" s="313"/>
      <c r="F174" s="314"/>
      <c r="G174" s="315"/>
      <c r="H174" s="313"/>
      <c r="I174" s="316"/>
      <c r="J174" s="316"/>
      <c r="K174" s="314"/>
      <c r="L174" s="317"/>
      <c r="M174" s="318"/>
    </row>
    <row r="175" spans="2:13" ht="20.100000000000001" customHeight="1" thickBot="1" x14ac:dyDescent="0.25">
      <c r="B175" s="293" t="str">
        <f t="shared" si="9"/>
        <v>PUDDING EN BARQUETTES</v>
      </c>
      <c r="C175" s="319" t="s">
        <v>318</v>
      </c>
      <c r="D175" s="320"/>
      <c r="E175" s="321" t="s">
        <v>321</v>
      </c>
      <c r="F175" s="322"/>
      <c r="G175" s="323"/>
      <c r="H175" s="324"/>
      <c r="I175" s="325"/>
      <c r="J175" s="325"/>
      <c r="K175" s="322"/>
      <c r="L175" s="326"/>
      <c r="M175" s="363"/>
    </row>
    <row r="176" spans="2:13" ht="21.95" customHeight="1" x14ac:dyDescent="0.2">
      <c r="B176" s="417" t="str">
        <f>M176</f>
        <v>QUICHES</v>
      </c>
      <c r="C176" s="418" t="s">
        <v>49</v>
      </c>
      <c r="D176" s="419"/>
      <c r="E176" s="419"/>
      <c r="F176" s="419"/>
      <c r="G176" s="419"/>
      <c r="H176" s="419"/>
      <c r="I176" s="420"/>
      <c r="J176" s="421"/>
      <c r="K176" s="420"/>
      <c r="L176" s="422"/>
      <c r="M176" s="423" t="s">
        <v>402</v>
      </c>
    </row>
    <row r="177" spans="2:13" ht="20.100000000000001" customHeight="1" x14ac:dyDescent="0.2">
      <c r="B177" s="293" t="str">
        <f>B176</f>
        <v>QUICHES</v>
      </c>
      <c r="C177" s="294" t="s">
        <v>257</v>
      </c>
      <c r="D177" s="295" t="s">
        <v>287</v>
      </c>
      <c r="E177" s="296" t="s">
        <v>275</v>
      </c>
      <c r="F177" s="297">
        <v>220</v>
      </c>
      <c r="G177" s="298"/>
      <c r="H177" s="296"/>
      <c r="I177" s="299"/>
      <c r="J177" s="299"/>
      <c r="K177" s="297"/>
      <c r="L177" s="300"/>
      <c r="M177" s="301"/>
    </row>
    <row r="178" spans="2:13" ht="20.100000000000001" customHeight="1" x14ac:dyDescent="0.2">
      <c r="B178" s="293" t="str">
        <f>B177</f>
        <v>QUICHES</v>
      </c>
      <c r="C178" s="302" t="s">
        <v>258</v>
      </c>
      <c r="D178" s="303" t="s">
        <v>197</v>
      </c>
      <c r="E178" s="304" t="s">
        <v>275</v>
      </c>
      <c r="F178" s="305">
        <v>200</v>
      </c>
      <c r="G178" s="306"/>
      <c r="H178" s="304"/>
      <c r="I178" s="308">
        <v>2.0833333333333332E-2</v>
      </c>
      <c r="J178" s="308"/>
      <c r="K178" s="305"/>
      <c r="L178" s="309"/>
      <c r="M178" s="310" t="s">
        <v>621</v>
      </c>
    </row>
    <row r="179" spans="2:13" ht="20.100000000000001" customHeight="1" x14ac:dyDescent="0.2">
      <c r="B179" s="293" t="str">
        <f>B178</f>
        <v>QUICHES</v>
      </c>
      <c r="C179" s="311" t="s">
        <v>259</v>
      </c>
      <c r="D179" s="312" t="s">
        <v>541</v>
      </c>
      <c r="E179" s="313"/>
      <c r="F179" s="314"/>
      <c r="G179" s="315"/>
      <c r="H179" s="313"/>
      <c r="I179" s="316"/>
      <c r="J179" s="316"/>
      <c r="K179" s="314"/>
      <c r="L179" s="317"/>
      <c r="M179" s="318"/>
    </row>
    <row r="180" spans="2:13" ht="19.5" customHeight="1" thickBot="1" x14ac:dyDescent="0.25">
      <c r="B180" s="293" t="str">
        <f>B179</f>
        <v>QUICHES</v>
      </c>
      <c r="C180" s="319" t="s">
        <v>318</v>
      </c>
      <c r="D180" s="320"/>
      <c r="E180" s="321" t="s">
        <v>321</v>
      </c>
      <c r="F180" s="322"/>
      <c r="G180" s="323"/>
      <c r="H180" s="324"/>
      <c r="I180" s="325"/>
      <c r="J180" s="325"/>
      <c r="K180" s="322"/>
      <c r="L180" s="326"/>
      <c r="M180" s="363"/>
    </row>
    <row r="181" spans="2:13" ht="21.95" customHeight="1" x14ac:dyDescent="0.2">
      <c r="B181" s="417" t="str">
        <f>M181</f>
        <v>STRUDEL A LA POMME Méthode 1</v>
      </c>
      <c r="C181" s="418" t="s">
        <v>6</v>
      </c>
      <c r="D181" s="419"/>
      <c r="E181" s="419"/>
      <c r="F181" s="419"/>
      <c r="G181" s="419"/>
      <c r="H181" s="419"/>
      <c r="I181" s="420"/>
      <c r="J181" s="421"/>
      <c r="K181" s="420"/>
      <c r="L181" s="422"/>
      <c r="M181" s="423" t="s">
        <v>166</v>
      </c>
    </row>
    <row r="182" spans="2:13" ht="20.100000000000001" customHeight="1" x14ac:dyDescent="0.2">
      <c r="B182" s="293" t="str">
        <f t="shared" ref="B182:B187" si="10">B181</f>
        <v>STRUDEL A LA POMME Méthode 1</v>
      </c>
      <c r="C182" s="294" t="s">
        <v>257</v>
      </c>
      <c r="D182" s="295" t="s">
        <v>287</v>
      </c>
      <c r="E182" s="296" t="s">
        <v>275</v>
      </c>
      <c r="F182" s="297">
        <v>200</v>
      </c>
      <c r="G182" s="298"/>
      <c r="H182" s="296"/>
      <c r="I182" s="299"/>
      <c r="J182" s="299"/>
      <c r="K182" s="297"/>
      <c r="L182" s="300"/>
      <c r="M182" s="301" t="s">
        <v>591</v>
      </c>
    </row>
    <row r="183" spans="2:13" ht="20.100000000000001" customHeight="1" x14ac:dyDescent="0.2">
      <c r="B183" s="293" t="str">
        <f t="shared" si="10"/>
        <v>STRUDEL A LA POMME Méthode 1</v>
      </c>
      <c r="C183" s="302" t="s">
        <v>258</v>
      </c>
      <c r="D183" s="303" t="s">
        <v>197</v>
      </c>
      <c r="E183" s="304" t="s">
        <v>275</v>
      </c>
      <c r="F183" s="305">
        <v>185</v>
      </c>
      <c r="G183" s="306">
        <v>40</v>
      </c>
      <c r="H183" s="304"/>
      <c r="I183" s="308">
        <v>6.9444444444444441E-3</v>
      </c>
      <c r="J183" s="308"/>
      <c r="K183" s="305"/>
      <c r="L183" s="309"/>
      <c r="M183" s="310" t="s">
        <v>592</v>
      </c>
    </row>
    <row r="184" spans="2:13" ht="51.75" customHeight="1" x14ac:dyDescent="0.2">
      <c r="B184" s="293" t="str">
        <f t="shared" si="10"/>
        <v>STRUDEL A LA POMME Méthode 1</v>
      </c>
      <c r="C184" s="302" t="s">
        <v>259</v>
      </c>
      <c r="D184" s="303" t="s">
        <v>197</v>
      </c>
      <c r="E184" s="304" t="s">
        <v>275</v>
      </c>
      <c r="F184" s="305">
        <v>165</v>
      </c>
      <c r="G184" s="306">
        <v>20</v>
      </c>
      <c r="H184" s="377" t="s">
        <v>331</v>
      </c>
      <c r="I184" s="308">
        <v>4.1666666666666666E-3</v>
      </c>
      <c r="J184" s="308"/>
      <c r="K184" s="305"/>
      <c r="L184" s="309"/>
      <c r="M184" s="310"/>
    </row>
    <row r="185" spans="2:13" ht="19.5" customHeight="1" x14ac:dyDescent="0.2">
      <c r="B185" s="293" t="str">
        <f t="shared" si="10"/>
        <v>STRUDEL A LA POMME Méthode 1</v>
      </c>
      <c r="C185" s="302" t="s">
        <v>260</v>
      </c>
      <c r="D185" s="303" t="s">
        <v>320</v>
      </c>
      <c r="E185" s="304"/>
      <c r="F185" s="305"/>
      <c r="G185" s="306"/>
      <c r="H185" s="377"/>
      <c r="I185" s="308"/>
      <c r="J185" s="308">
        <v>1.3888888888888889E-3</v>
      </c>
      <c r="K185" s="305"/>
      <c r="L185" s="309"/>
      <c r="M185" s="310"/>
    </row>
    <row r="186" spans="2:13" ht="20.100000000000001" customHeight="1" x14ac:dyDescent="0.2">
      <c r="B186" s="293" t="str">
        <f t="shared" si="10"/>
        <v>STRUDEL A LA POMME Méthode 1</v>
      </c>
      <c r="C186" s="311" t="s">
        <v>293</v>
      </c>
      <c r="D186" s="312" t="s">
        <v>541</v>
      </c>
      <c r="E186" s="313"/>
      <c r="F186" s="314"/>
      <c r="G186" s="315"/>
      <c r="H186" s="313"/>
      <c r="I186" s="316"/>
      <c r="J186" s="316"/>
      <c r="K186" s="314"/>
      <c r="L186" s="317"/>
      <c r="M186" s="318"/>
    </row>
    <row r="187" spans="2:13" ht="19.5" customHeight="1" thickBot="1" x14ac:dyDescent="0.25">
      <c r="B187" s="293" t="str">
        <f t="shared" si="10"/>
        <v>STRUDEL A LA POMME Méthode 1</v>
      </c>
      <c r="C187" s="319" t="s">
        <v>318</v>
      </c>
      <c r="D187" s="320"/>
      <c r="E187" s="321" t="s">
        <v>321</v>
      </c>
      <c r="F187" s="322"/>
      <c r="G187" s="323"/>
      <c r="H187" s="324"/>
      <c r="I187" s="325"/>
      <c r="J187" s="325"/>
      <c r="K187" s="322"/>
      <c r="L187" s="326"/>
      <c r="M187" s="363"/>
    </row>
    <row r="188" spans="2:13" ht="21.95" customHeight="1" x14ac:dyDescent="0.2">
      <c r="B188" s="417" t="str">
        <f>M188</f>
        <v>STRUDEL A LA POMME Méthode 2</v>
      </c>
      <c r="C188" s="418" t="s">
        <v>6</v>
      </c>
      <c r="D188" s="419"/>
      <c r="E188" s="419"/>
      <c r="F188" s="419"/>
      <c r="G188" s="419"/>
      <c r="H188" s="419"/>
      <c r="I188" s="420"/>
      <c r="J188" s="421"/>
      <c r="K188" s="420"/>
      <c r="L188" s="422"/>
      <c r="M188" s="423" t="s">
        <v>167</v>
      </c>
    </row>
    <row r="189" spans="2:13" ht="20.100000000000001" customHeight="1" x14ac:dyDescent="0.2">
      <c r="B189" s="293" t="str">
        <f t="shared" ref="B189:B194" si="11">B188</f>
        <v>STRUDEL A LA POMME Méthode 2</v>
      </c>
      <c r="C189" s="294" t="s">
        <v>257</v>
      </c>
      <c r="D189" s="295" t="s">
        <v>287</v>
      </c>
      <c r="E189" s="296" t="s">
        <v>275</v>
      </c>
      <c r="F189" s="297">
        <v>200</v>
      </c>
      <c r="G189" s="298"/>
      <c r="H189" s="296"/>
      <c r="I189" s="299"/>
      <c r="J189" s="299"/>
      <c r="K189" s="297"/>
      <c r="L189" s="300"/>
      <c r="M189" s="301" t="s">
        <v>622</v>
      </c>
    </row>
    <row r="190" spans="2:13" ht="20.100000000000001" customHeight="1" x14ac:dyDescent="0.2">
      <c r="B190" s="293" t="str">
        <f t="shared" si="11"/>
        <v>STRUDEL A LA POMME Méthode 2</v>
      </c>
      <c r="C190" s="302" t="s">
        <v>258</v>
      </c>
      <c r="D190" s="303" t="s">
        <v>197</v>
      </c>
      <c r="E190" s="304" t="s">
        <v>275</v>
      </c>
      <c r="F190" s="305">
        <v>185</v>
      </c>
      <c r="G190" s="306"/>
      <c r="H190" s="304"/>
      <c r="I190" s="308">
        <v>6.9444444444444441E-3</v>
      </c>
      <c r="J190" s="308"/>
      <c r="K190" s="305"/>
      <c r="L190" s="309"/>
      <c r="M190" s="310"/>
    </row>
    <row r="191" spans="2:13" ht="24" customHeight="1" x14ac:dyDescent="0.2">
      <c r="B191" s="293" t="str">
        <f t="shared" si="11"/>
        <v>STRUDEL A LA POMME Méthode 2</v>
      </c>
      <c r="C191" s="302" t="s">
        <v>259</v>
      </c>
      <c r="D191" s="303" t="s">
        <v>197</v>
      </c>
      <c r="E191" s="304" t="s">
        <v>275</v>
      </c>
      <c r="F191" s="305">
        <v>165</v>
      </c>
      <c r="G191" s="306">
        <v>10</v>
      </c>
      <c r="H191" s="377"/>
      <c r="I191" s="308">
        <v>4.1666666666666666E-3</v>
      </c>
      <c r="J191" s="308"/>
      <c r="K191" s="305"/>
      <c r="L191" s="309"/>
      <c r="M191" s="310"/>
    </row>
    <row r="192" spans="2:13" ht="19.5" customHeight="1" x14ac:dyDescent="0.2">
      <c r="B192" s="293" t="str">
        <f t="shared" si="11"/>
        <v>STRUDEL A LA POMME Méthode 2</v>
      </c>
      <c r="C192" s="302" t="s">
        <v>260</v>
      </c>
      <c r="D192" s="303" t="s">
        <v>320</v>
      </c>
      <c r="E192" s="304"/>
      <c r="F192" s="305"/>
      <c r="G192" s="306"/>
      <c r="H192" s="377"/>
      <c r="I192" s="308"/>
      <c r="J192" s="308">
        <v>1.3888888888888889E-3</v>
      </c>
      <c r="K192" s="305"/>
      <c r="L192" s="309"/>
      <c r="M192" s="310"/>
    </row>
    <row r="193" spans="2:13" ht="20.100000000000001" customHeight="1" x14ac:dyDescent="0.2">
      <c r="B193" s="293" t="str">
        <f t="shared" si="11"/>
        <v>STRUDEL A LA POMME Méthode 2</v>
      </c>
      <c r="C193" s="311" t="s">
        <v>293</v>
      </c>
      <c r="D193" s="312" t="s">
        <v>541</v>
      </c>
      <c r="E193" s="313"/>
      <c r="F193" s="314"/>
      <c r="G193" s="315"/>
      <c r="H193" s="313"/>
      <c r="I193" s="316"/>
      <c r="J193" s="316"/>
      <c r="K193" s="314"/>
      <c r="L193" s="317"/>
      <c r="M193" s="318"/>
    </row>
    <row r="194" spans="2:13" ht="19.5" customHeight="1" thickBot="1" x14ac:dyDescent="0.25">
      <c r="B194" s="293" t="str">
        <f t="shared" si="11"/>
        <v>STRUDEL A LA POMME Méthode 2</v>
      </c>
      <c r="C194" s="319" t="s">
        <v>318</v>
      </c>
      <c r="D194" s="320"/>
      <c r="E194" s="321" t="s">
        <v>321</v>
      </c>
      <c r="F194" s="322"/>
      <c r="G194" s="323"/>
      <c r="H194" s="324"/>
      <c r="I194" s="325"/>
      <c r="J194" s="325"/>
      <c r="K194" s="322"/>
      <c r="L194" s="326"/>
      <c r="M194" s="363"/>
    </row>
    <row r="195" spans="2:13" ht="21.95" customHeight="1" x14ac:dyDescent="0.2">
      <c r="B195" s="417" t="str">
        <f>M195</f>
        <v>TARTE AUX POMMES</v>
      </c>
      <c r="C195" s="418" t="s">
        <v>405</v>
      </c>
      <c r="D195" s="419"/>
      <c r="E195" s="419"/>
      <c r="F195" s="419"/>
      <c r="G195" s="419"/>
      <c r="H195" s="419"/>
      <c r="I195" s="420"/>
      <c r="J195" s="421"/>
      <c r="K195" s="420"/>
      <c r="L195" s="422"/>
      <c r="M195" s="423" t="s">
        <v>540</v>
      </c>
    </row>
    <row r="196" spans="2:13" ht="20.100000000000001" customHeight="1" x14ac:dyDescent="0.2">
      <c r="B196" s="293" t="str">
        <f>B195</f>
        <v>TARTE AUX POMMES</v>
      </c>
      <c r="C196" s="294" t="s">
        <v>257</v>
      </c>
      <c r="D196" s="295" t="s">
        <v>287</v>
      </c>
      <c r="E196" s="296" t="s">
        <v>275</v>
      </c>
      <c r="F196" s="297">
        <v>220</v>
      </c>
      <c r="G196" s="298"/>
      <c r="H196" s="296"/>
      <c r="I196" s="299"/>
      <c r="J196" s="299"/>
      <c r="K196" s="297"/>
      <c r="L196" s="300"/>
      <c r="M196" s="301"/>
    </row>
    <row r="197" spans="2:13" ht="20.100000000000001" customHeight="1" x14ac:dyDescent="0.2">
      <c r="B197" s="293" t="str">
        <f>B196</f>
        <v>TARTE AUX POMMES</v>
      </c>
      <c r="C197" s="302" t="s">
        <v>258</v>
      </c>
      <c r="D197" s="303" t="s">
        <v>197</v>
      </c>
      <c r="E197" s="304" t="s">
        <v>275</v>
      </c>
      <c r="F197" s="305">
        <v>200</v>
      </c>
      <c r="G197" s="306"/>
      <c r="H197" s="304"/>
      <c r="I197" s="308">
        <v>2.4305555555555556E-2</v>
      </c>
      <c r="J197" s="308"/>
      <c r="K197" s="305"/>
      <c r="L197" s="309"/>
      <c r="M197" s="310" t="s">
        <v>623</v>
      </c>
    </row>
    <row r="198" spans="2:13" ht="20.100000000000001" customHeight="1" x14ac:dyDescent="0.2">
      <c r="B198" s="293" t="str">
        <f>B197</f>
        <v>TARTE AUX POMMES</v>
      </c>
      <c r="C198" s="311" t="s">
        <v>259</v>
      </c>
      <c r="D198" s="312" t="s">
        <v>541</v>
      </c>
      <c r="E198" s="313"/>
      <c r="F198" s="314"/>
      <c r="G198" s="315"/>
      <c r="H198" s="313"/>
      <c r="I198" s="316"/>
      <c r="J198" s="316"/>
      <c r="K198" s="314"/>
      <c r="L198" s="317"/>
      <c r="M198" s="318"/>
    </row>
    <row r="199" spans="2:13" ht="20.100000000000001" customHeight="1" thickBot="1" x14ac:dyDescent="0.25">
      <c r="B199" s="293" t="str">
        <f>B198</f>
        <v>TARTE AUX POMMES</v>
      </c>
      <c r="C199" s="319" t="s">
        <v>318</v>
      </c>
      <c r="D199" s="320"/>
      <c r="E199" s="321" t="s">
        <v>624</v>
      </c>
      <c r="F199" s="322"/>
      <c r="G199" s="323"/>
      <c r="H199" s="324"/>
      <c r="I199" s="325"/>
      <c r="J199" s="325"/>
      <c r="K199" s="322"/>
      <c r="L199" s="326"/>
      <c r="M199" s="363"/>
    </row>
    <row r="200" spans="2:13" ht="21.95" customHeight="1" x14ac:dyDescent="0.2">
      <c r="B200" s="417" t="str">
        <f>M200</f>
        <v>TARTELETTES Méthode 1</v>
      </c>
      <c r="C200" s="418" t="s">
        <v>6</v>
      </c>
      <c r="D200" s="419"/>
      <c r="E200" s="419"/>
      <c r="F200" s="419"/>
      <c r="G200" s="419"/>
      <c r="H200" s="419"/>
      <c r="I200" s="420"/>
      <c r="J200" s="421"/>
      <c r="K200" s="420"/>
      <c r="L200" s="422"/>
      <c r="M200" s="423" t="s">
        <v>168</v>
      </c>
    </row>
    <row r="201" spans="2:13" ht="20.100000000000001" customHeight="1" x14ac:dyDescent="0.2">
      <c r="B201" s="293" t="str">
        <f t="shared" ref="B201:B206" si="12">B200</f>
        <v>TARTELETTES Méthode 1</v>
      </c>
      <c r="C201" s="294" t="s">
        <v>257</v>
      </c>
      <c r="D201" s="295" t="s">
        <v>287</v>
      </c>
      <c r="E201" s="296" t="s">
        <v>275</v>
      </c>
      <c r="F201" s="297">
        <v>200</v>
      </c>
      <c r="G201" s="298"/>
      <c r="H201" s="296"/>
      <c r="I201" s="299"/>
      <c r="J201" s="299"/>
      <c r="K201" s="297"/>
      <c r="L201" s="300"/>
      <c r="M201" s="301" t="s">
        <v>625</v>
      </c>
    </row>
    <row r="202" spans="2:13" ht="20.100000000000001" customHeight="1" x14ac:dyDescent="0.2">
      <c r="B202" s="293" t="str">
        <f t="shared" si="12"/>
        <v>TARTELETTES Méthode 1</v>
      </c>
      <c r="C202" s="302" t="s">
        <v>258</v>
      </c>
      <c r="D202" s="303" t="s">
        <v>197</v>
      </c>
      <c r="E202" s="304" t="s">
        <v>275</v>
      </c>
      <c r="F202" s="305">
        <v>185</v>
      </c>
      <c r="G202" s="306">
        <v>40</v>
      </c>
      <c r="H202" s="304"/>
      <c r="I202" s="308">
        <v>3.472222222222222E-3</v>
      </c>
      <c r="J202" s="308"/>
      <c r="K202" s="305"/>
      <c r="L202" s="309"/>
      <c r="M202" s="310" t="s">
        <v>626</v>
      </c>
    </row>
    <row r="203" spans="2:13" ht="20.100000000000001" customHeight="1" x14ac:dyDescent="0.2">
      <c r="B203" s="293" t="str">
        <f t="shared" si="12"/>
        <v>TARTELETTES Méthode 1</v>
      </c>
      <c r="C203" s="302" t="s">
        <v>259</v>
      </c>
      <c r="D203" s="303" t="s">
        <v>197</v>
      </c>
      <c r="E203" s="304" t="s">
        <v>275</v>
      </c>
      <c r="F203" s="305">
        <v>165</v>
      </c>
      <c r="G203" s="306">
        <v>20</v>
      </c>
      <c r="H203" s="304"/>
      <c r="I203" s="308">
        <v>6.2500000000000003E-3</v>
      </c>
      <c r="J203" s="308"/>
      <c r="K203" s="305"/>
      <c r="L203" s="309"/>
      <c r="M203" s="310"/>
    </row>
    <row r="204" spans="2:13" ht="19.5" customHeight="1" x14ac:dyDescent="0.2">
      <c r="B204" s="293" t="str">
        <f t="shared" si="12"/>
        <v>TARTELETTES Méthode 1</v>
      </c>
      <c r="C204" s="302" t="s">
        <v>260</v>
      </c>
      <c r="D204" s="303" t="s">
        <v>320</v>
      </c>
      <c r="E204" s="304"/>
      <c r="F204" s="305"/>
      <c r="G204" s="306"/>
      <c r="H204" s="377"/>
      <c r="I204" s="308"/>
      <c r="J204" s="308">
        <v>6.9444444444444447E-4</v>
      </c>
      <c r="K204" s="305"/>
      <c r="L204" s="309"/>
      <c r="M204" s="310"/>
    </row>
    <row r="205" spans="2:13" ht="20.100000000000001" customHeight="1" x14ac:dyDescent="0.2">
      <c r="B205" s="293" t="str">
        <f t="shared" si="12"/>
        <v>TARTELETTES Méthode 1</v>
      </c>
      <c r="C205" s="311" t="s">
        <v>293</v>
      </c>
      <c r="D205" s="312" t="s">
        <v>541</v>
      </c>
      <c r="E205" s="313"/>
      <c r="F205" s="314"/>
      <c r="G205" s="315"/>
      <c r="H205" s="313"/>
      <c r="I205" s="316"/>
      <c r="J205" s="316"/>
      <c r="K205" s="314"/>
      <c r="L205" s="317"/>
      <c r="M205" s="318"/>
    </row>
    <row r="206" spans="2:13" ht="19.5" customHeight="1" thickBot="1" x14ac:dyDescent="0.25">
      <c r="B206" s="293" t="str">
        <f t="shared" si="12"/>
        <v>TARTELETTES Méthode 1</v>
      </c>
      <c r="C206" s="319" t="s">
        <v>318</v>
      </c>
      <c r="D206" s="320"/>
      <c r="E206" s="321" t="s">
        <v>321</v>
      </c>
      <c r="F206" s="322"/>
      <c r="G206" s="323"/>
      <c r="H206" s="324"/>
      <c r="I206" s="325"/>
      <c r="J206" s="325"/>
      <c r="K206" s="322"/>
      <c r="L206" s="326"/>
      <c r="M206" s="363"/>
    </row>
    <row r="207" spans="2:13" ht="21.95" customHeight="1" x14ac:dyDescent="0.2">
      <c r="B207" s="417" t="str">
        <f>M207</f>
        <v>TARTELETTES Méthode 2</v>
      </c>
      <c r="C207" s="418" t="s">
        <v>6</v>
      </c>
      <c r="D207" s="419"/>
      <c r="E207" s="419"/>
      <c r="F207" s="419"/>
      <c r="G207" s="419"/>
      <c r="H207" s="419"/>
      <c r="I207" s="420"/>
      <c r="J207" s="421"/>
      <c r="K207" s="420"/>
      <c r="L207" s="422"/>
      <c r="M207" s="423" t="s">
        <v>169</v>
      </c>
    </row>
    <row r="208" spans="2:13" ht="20.100000000000001" customHeight="1" x14ac:dyDescent="0.2">
      <c r="B208" s="293" t="str">
        <f t="shared" ref="B208:B213" si="13">B207</f>
        <v>TARTELETTES Méthode 2</v>
      </c>
      <c r="C208" s="294" t="s">
        <v>257</v>
      </c>
      <c r="D208" s="295" t="s">
        <v>287</v>
      </c>
      <c r="E208" s="296" t="s">
        <v>275</v>
      </c>
      <c r="F208" s="297">
        <v>200</v>
      </c>
      <c r="G208" s="298"/>
      <c r="H208" s="296"/>
      <c r="I208" s="299"/>
      <c r="J208" s="299"/>
      <c r="K208" s="297"/>
      <c r="L208" s="300"/>
      <c r="M208" s="301" t="s">
        <v>625</v>
      </c>
    </row>
    <row r="209" spans="2:13" ht="20.100000000000001" customHeight="1" x14ac:dyDescent="0.2">
      <c r="B209" s="293" t="str">
        <f t="shared" si="13"/>
        <v>TARTELETTES Méthode 2</v>
      </c>
      <c r="C209" s="302" t="s">
        <v>258</v>
      </c>
      <c r="D209" s="303" t="s">
        <v>197</v>
      </c>
      <c r="E209" s="304" t="s">
        <v>275</v>
      </c>
      <c r="F209" s="305">
        <v>175</v>
      </c>
      <c r="G209" s="306"/>
      <c r="H209" s="304"/>
      <c r="I209" s="308">
        <v>6.9444444444444441E-3</v>
      </c>
      <c r="J209" s="308"/>
      <c r="K209" s="305"/>
      <c r="L209" s="309"/>
      <c r="M209" s="310" t="s">
        <v>626</v>
      </c>
    </row>
    <row r="210" spans="2:13" ht="20.100000000000001" customHeight="1" x14ac:dyDescent="0.2">
      <c r="B210" s="293" t="str">
        <f t="shared" si="13"/>
        <v>TARTELETTES Méthode 2</v>
      </c>
      <c r="C210" s="302" t="s">
        <v>259</v>
      </c>
      <c r="D210" s="303" t="s">
        <v>197</v>
      </c>
      <c r="E210" s="304" t="s">
        <v>275</v>
      </c>
      <c r="F210" s="305">
        <v>165</v>
      </c>
      <c r="G210" s="306">
        <v>10</v>
      </c>
      <c r="H210" s="304"/>
      <c r="I210" s="308">
        <v>4.1666666666666666E-3</v>
      </c>
      <c r="J210" s="308"/>
      <c r="K210" s="305"/>
      <c r="L210" s="309"/>
      <c r="M210" s="310"/>
    </row>
    <row r="211" spans="2:13" ht="19.5" customHeight="1" x14ac:dyDescent="0.2">
      <c r="B211" s="293" t="str">
        <f t="shared" si="13"/>
        <v>TARTELETTES Méthode 2</v>
      </c>
      <c r="C211" s="302" t="s">
        <v>260</v>
      </c>
      <c r="D211" s="303" t="s">
        <v>320</v>
      </c>
      <c r="E211" s="304"/>
      <c r="F211" s="305"/>
      <c r="G211" s="306"/>
      <c r="H211" s="377"/>
      <c r="I211" s="308"/>
      <c r="J211" s="308">
        <v>1.3888888888888889E-3</v>
      </c>
      <c r="K211" s="305"/>
      <c r="L211" s="309"/>
      <c r="M211" s="310"/>
    </row>
    <row r="212" spans="2:13" ht="20.100000000000001" customHeight="1" x14ac:dyDescent="0.2">
      <c r="B212" s="293" t="str">
        <f t="shared" si="13"/>
        <v>TARTELETTES Méthode 2</v>
      </c>
      <c r="C212" s="311" t="s">
        <v>293</v>
      </c>
      <c r="D212" s="312" t="s">
        <v>541</v>
      </c>
      <c r="E212" s="313"/>
      <c r="F212" s="314"/>
      <c r="G212" s="315"/>
      <c r="H212" s="313"/>
      <c r="I212" s="316"/>
      <c r="J212" s="316"/>
      <c r="K212" s="314"/>
      <c r="L212" s="317"/>
      <c r="M212" s="318"/>
    </row>
    <row r="213" spans="2:13" ht="19.5" customHeight="1" thickBot="1" x14ac:dyDescent="0.25">
      <c r="B213" s="293" t="str">
        <f t="shared" si="13"/>
        <v>TARTELETTES Méthode 2</v>
      </c>
      <c r="C213" s="319" t="s">
        <v>318</v>
      </c>
      <c r="D213" s="320"/>
      <c r="E213" s="321" t="s">
        <v>321</v>
      </c>
      <c r="F213" s="322"/>
      <c r="G213" s="323"/>
      <c r="H213" s="324"/>
      <c r="I213" s="325"/>
      <c r="J213" s="325"/>
      <c r="K213" s="322"/>
      <c r="L213" s="326"/>
      <c r="M213" s="363"/>
    </row>
    <row r="214" spans="2:13" ht="21.95" customHeight="1" x14ac:dyDescent="0.2">
      <c r="B214" s="417" t="str">
        <f>M214</f>
        <v xml:space="preserve">TARTES SUCRÉES </v>
      </c>
      <c r="C214" s="418" t="s">
        <v>479</v>
      </c>
      <c r="D214" s="419"/>
      <c r="E214" s="419"/>
      <c r="F214" s="419"/>
      <c r="G214" s="419"/>
      <c r="H214" s="419"/>
      <c r="I214" s="420"/>
      <c r="J214" s="421"/>
      <c r="K214" s="420"/>
      <c r="L214" s="422"/>
      <c r="M214" s="423" t="s">
        <v>502</v>
      </c>
    </row>
    <row r="215" spans="2:13" ht="20.100000000000001" customHeight="1" x14ac:dyDescent="0.2">
      <c r="B215" s="293" t="str">
        <f>B214</f>
        <v xml:space="preserve">TARTES SUCRÉES </v>
      </c>
      <c r="C215" s="294" t="s">
        <v>257</v>
      </c>
      <c r="D215" s="295" t="s">
        <v>287</v>
      </c>
      <c r="E215" s="296" t="s">
        <v>275</v>
      </c>
      <c r="F215" s="297">
        <v>230</v>
      </c>
      <c r="G215" s="298"/>
      <c r="H215" s="296"/>
      <c r="I215" s="299"/>
      <c r="J215" s="299"/>
      <c r="K215" s="297"/>
      <c r="L215" s="300"/>
      <c r="M215" s="301" t="s">
        <v>504</v>
      </c>
    </row>
    <row r="216" spans="2:13" ht="20.100000000000001" customHeight="1" x14ac:dyDescent="0.2">
      <c r="B216" s="293" t="str">
        <f>B215</f>
        <v xml:space="preserve">TARTES SUCRÉES </v>
      </c>
      <c r="C216" s="302" t="s">
        <v>258</v>
      </c>
      <c r="D216" s="303" t="s">
        <v>197</v>
      </c>
      <c r="E216" s="304" t="s">
        <v>275</v>
      </c>
      <c r="F216" s="305">
        <v>200</v>
      </c>
      <c r="G216" s="306"/>
      <c r="H216" s="304"/>
      <c r="I216" s="308" t="s">
        <v>505</v>
      </c>
      <c r="J216" s="308"/>
      <c r="K216" s="305"/>
      <c r="L216" s="309"/>
      <c r="M216" s="310" t="s">
        <v>503</v>
      </c>
    </row>
    <row r="217" spans="2:13" ht="20.100000000000001" customHeight="1" x14ac:dyDescent="0.2">
      <c r="B217" s="293" t="str">
        <f>B216</f>
        <v xml:space="preserve">TARTES SUCRÉES </v>
      </c>
      <c r="C217" s="311" t="s">
        <v>259</v>
      </c>
      <c r="D217" s="312" t="s">
        <v>541</v>
      </c>
      <c r="E217" s="313"/>
      <c r="F217" s="314"/>
      <c r="G217" s="315"/>
      <c r="H217" s="313"/>
      <c r="I217" s="316"/>
      <c r="J217" s="316"/>
      <c r="K217" s="314"/>
      <c r="L217" s="317"/>
      <c r="M217" s="318" t="s">
        <v>478</v>
      </c>
    </row>
    <row r="218" spans="2:13" ht="19.5" customHeight="1" thickBot="1" x14ac:dyDescent="0.25">
      <c r="B218" s="293" t="str">
        <f>B217</f>
        <v xml:space="preserve">TARTES SUCRÉES </v>
      </c>
      <c r="C218" s="319" t="s">
        <v>318</v>
      </c>
      <c r="D218" s="320"/>
      <c r="E218" s="321" t="s">
        <v>506</v>
      </c>
      <c r="F218" s="322"/>
      <c r="G218" s="323"/>
      <c r="H218" s="324"/>
      <c r="I218" s="325"/>
      <c r="J218" s="325"/>
      <c r="K218" s="322"/>
      <c r="L218" s="326"/>
      <c r="M218" s="363"/>
    </row>
  </sheetData>
  <autoFilter ref="B11:M218" xr:uid="{00000000-0009-0000-0000-000001000000}">
    <filterColumn colId="0" showButton="0"/>
  </autoFilter>
  <mergeCells count="10">
    <mergeCell ref="B11:C12"/>
    <mergeCell ref="C61:M62"/>
    <mergeCell ref="C69:M70"/>
    <mergeCell ref="B3:B4"/>
    <mergeCell ref="C3:I4"/>
    <mergeCell ref="K3:M4"/>
    <mergeCell ref="C5:H6"/>
    <mergeCell ref="K5:M6"/>
    <mergeCell ref="C7:H8"/>
    <mergeCell ref="K7:M8"/>
  </mergeCells>
  <printOptions horizontalCentered="1"/>
  <pageMargins left="0.59055118110236227" right="0" top="0.15748031496062992" bottom="0" header="0.11811023622047245" footer="0"/>
  <pageSetup paperSize="9" scale="44" orientation="portrait" horizontalDpi="4294967293" verticalDpi="300" r:id="rId1"/>
  <headerFooter alignWithMargins="0">
    <oddFooter>&amp;R&amp;8&amp;F-&amp;A-&amp;Z&amp;F</oddFooter>
  </headerFooter>
  <rowBreaks count="2" manualBreakCount="2">
    <brk id="86" max="12" man="1"/>
    <brk id="157"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23</vt:i4>
      </vt:variant>
    </vt:vector>
  </HeadingPairs>
  <TitlesOfParts>
    <vt:vector size="39" baseType="lpstr">
      <vt:lpstr>Nota</vt:lpstr>
      <vt:lpstr>Table des matières</vt:lpstr>
      <vt:lpstr>Boucherie </vt:lpstr>
      <vt:lpstr>Petites pièces </vt:lpstr>
      <vt:lpstr>Volailles</vt:lpstr>
      <vt:lpstr>Plats cuisinés</vt:lpstr>
      <vt:lpstr>Poisson</vt:lpstr>
      <vt:lpstr>Légumes</vt:lpstr>
      <vt:lpstr>Patisseries-Dessert</vt:lpstr>
      <vt:lpstr>Fiche de cuisson exemple</vt:lpstr>
      <vt:lpstr>Répertoire vierge</vt:lpstr>
      <vt:lpstr>Cuisson</vt:lpstr>
      <vt:lpstr>Hygiène</vt:lpstr>
      <vt:lpstr>Réactions</vt:lpstr>
      <vt:lpstr>En têtes cuissons</vt:lpstr>
      <vt:lpstr>Fiche de cuisson exemple (2)</vt:lpstr>
      <vt:lpstr>'Boucherie '!Impression_des_titres</vt:lpstr>
      <vt:lpstr>Légumes!Impression_des_titres</vt:lpstr>
      <vt:lpstr>'Patisseries-Dessert'!Impression_des_titres</vt:lpstr>
      <vt:lpstr>'Petites pièces '!Impression_des_titres</vt:lpstr>
      <vt:lpstr>'Plats cuisinés'!Impression_des_titres</vt:lpstr>
      <vt:lpstr>Poisson!Impression_des_titres</vt:lpstr>
      <vt:lpstr>'Répertoire vierge'!Impression_des_titres</vt:lpstr>
      <vt:lpstr>'Table des matières'!Impression_des_titres</vt:lpstr>
      <vt:lpstr>Volailles!Impression_des_titres</vt:lpstr>
      <vt:lpstr>'Boucherie '!Zone_d_impression</vt:lpstr>
      <vt:lpstr>Cuisson!Zone_d_impression</vt:lpstr>
      <vt:lpstr>'En têtes cuissons'!Zone_d_impression</vt:lpstr>
      <vt:lpstr>Hygiène!Zone_d_impression</vt:lpstr>
      <vt:lpstr>Légumes!Zone_d_impression</vt:lpstr>
      <vt:lpstr>Nota!Zone_d_impression</vt:lpstr>
      <vt:lpstr>'Patisseries-Dessert'!Zone_d_impression</vt:lpstr>
      <vt:lpstr>'Petites pièces '!Zone_d_impression</vt:lpstr>
      <vt:lpstr>'Plats cuisinés'!Zone_d_impression</vt:lpstr>
      <vt:lpstr>Poisson!Zone_d_impression</vt:lpstr>
      <vt:lpstr>Réactions!Zone_d_impression</vt:lpstr>
      <vt:lpstr>'Répertoire vierge'!Zone_d_impression</vt:lpstr>
      <vt:lpstr>'Table des matières'!Zone_d_impression</vt:lpstr>
      <vt:lpstr>Volailles!Zone_d_impression</vt:lpstr>
    </vt:vector>
  </TitlesOfParts>
  <Company>Cuisine Centrale de Rochefort sur 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Températures de cuissons</dc:title>
  <dc:subject>cuissons à juste température</dc:subject>
  <dc:creator>Joel Leboucher</dc:creator>
  <dc:description>Ces tableaux ont pu être fait grace à la documentation des fabriquants de matériels. Et aux différents documents sur la cuisson.N'hésitez pas à vous constituer une bibliothèque. Soyez curieux regardez ce qui s'écrit pour l'agroalimentaire</dc:description>
  <cp:lastModifiedBy>Joël Leboucher</cp:lastModifiedBy>
  <cp:lastPrinted>2007-12-09T18:30:09Z</cp:lastPrinted>
  <dcterms:created xsi:type="dcterms:W3CDTF">2004-09-16T13:40:09Z</dcterms:created>
  <dcterms:modified xsi:type="dcterms:W3CDTF">2020-11-07T15:18:17Z</dcterms:modified>
</cp:coreProperties>
</file>