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ël Leboucher\Desktop\UPRT a faire\EN CHANTIER\fait\AU POIDS\"/>
    </mc:Choice>
  </mc:AlternateContent>
  <xr:revisionPtr revIDLastSave="0" documentId="13_ncr:1_{A6479F56-E951-4505-9734-00C8F0CF336D}" xr6:coauthVersionLast="45" xr6:coauthVersionMax="45" xr10:uidLastSave="{00000000-0000-0000-0000-000000000000}"/>
  <bookViews>
    <workbookView xWindow="-120" yWindow="-120" windowWidth="29040" windowHeight="15840" tabRatio="603" xr2:uid="{00000000-000D-0000-FFFF-FFFF00000000}"/>
  </bookViews>
  <sheets>
    <sheet name="Nota" sheetId="75" r:id="rId1"/>
    <sheet name="Modèle.FF.1.A.50.lignes" sheetId="93" r:id="rId2"/>
    <sheet name="FF.1.A.Classement cuisine" sheetId="33" r:id="rId3"/>
    <sheet name="FF.1.A.Classement Patisserie" sheetId="3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70" i="93" l="1"/>
  <c r="AQ77" i="93"/>
  <c r="U85" i="93"/>
  <c r="B13" i="93"/>
  <c r="N16" i="93"/>
  <c r="O16" i="93"/>
  <c r="N17" i="93"/>
  <c r="O17" i="93"/>
  <c r="N18" i="93"/>
  <c r="O18" i="93"/>
  <c r="N19" i="93"/>
  <c r="O19" i="93"/>
  <c r="N20" i="93"/>
  <c r="O20" i="93"/>
  <c r="N21" i="93"/>
  <c r="O21" i="93"/>
  <c r="N22" i="93"/>
  <c r="O22" i="93"/>
  <c r="N23" i="93"/>
  <c r="O23" i="93"/>
  <c r="N24" i="93"/>
  <c r="O24" i="93"/>
  <c r="N25" i="93"/>
  <c r="O25" i="93"/>
  <c r="N26" i="93"/>
  <c r="O26" i="93"/>
  <c r="N27" i="93"/>
  <c r="O27" i="93"/>
  <c r="N28" i="93"/>
  <c r="O28" i="93"/>
  <c r="N29" i="93"/>
  <c r="O29" i="93"/>
  <c r="N30" i="93"/>
  <c r="O30" i="93"/>
  <c r="N31" i="93"/>
  <c r="O31" i="93"/>
  <c r="N32" i="93"/>
  <c r="O32" i="93"/>
  <c r="N33" i="93"/>
  <c r="O33" i="93"/>
  <c r="N34" i="93"/>
  <c r="O34" i="93"/>
  <c r="N35" i="93"/>
  <c r="O35" i="93"/>
  <c r="N36" i="93"/>
  <c r="O36" i="93"/>
  <c r="N37" i="93"/>
  <c r="O37" i="93"/>
  <c r="N38" i="93"/>
  <c r="O38" i="93"/>
  <c r="N39" i="93"/>
  <c r="O39" i="93"/>
  <c r="N40" i="93"/>
  <c r="O40" i="93"/>
  <c r="N41" i="93"/>
  <c r="O41" i="93"/>
  <c r="N42" i="93"/>
  <c r="O42" i="93"/>
  <c r="N43" i="93"/>
  <c r="O43" i="93"/>
  <c r="N44" i="93"/>
  <c r="O44" i="93"/>
  <c r="N45" i="93"/>
  <c r="O45" i="93"/>
  <c r="N46" i="93"/>
  <c r="O46" i="93"/>
  <c r="N47" i="93"/>
  <c r="O47" i="93"/>
  <c r="N48" i="93"/>
  <c r="O48" i="93"/>
  <c r="N49" i="93"/>
  <c r="O49" i="93"/>
  <c r="N50" i="93"/>
  <c r="O50" i="93"/>
  <c r="N51" i="93"/>
  <c r="O51" i="93"/>
  <c r="N52" i="93"/>
  <c r="O52" i="93"/>
  <c r="N53" i="93"/>
  <c r="O53" i="93"/>
  <c r="N54" i="93"/>
  <c r="O54" i="93"/>
  <c r="N55" i="93"/>
  <c r="O55" i="93"/>
  <c r="N56" i="93"/>
  <c r="O56" i="93"/>
  <c r="N57" i="93"/>
  <c r="O57" i="93"/>
  <c r="N58" i="93"/>
  <c r="O58" i="93"/>
  <c r="N59" i="93"/>
  <c r="O59" i="93"/>
  <c r="N60" i="93"/>
  <c r="O60" i="93"/>
  <c r="N61" i="93"/>
  <c r="O61" i="93"/>
  <c r="N62" i="93"/>
  <c r="O62" i="93"/>
  <c r="N63" i="93"/>
  <c r="O63" i="93"/>
  <c r="N64" i="93"/>
  <c r="O64" i="93"/>
  <c r="N15" i="93"/>
  <c r="AH100" i="93"/>
  <c r="AB99" i="93"/>
  <c r="AB97" i="93"/>
  <c r="AG96" i="93"/>
  <c r="AB96" i="93"/>
  <c r="AA96" i="93"/>
  <c r="Z96" i="93"/>
  <c r="AG95" i="93"/>
  <c r="AH92" i="93"/>
  <c r="AV68" i="93"/>
  <c r="AP68" i="93"/>
  <c r="AJ68" i="93"/>
  <c r="AD68" i="93"/>
  <c r="X68" i="93"/>
  <c r="U68" i="93"/>
  <c r="B68" i="93"/>
  <c r="L66" i="93"/>
  <c r="J66" i="93"/>
  <c r="H66" i="93"/>
  <c r="F66" i="93"/>
  <c r="X65" i="93"/>
  <c r="AX64" i="93"/>
  <c r="AS64" i="93"/>
  <c r="AM64" i="93"/>
  <c r="AG64" i="93"/>
  <c r="AA64" i="93"/>
  <c r="Q64" i="93"/>
  <c r="C64" i="93" s="1"/>
  <c r="AV64" i="93" s="1"/>
  <c r="M64" i="93"/>
  <c r="K64" i="93"/>
  <c r="I64" i="93"/>
  <c r="G64" i="93"/>
  <c r="E64" i="93"/>
  <c r="AX63" i="93"/>
  <c r="AS63" i="93"/>
  <c r="AM63" i="93"/>
  <c r="AG63" i="93"/>
  <c r="AA63" i="93"/>
  <c r="Q63" i="93"/>
  <c r="M63" i="93"/>
  <c r="K63" i="93"/>
  <c r="I63" i="93"/>
  <c r="G63" i="93"/>
  <c r="E63" i="93"/>
  <c r="C63" i="93"/>
  <c r="AV63" i="93" s="1"/>
  <c r="AX62" i="93"/>
  <c r="AS62" i="93"/>
  <c r="AM62" i="93"/>
  <c r="AG62" i="93"/>
  <c r="AA62" i="93"/>
  <c r="Q62" i="93"/>
  <c r="M62" i="93"/>
  <c r="K62" i="93"/>
  <c r="I62" i="93"/>
  <c r="G62" i="93"/>
  <c r="E62" i="93"/>
  <c r="C62" i="93"/>
  <c r="AV62" i="93" s="1"/>
  <c r="AX61" i="93"/>
  <c r="AS61" i="93"/>
  <c r="AM61" i="93"/>
  <c r="AG61" i="93"/>
  <c r="AA61" i="93"/>
  <c r="Q61" i="93"/>
  <c r="C61" i="93" s="1"/>
  <c r="AV61" i="93" s="1"/>
  <c r="M61" i="93"/>
  <c r="K61" i="93"/>
  <c r="I61" i="93"/>
  <c r="G61" i="93"/>
  <c r="E61" i="93"/>
  <c r="AX60" i="93"/>
  <c r="AV60" i="93"/>
  <c r="AS60" i="93"/>
  <c r="AM60" i="93"/>
  <c r="AG60" i="93"/>
  <c r="AA60" i="93"/>
  <c r="Q60" i="93"/>
  <c r="M60" i="93"/>
  <c r="K60" i="93"/>
  <c r="I60" i="93"/>
  <c r="G60" i="93"/>
  <c r="E60" i="93"/>
  <c r="C60" i="93"/>
  <c r="AX59" i="93"/>
  <c r="AS59" i="93"/>
  <c r="AM59" i="93"/>
  <c r="AG59" i="93"/>
  <c r="AA59" i="93"/>
  <c r="Q59" i="93"/>
  <c r="M59" i="93"/>
  <c r="K59" i="93"/>
  <c r="I59" i="93"/>
  <c r="G59" i="93"/>
  <c r="E59" i="93"/>
  <c r="C59" i="93"/>
  <c r="AV59" i="93" s="1"/>
  <c r="AX58" i="93"/>
  <c r="AS58" i="93"/>
  <c r="AM58" i="93"/>
  <c r="AG58" i="93"/>
  <c r="AA58" i="93"/>
  <c r="Q58" i="93"/>
  <c r="C58" i="93" s="1"/>
  <c r="AV58" i="93" s="1"/>
  <c r="M58" i="93"/>
  <c r="K58" i="93"/>
  <c r="I58" i="93"/>
  <c r="G58" i="93"/>
  <c r="E58" i="93"/>
  <c r="AX57" i="93"/>
  <c r="AV57" i="93"/>
  <c r="AS57" i="93"/>
  <c r="AM57" i="93"/>
  <c r="AG57" i="93"/>
  <c r="AA57" i="93"/>
  <c r="Q57" i="93"/>
  <c r="M57" i="93"/>
  <c r="K57" i="93"/>
  <c r="I57" i="93"/>
  <c r="G57" i="93"/>
  <c r="E57" i="93"/>
  <c r="C57" i="93"/>
  <c r="AX56" i="93"/>
  <c r="AS56" i="93"/>
  <c r="AM56" i="93"/>
  <c r="AG56" i="93"/>
  <c r="AA56" i="93"/>
  <c r="Q56" i="93"/>
  <c r="M56" i="93"/>
  <c r="K56" i="93"/>
  <c r="I56" i="93"/>
  <c r="G56" i="93"/>
  <c r="E56" i="93"/>
  <c r="C56" i="93"/>
  <c r="AV56" i="93" s="1"/>
  <c r="AX55" i="93"/>
  <c r="AS55" i="93"/>
  <c r="AM55" i="93"/>
  <c r="AG55" i="93"/>
  <c r="AA55" i="93"/>
  <c r="Q55" i="93"/>
  <c r="C55" i="93" s="1"/>
  <c r="AV55" i="93" s="1"/>
  <c r="M55" i="93"/>
  <c r="K55" i="93"/>
  <c r="I55" i="93"/>
  <c r="G55" i="93"/>
  <c r="E55" i="93"/>
  <c r="AX54" i="93"/>
  <c r="AS54" i="93"/>
  <c r="AM54" i="93"/>
  <c r="AG54" i="93"/>
  <c r="AA54" i="93"/>
  <c r="Q54" i="93"/>
  <c r="C54" i="93" s="1"/>
  <c r="AV54" i="93" s="1"/>
  <c r="M54" i="93"/>
  <c r="K54" i="93"/>
  <c r="I54" i="93"/>
  <c r="G54" i="93"/>
  <c r="E54" i="93"/>
  <c r="AX53" i="93"/>
  <c r="AS53" i="93"/>
  <c r="AM53" i="93"/>
  <c r="AG53" i="93"/>
  <c r="AA53" i="93"/>
  <c r="Q53" i="93"/>
  <c r="M53" i="93"/>
  <c r="K53" i="93"/>
  <c r="I53" i="93"/>
  <c r="G53" i="93"/>
  <c r="E53" i="93"/>
  <c r="C53" i="93"/>
  <c r="AV53" i="93" s="1"/>
  <c r="AX52" i="93"/>
  <c r="AS52" i="93"/>
  <c r="AM52" i="93"/>
  <c r="AG52" i="93"/>
  <c r="AA52" i="93"/>
  <c r="Q52" i="93"/>
  <c r="C52" i="93" s="1"/>
  <c r="AV52" i="93" s="1"/>
  <c r="M52" i="93"/>
  <c r="K52" i="93"/>
  <c r="I52" i="93"/>
  <c r="G52" i="93"/>
  <c r="E52" i="93"/>
  <c r="AX51" i="93"/>
  <c r="AS51" i="93"/>
  <c r="AM51" i="93"/>
  <c r="AG51" i="93"/>
  <c r="AA51" i="93"/>
  <c r="Q51" i="93"/>
  <c r="C51" i="93" s="1"/>
  <c r="AV51" i="93" s="1"/>
  <c r="M51" i="93"/>
  <c r="K51" i="93"/>
  <c r="I51" i="93"/>
  <c r="G51" i="93"/>
  <c r="E51" i="93"/>
  <c r="AX50" i="93"/>
  <c r="AS50" i="93"/>
  <c r="AM50" i="93"/>
  <c r="AG50" i="93"/>
  <c r="AA50" i="93"/>
  <c r="Q50" i="93"/>
  <c r="M50" i="93"/>
  <c r="K50" i="93"/>
  <c r="I50" i="93"/>
  <c r="G50" i="93"/>
  <c r="E50" i="93"/>
  <c r="C50" i="93"/>
  <c r="AV50" i="93" s="1"/>
  <c r="AX49" i="93"/>
  <c r="AS49" i="93"/>
  <c r="AM49" i="93"/>
  <c r="AG49" i="93"/>
  <c r="AA49" i="93"/>
  <c r="Q49" i="93"/>
  <c r="M49" i="93"/>
  <c r="K49" i="93"/>
  <c r="I49" i="93"/>
  <c r="G49" i="93"/>
  <c r="E49" i="93"/>
  <c r="C49" i="93"/>
  <c r="AV49" i="93" s="1"/>
  <c r="AX48" i="93"/>
  <c r="AS48" i="93"/>
  <c r="AM48" i="93"/>
  <c r="AG48" i="93"/>
  <c r="AA48" i="93"/>
  <c r="Q48" i="93"/>
  <c r="C48" i="93" s="1"/>
  <c r="AV48" i="93" s="1"/>
  <c r="M48" i="93"/>
  <c r="K48" i="93"/>
  <c r="I48" i="93"/>
  <c r="G48" i="93"/>
  <c r="E48" i="93"/>
  <c r="AX47" i="93"/>
  <c r="AS47" i="93"/>
  <c r="AM47" i="93"/>
  <c r="AG47" i="93"/>
  <c r="AA47" i="93"/>
  <c r="Q47" i="93"/>
  <c r="M47" i="93"/>
  <c r="K47" i="93"/>
  <c r="I47" i="93"/>
  <c r="G47" i="93"/>
  <c r="E47" i="93"/>
  <c r="C47" i="93"/>
  <c r="AV47" i="93" s="1"/>
  <c r="AX46" i="93"/>
  <c r="AS46" i="93"/>
  <c r="AM46" i="93"/>
  <c r="AG46" i="93"/>
  <c r="AA46" i="93"/>
  <c r="Q46" i="93"/>
  <c r="C46" i="93" s="1"/>
  <c r="AV46" i="93" s="1"/>
  <c r="M46" i="93"/>
  <c r="K46" i="93"/>
  <c r="I46" i="93"/>
  <c r="G46" i="93"/>
  <c r="E46" i="93"/>
  <c r="AX45" i="93"/>
  <c r="AS45" i="93"/>
  <c r="AM45" i="93"/>
  <c r="AG45" i="93"/>
  <c r="AA45" i="93"/>
  <c r="Q45" i="93"/>
  <c r="C45" i="93" s="1"/>
  <c r="AV45" i="93" s="1"/>
  <c r="M45" i="93"/>
  <c r="K45" i="93"/>
  <c r="I45" i="93"/>
  <c r="G45" i="93"/>
  <c r="E45" i="93"/>
  <c r="AX44" i="93"/>
  <c r="AS44" i="93"/>
  <c r="AM44" i="93"/>
  <c r="AG44" i="93"/>
  <c r="AA44" i="93"/>
  <c r="Q44" i="93"/>
  <c r="M44" i="93"/>
  <c r="K44" i="93"/>
  <c r="I44" i="93"/>
  <c r="G44" i="93"/>
  <c r="E44" i="93"/>
  <c r="C44" i="93"/>
  <c r="AV44" i="93" s="1"/>
  <c r="AX43" i="93"/>
  <c r="AS43" i="93"/>
  <c r="AM43" i="93"/>
  <c r="AG43" i="93"/>
  <c r="AA43" i="93"/>
  <c r="Q43" i="93"/>
  <c r="C43" i="93" s="1"/>
  <c r="AV43" i="93" s="1"/>
  <c r="M43" i="93"/>
  <c r="K43" i="93"/>
  <c r="I43" i="93"/>
  <c r="G43" i="93"/>
  <c r="E43" i="93"/>
  <c r="AX42" i="93"/>
  <c r="AV42" i="93"/>
  <c r="AS42" i="93"/>
  <c r="AM42" i="93"/>
  <c r="AG42" i="93"/>
  <c r="AA42" i="93"/>
  <c r="Q42" i="93"/>
  <c r="M42" i="93"/>
  <c r="K42" i="93"/>
  <c r="I42" i="93"/>
  <c r="G42" i="93"/>
  <c r="E42" i="93"/>
  <c r="C42" i="93"/>
  <c r="AX41" i="93"/>
  <c r="AS41" i="93"/>
  <c r="AM41" i="93"/>
  <c r="AG41" i="93"/>
  <c r="AA41" i="93"/>
  <c r="Q41" i="93"/>
  <c r="M41" i="93"/>
  <c r="K41" i="93"/>
  <c r="I41" i="93"/>
  <c r="G41" i="93"/>
  <c r="E41" i="93"/>
  <c r="C41" i="93"/>
  <c r="AV41" i="93" s="1"/>
  <c r="AX40" i="93"/>
  <c r="AS40" i="93"/>
  <c r="AM40" i="93"/>
  <c r="AG40" i="93"/>
  <c r="AA40" i="93"/>
  <c r="Q40" i="93"/>
  <c r="C40" i="93" s="1"/>
  <c r="AV40" i="93" s="1"/>
  <c r="M40" i="93"/>
  <c r="K40" i="93"/>
  <c r="I40" i="93"/>
  <c r="G40" i="93"/>
  <c r="E40" i="93"/>
  <c r="AX39" i="93"/>
  <c r="AS39" i="93"/>
  <c r="AM39" i="93"/>
  <c r="AG39" i="93"/>
  <c r="AA39" i="93"/>
  <c r="Q39" i="93"/>
  <c r="M39" i="93"/>
  <c r="K39" i="93"/>
  <c r="I39" i="93"/>
  <c r="G39" i="93"/>
  <c r="E39" i="93"/>
  <c r="C39" i="93"/>
  <c r="AV39" i="93" s="1"/>
  <c r="AX38" i="93"/>
  <c r="AS38" i="93"/>
  <c r="AM38" i="93"/>
  <c r="AG38" i="93"/>
  <c r="AA38" i="93"/>
  <c r="Q38" i="93"/>
  <c r="C38" i="93" s="1"/>
  <c r="AV38" i="93" s="1"/>
  <c r="M38" i="93"/>
  <c r="K38" i="93"/>
  <c r="I38" i="93"/>
  <c r="G38" i="93"/>
  <c r="E38" i="93"/>
  <c r="AX37" i="93"/>
  <c r="AS37" i="93"/>
  <c r="AM37" i="93"/>
  <c r="AG37" i="93"/>
  <c r="AA37" i="93"/>
  <c r="Q37" i="93"/>
  <c r="C37" i="93" s="1"/>
  <c r="AV37" i="93" s="1"/>
  <c r="M37" i="93"/>
  <c r="K37" i="93"/>
  <c r="I37" i="93"/>
  <c r="G37" i="93"/>
  <c r="E37" i="93"/>
  <c r="AX36" i="93"/>
  <c r="AS36" i="93"/>
  <c r="AM36" i="93"/>
  <c r="AG36" i="93"/>
  <c r="AA36" i="93"/>
  <c r="Q36" i="93"/>
  <c r="C36" i="93" s="1"/>
  <c r="AV36" i="93" s="1"/>
  <c r="M36" i="93"/>
  <c r="K36" i="93"/>
  <c r="I36" i="93"/>
  <c r="G36" i="93"/>
  <c r="E36" i="93"/>
  <c r="AX35" i="93"/>
  <c r="AS35" i="93"/>
  <c r="AM35" i="93"/>
  <c r="AM14" i="93" s="1"/>
  <c r="AO26" i="93" s="1"/>
  <c r="AG35" i="93"/>
  <c r="AA35" i="93"/>
  <c r="Q35" i="93"/>
  <c r="C35" i="93" s="1"/>
  <c r="AV35" i="93" s="1"/>
  <c r="M35" i="93"/>
  <c r="K35" i="93"/>
  <c r="I35" i="93"/>
  <c r="G35" i="93"/>
  <c r="E35" i="93"/>
  <c r="AX34" i="93"/>
  <c r="AS34" i="93"/>
  <c r="AM34" i="93"/>
  <c r="AG34" i="93"/>
  <c r="AA34" i="93"/>
  <c r="Q34" i="93"/>
  <c r="C34" i="93" s="1"/>
  <c r="AV34" i="93" s="1"/>
  <c r="M34" i="93"/>
  <c r="K34" i="93"/>
  <c r="I34" i="93"/>
  <c r="G34" i="93"/>
  <c r="E34" i="93"/>
  <c r="AX33" i="93"/>
  <c r="AS33" i="93"/>
  <c r="AM33" i="93"/>
  <c r="AG33" i="93"/>
  <c r="AA33" i="93"/>
  <c r="Q33" i="93"/>
  <c r="C33" i="93" s="1"/>
  <c r="AV33" i="93" s="1"/>
  <c r="M33" i="93"/>
  <c r="K33" i="93"/>
  <c r="I33" i="93"/>
  <c r="G33" i="93"/>
  <c r="E33" i="93"/>
  <c r="AX32" i="93"/>
  <c r="AV32" i="93"/>
  <c r="AS32" i="93"/>
  <c r="AM32" i="93"/>
  <c r="AG32" i="93"/>
  <c r="AA32" i="93"/>
  <c r="Q32" i="93"/>
  <c r="C32" i="93" s="1"/>
  <c r="M32" i="93"/>
  <c r="K32" i="93"/>
  <c r="I32" i="93"/>
  <c r="G32" i="93"/>
  <c r="E32" i="93"/>
  <c r="AX31" i="93"/>
  <c r="AS31" i="93"/>
  <c r="AM31" i="93"/>
  <c r="AG31" i="93"/>
  <c r="AA31" i="93"/>
  <c r="Q31" i="93"/>
  <c r="C31" i="93" s="1"/>
  <c r="AV31" i="93" s="1"/>
  <c r="M31" i="93"/>
  <c r="K31" i="93"/>
  <c r="I31" i="93"/>
  <c r="G31" i="93"/>
  <c r="E31" i="93"/>
  <c r="AX30" i="93"/>
  <c r="AS30" i="93"/>
  <c r="AM30" i="93"/>
  <c r="AG30" i="93"/>
  <c r="AA30" i="93"/>
  <c r="Q30" i="93"/>
  <c r="C30" i="93" s="1"/>
  <c r="AV30" i="93" s="1"/>
  <c r="M30" i="93"/>
  <c r="K30" i="93"/>
  <c r="I30" i="93"/>
  <c r="G30" i="93"/>
  <c r="E30" i="93"/>
  <c r="AX29" i="93"/>
  <c r="AS29" i="93"/>
  <c r="AM29" i="93"/>
  <c r="AG29" i="93"/>
  <c r="AA29" i="93"/>
  <c r="Q29" i="93"/>
  <c r="C29" i="93" s="1"/>
  <c r="AV29" i="93" s="1"/>
  <c r="M29" i="93"/>
  <c r="K29" i="93"/>
  <c r="I29" i="93"/>
  <c r="G29" i="93"/>
  <c r="E29" i="93"/>
  <c r="AX28" i="93"/>
  <c r="AS28" i="93"/>
  <c r="AM28" i="93"/>
  <c r="AG28" i="93"/>
  <c r="AA28" i="93"/>
  <c r="Q28" i="93"/>
  <c r="C28" i="93" s="1"/>
  <c r="AV28" i="93" s="1"/>
  <c r="M28" i="93"/>
  <c r="K28" i="93"/>
  <c r="I28" i="93"/>
  <c r="G28" i="93"/>
  <c r="E28" i="93"/>
  <c r="AX27" i="93"/>
  <c r="AS27" i="93"/>
  <c r="AM27" i="93"/>
  <c r="AG27" i="93"/>
  <c r="AA27" i="93"/>
  <c r="Q27" i="93"/>
  <c r="C27" i="93" s="1"/>
  <c r="AV27" i="93" s="1"/>
  <c r="M27" i="93"/>
  <c r="K27" i="93"/>
  <c r="I27" i="93"/>
  <c r="G27" i="93"/>
  <c r="E27" i="93"/>
  <c r="AX26" i="93"/>
  <c r="AS26" i="93"/>
  <c r="AM26" i="93"/>
  <c r="AG26" i="93"/>
  <c r="AA26" i="93"/>
  <c r="Q26" i="93"/>
  <c r="C26" i="93" s="1"/>
  <c r="AV26" i="93" s="1"/>
  <c r="M26" i="93"/>
  <c r="K26" i="93"/>
  <c r="I26" i="93"/>
  <c r="G26" i="93"/>
  <c r="E26" i="93"/>
  <c r="AX25" i="93"/>
  <c r="AS25" i="93"/>
  <c r="AM25" i="93"/>
  <c r="AG25" i="93"/>
  <c r="AA25" i="93"/>
  <c r="Q25" i="93"/>
  <c r="C25" i="93" s="1"/>
  <c r="AV25" i="93" s="1"/>
  <c r="M25" i="93"/>
  <c r="K25" i="93"/>
  <c r="I25" i="93"/>
  <c r="G25" i="93"/>
  <c r="E25" i="93"/>
  <c r="AX24" i="93"/>
  <c r="AS24" i="93"/>
  <c r="AM24" i="93"/>
  <c r="AG24" i="93"/>
  <c r="AA24" i="93"/>
  <c r="Q24" i="93"/>
  <c r="C24" i="93" s="1"/>
  <c r="AV24" i="93" s="1"/>
  <c r="M24" i="93"/>
  <c r="K24" i="93"/>
  <c r="I24" i="93"/>
  <c r="G24" i="93"/>
  <c r="E24" i="93"/>
  <c r="AX23" i="93"/>
  <c r="AS23" i="93"/>
  <c r="AM23" i="93"/>
  <c r="AG23" i="93"/>
  <c r="AA23" i="93"/>
  <c r="Q23" i="93"/>
  <c r="C23" i="93" s="1"/>
  <c r="AV23" i="93" s="1"/>
  <c r="M23" i="93"/>
  <c r="K23" i="93"/>
  <c r="I23" i="93"/>
  <c r="G23" i="93"/>
  <c r="E23" i="93"/>
  <c r="AX22" i="93"/>
  <c r="AS22" i="93"/>
  <c r="AM22" i="93"/>
  <c r="AG22" i="93"/>
  <c r="AA22" i="93"/>
  <c r="Q22" i="93"/>
  <c r="C22" i="93" s="1"/>
  <c r="AV22" i="93" s="1"/>
  <c r="M22" i="93"/>
  <c r="K22" i="93"/>
  <c r="I22" i="93"/>
  <c r="G22" i="93"/>
  <c r="E22" i="93"/>
  <c r="AX21" i="93"/>
  <c r="AS21" i="93"/>
  <c r="AM21" i="93"/>
  <c r="AG21" i="93"/>
  <c r="AA21" i="93"/>
  <c r="Q21" i="93"/>
  <c r="C21" i="93" s="1"/>
  <c r="AV21" i="93" s="1"/>
  <c r="M21" i="93"/>
  <c r="K21" i="93"/>
  <c r="I21" i="93"/>
  <c r="G21" i="93"/>
  <c r="E21" i="93"/>
  <c r="AX20" i="93"/>
  <c r="AS20" i="93"/>
  <c r="AM20" i="93"/>
  <c r="AG20" i="93"/>
  <c r="AA20" i="93"/>
  <c r="Q20" i="93"/>
  <c r="C20" i="93" s="1"/>
  <c r="AV20" i="93" s="1"/>
  <c r="M20" i="93"/>
  <c r="K20" i="93"/>
  <c r="I20" i="93"/>
  <c r="G20" i="93"/>
  <c r="E20" i="93"/>
  <c r="AX19" i="93"/>
  <c r="AS19" i="93"/>
  <c r="AM19" i="93"/>
  <c r="AG19" i="93"/>
  <c r="AA19" i="93"/>
  <c r="Q19" i="93"/>
  <c r="C19" i="93" s="1"/>
  <c r="AV19" i="93" s="1"/>
  <c r="M19" i="93"/>
  <c r="K19" i="93"/>
  <c r="I19" i="93"/>
  <c r="G19" i="93"/>
  <c r="E19" i="93"/>
  <c r="AX18" i="93"/>
  <c r="AS18" i="93"/>
  <c r="AM18" i="93"/>
  <c r="AG18" i="93"/>
  <c r="AA18" i="93"/>
  <c r="Q18" i="93"/>
  <c r="C18" i="93" s="1"/>
  <c r="AV18" i="93" s="1"/>
  <c r="K18" i="93"/>
  <c r="I18" i="93"/>
  <c r="G18" i="93"/>
  <c r="E18" i="93"/>
  <c r="AX17" i="93"/>
  <c r="AS17" i="93"/>
  <c r="AM17" i="93"/>
  <c r="AG17" i="93"/>
  <c r="AA17" i="93"/>
  <c r="Q17" i="93"/>
  <c r="C17" i="93" s="1"/>
  <c r="AV17" i="93" s="1"/>
  <c r="M17" i="93"/>
  <c r="K17" i="93"/>
  <c r="I17" i="93"/>
  <c r="G17" i="93"/>
  <c r="E17" i="93"/>
  <c r="AX16" i="93"/>
  <c r="AS16" i="93"/>
  <c r="AM16" i="93"/>
  <c r="AG16" i="93"/>
  <c r="AA16" i="93"/>
  <c r="Q16" i="93"/>
  <c r="C16" i="93" s="1"/>
  <c r="AV16" i="93" s="1"/>
  <c r="M16" i="93"/>
  <c r="K16" i="93"/>
  <c r="I16" i="93"/>
  <c r="G16" i="93"/>
  <c r="E16" i="93"/>
  <c r="AX15" i="93"/>
  <c r="AS15" i="93"/>
  <c r="AS66" i="93" s="1"/>
  <c r="AM15" i="93"/>
  <c r="AG15" i="93"/>
  <c r="AA15" i="93"/>
  <c r="Q15" i="93"/>
  <c r="C15" i="93" s="1"/>
  <c r="AV15" i="93" s="1"/>
  <c r="M15" i="93"/>
  <c r="K15" i="93"/>
  <c r="I15" i="93"/>
  <c r="L14" i="93"/>
  <c r="J14" i="93"/>
  <c r="H14" i="93"/>
  <c r="F14" i="93"/>
  <c r="AS12" i="93"/>
  <c r="AM12" i="93"/>
  <c r="AG12" i="93"/>
  <c r="AA12" i="93"/>
  <c r="L11" i="93"/>
  <c r="J11" i="93"/>
  <c r="H11" i="93"/>
  <c r="F11" i="93"/>
  <c r="W10" i="93"/>
  <c r="U10" i="93"/>
  <c r="I10" i="93"/>
  <c r="I9" i="93"/>
  <c r="AB98" i="93" s="1"/>
  <c r="AD8" i="93"/>
  <c r="S6" i="93"/>
  <c r="R6" i="93"/>
  <c r="N5" i="93"/>
  <c r="Q1" i="93"/>
  <c r="AG14" i="93" l="1"/>
  <c r="AA14" i="93"/>
  <c r="AC64" i="93" s="1"/>
  <c r="AC61" i="93"/>
  <c r="AC57" i="93"/>
  <c r="AC53" i="93"/>
  <c r="AC49" i="93"/>
  <c r="AB49" i="93"/>
  <c r="AB52" i="93"/>
  <c r="AC45" i="93"/>
  <c r="AC41" i="93"/>
  <c r="AC37" i="93"/>
  <c r="AC33" i="93"/>
  <c r="AC29" i="93"/>
  <c r="AC25" i="93"/>
  <c r="AB40" i="93"/>
  <c r="AB39" i="93"/>
  <c r="AB30" i="93"/>
  <c r="AB18" i="93"/>
  <c r="AB42" i="93"/>
  <c r="AB28" i="93"/>
  <c r="AB62" i="93"/>
  <c r="AB31" i="93"/>
  <c r="AC19" i="93"/>
  <c r="AC18" i="93"/>
  <c r="AB37" i="93"/>
  <c r="AB23" i="93"/>
  <c r="AC15" i="93"/>
  <c r="AH63" i="93"/>
  <c r="AI62" i="93"/>
  <c r="AH59" i="93"/>
  <c r="AI58" i="93"/>
  <c r="AH55" i="93"/>
  <c r="AI54" i="93"/>
  <c r="AH51" i="93"/>
  <c r="AI50" i="93"/>
  <c r="AH62" i="93"/>
  <c r="AI61" i="93"/>
  <c r="AH58" i="93"/>
  <c r="AI57" i="93"/>
  <c r="AH54" i="93"/>
  <c r="AI53" i="93"/>
  <c r="AH50" i="93"/>
  <c r="AI49" i="93"/>
  <c r="AH61" i="93"/>
  <c r="AH57" i="93"/>
  <c r="AH53" i="93"/>
  <c r="AH46" i="93"/>
  <c r="AI45" i="93"/>
  <c r="AH42" i="93"/>
  <c r="AI41" i="93"/>
  <c r="AH38" i="93"/>
  <c r="AI37" i="93"/>
  <c r="AI35" i="93"/>
  <c r="AH34" i="93"/>
  <c r="AI32" i="93"/>
  <c r="AI30" i="93"/>
  <c r="AI28" i="93"/>
  <c r="AI26" i="93"/>
  <c r="AI24" i="93"/>
  <c r="AI64" i="93"/>
  <c r="AI63" i="93"/>
  <c r="AI60" i="93"/>
  <c r="AI59" i="93"/>
  <c r="AI56" i="93"/>
  <c r="AI55" i="93"/>
  <c r="AI52" i="93"/>
  <c r="AI51" i="93"/>
  <c r="AI48" i="93"/>
  <c r="AH45" i="93"/>
  <c r="AI44" i="93"/>
  <c r="AH41" i="93"/>
  <c r="AI40" i="93"/>
  <c r="AH37" i="93"/>
  <c r="AH35" i="93"/>
  <c r="AI33" i="93"/>
  <c r="AH32" i="93"/>
  <c r="AH64" i="93"/>
  <c r="AH60" i="93"/>
  <c r="AH56" i="93"/>
  <c r="AH48" i="93"/>
  <c r="AH44" i="93"/>
  <c r="AH40" i="93"/>
  <c r="AI34" i="93"/>
  <c r="AI27" i="93"/>
  <c r="AH26" i="93"/>
  <c r="AH25" i="93"/>
  <c r="AI22" i="93"/>
  <c r="AI20" i="93"/>
  <c r="AI18" i="93"/>
  <c r="AI16" i="93"/>
  <c r="AH15" i="93"/>
  <c r="AH31" i="93"/>
  <c r="AI25" i="93"/>
  <c r="AH24" i="93"/>
  <c r="AH23" i="93"/>
  <c r="AH21" i="93"/>
  <c r="AI15" i="93"/>
  <c r="AH52" i="93"/>
  <c r="AI47" i="93"/>
  <c r="AI46" i="93"/>
  <c r="AI43" i="93"/>
  <c r="AI42" i="93"/>
  <c r="AI39" i="93"/>
  <c r="AI38" i="93"/>
  <c r="AI36" i="93"/>
  <c r="AH33" i="93"/>
  <c r="AI29" i="93"/>
  <c r="AH28" i="93"/>
  <c r="AH27" i="93"/>
  <c r="AH22" i="93"/>
  <c r="AH20" i="93"/>
  <c r="AH18" i="93"/>
  <c r="AH16" i="93"/>
  <c r="AH49" i="93"/>
  <c r="AH19" i="93"/>
  <c r="AH17" i="93"/>
  <c r="AH47" i="93"/>
  <c r="AH43" i="93"/>
  <c r="AH39" i="93"/>
  <c r="AH36" i="93"/>
  <c r="AI31" i="93"/>
  <c r="AH30" i="93"/>
  <c r="AH29" i="93"/>
  <c r="AI23" i="93"/>
  <c r="AI21" i="93"/>
  <c r="AI19" i="93"/>
  <c r="AI17" i="93"/>
  <c r="AM66" i="93"/>
  <c r="AO16" i="93"/>
  <c r="AO18" i="93"/>
  <c r="AO20" i="93"/>
  <c r="AO22" i="93"/>
  <c r="AN26" i="93"/>
  <c r="AO27" i="93"/>
  <c r="AO28" i="93"/>
  <c r="AN32" i="93"/>
  <c r="AO33" i="93"/>
  <c r="AO40" i="93"/>
  <c r="AO44" i="93"/>
  <c r="AO48" i="93"/>
  <c r="AS14" i="93"/>
  <c r="AG66" i="93"/>
  <c r="AN15" i="93"/>
  <c r="AN24" i="93"/>
  <c r="AO25" i="93"/>
  <c r="AN64" i="93"/>
  <c r="AN63" i="93"/>
  <c r="AN62" i="93"/>
  <c r="AN61" i="93"/>
  <c r="AN60" i="93"/>
  <c r="AN59" i="93"/>
  <c r="AN58" i="93"/>
  <c r="AN57" i="93"/>
  <c r="AN56" i="93"/>
  <c r="AN55" i="93"/>
  <c r="AN54" i="93"/>
  <c r="AN53" i="93"/>
  <c r="AN52" i="93"/>
  <c r="AN51" i="93"/>
  <c r="AN50" i="93"/>
  <c r="AN49" i="93"/>
  <c r="AO64" i="93"/>
  <c r="AO60" i="93"/>
  <c r="AO56" i="93"/>
  <c r="AO52" i="93"/>
  <c r="AN48" i="93"/>
  <c r="AN47" i="93"/>
  <c r="AN46" i="93"/>
  <c r="AN45" i="93"/>
  <c r="AN44" i="93"/>
  <c r="AN43" i="93"/>
  <c r="AN42" i="93"/>
  <c r="AN41" i="93"/>
  <c r="AN40" i="93"/>
  <c r="AN39" i="93"/>
  <c r="AN38" i="93"/>
  <c r="AN37" i="93"/>
  <c r="AO63" i="93"/>
  <c r="AO59" i="93"/>
  <c r="AO55" i="93"/>
  <c r="AO51" i="93"/>
  <c r="AO62" i="93"/>
  <c r="AO58" i="93"/>
  <c r="AO54" i="93"/>
  <c r="AO50" i="93"/>
  <c r="AO47" i="93"/>
  <c r="AO43" i="93"/>
  <c r="AO39" i="93"/>
  <c r="AN36" i="93"/>
  <c r="AO34" i="93"/>
  <c r="AN31" i="93"/>
  <c r="AN29" i="93"/>
  <c r="AN27" i="93"/>
  <c r="AN25" i="93"/>
  <c r="AN23" i="93"/>
  <c r="AN22" i="93"/>
  <c r="AN21" i="93"/>
  <c r="AN20" i="93"/>
  <c r="AN19" i="93"/>
  <c r="AN18" i="93"/>
  <c r="AN17" i="93"/>
  <c r="AN16" i="93"/>
  <c r="AO49" i="93"/>
  <c r="AO46" i="93"/>
  <c r="AO42" i="93"/>
  <c r="AO38" i="93"/>
  <c r="AO35" i="93"/>
  <c r="AN34" i="93"/>
  <c r="AO32" i="93"/>
  <c r="AO61" i="93"/>
  <c r="AO57" i="93"/>
  <c r="AN28" i="93"/>
  <c r="AO29" i="93"/>
  <c r="AO30" i="93"/>
  <c r="AN33" i="93"/>
  <c r="AO36" i="93"/>
  <c r="AO37" i="93"/>
  <c r="AA66" i="93"/>
  <c r="AO15" i="93"/>
  <c r="AO17" i="93"/>
  <c r="AO19" i="93"/>
  <c r="AO21" i="93"/>
  <c r="AO23" i="93"/>
  <c r="AO24" i="93"/>
  <c r="AN30" i="93"/>
  <c r="AO31" i="93"/>
  <c r="AN35" i="93"/>
  <c r="AO41" i="93"/>
  <c r="AO45" i="93"/>
  <c r="AO53" i="93"/>
  <c r="AB17" i="93" l="1"/>
  <c r="AB25" i="93"/>
  <c r="AB55" i="93"/>
  <c r="AC20" i="93"/>
  <c r="AC21" i="93"/>
  <c r="AB32" i="93"/>
  <c r="AB15" i="93"/>
  <c r="AB35" i="93"/>
  <c r="AB45" i="93"/>
  <c r="AB20" i="93"/>
  <c r="AB50" i="93"/>
  <c r="AB43" i="93"/>
  <c r="AB44" i="93"/>
  <c r="AC26" i="93"/>
  <c r="AC30" i="93"/>
  <c r="AC34" i="93"/>
  <c r="AC38" i="93"/>
  <c r="AC42" i="93"/>
  <c r="AC46" i="93"/>
  <c r="AB56" i="93"/>
  <c r="AB53" i="93"/>
  <c r="AC50" i="93"/>
  <c r="AC54" i="93"/>
  <c r="AC58" i="93"/>
  <c r="AC62" i="93"/>
  <c r="AB19" i="93"/>
  <c r="AB26" i="93"/>
  <c r="AB58" i="93"/>
  <c r="AB63" i="93"/>
  <c r="AC23" i="93"/>
  <c r="AB51" i="93"/>
  <c r="AC22" i="93"/>
  <c r="AB38" i="93"/>
  <c r="AB46" i="93"/>
  <c r="AB22" i="93"/>
  <c r="AB59" i="93"/>
  <c r="AB47" i="93"/>
  <c r="AB48" i="93"/>
  <c r="AC27" i="93"/>
  <c r="AC31" i="93"/>
  <c r="AC35" i="93"/>
  <c r="AC39" i="93"/>
  <c r="AC43" i="93"/>
  <c r="AC47" i="93"/>
  <c r="AB60" i="93"/>
  <c r="AB57" i="93"/>
  <c r="AC51" i="93"/>
  <c r="AC55" i="93"/>
  <c r="AC59" i="93"/>
  <c r="AC63" i="93"/>
  <c r="AB21" i="93"/>
  <c r="AB34" i="93"/>
  <c r="AC16" i="93"/>
  <c r="AC17" i="93"/>
  <c r="AB24" i="93"/>
  <c r="AB54" i="93"/>
  <c r="AB27" i="93"/>
  <c r="AB41" i="93"/>
  <c r="AB16" i="93"/>
  <c r="AB29" i="93"/>
  <c r="AB36" i="93"/>
  <c r="AB33" i="93"/>
  <c r="AC24" i="93"/>
  <c r="AC28" i="93"/>
  <c r="AC32" i="93"/>
  <c r="AC36" i="93"/>
  <c r="AC40" i="93"/>
  <c r="AC44" i="93"/>
  <c r="AC48" i="93"/>
  <c r="AB64" i="93"/>
  <c r="AB61" i="93"/>
  <c r="AC52" i="93"/>
  <c r="AC56" i="93"/>
  <c r="AC60" i="93"/>
  <c r="G9" i="93"/>
  <c r="AU64" i="93"/>
  <c r="AU63" i="93"/>
  <c r="AU62" i="93"/>
  <c r="AU61" i="93"/>
  <c r="AU60" i="93"/>
  <c r="AU59" i="93"/>
  <c r="AU58" i="93"/>
  <c r="AU57" i="93"/>
  <c r="AU56" i="93"/>
  <c r="AU55" i="93"/>
  <c r="AU54" i="93"/>
  <c r="AU53" i="93"/>
  <c r="AU52" i="93"/>
  <c r="AU51" i="93"/>
  <c r="AU50" i="93"/>
  <c r="AU49" i="93"/>
  <c r="AT64" i="93"/>
  <c r="AT63" i="93"/>
  <c r="AT62" i="93"/>
  <c r="AT61" i="93"/>
  <c r="AT60" i="93"/>
  <c r="AT59" i="93"/>
  <c r="AT58" i="93"/>
  <c r="AT57" i="93"/>
  <c r="AT56" i="93"/>
  <c r="AT55" i="93"/>
  <c r="AT54" i="93"/>
  <c r="AT53" i="93"/>
  <c r="AT52" i="93"/>
  <c r="AT51" i="93"/>
  <c r="AT50" i="93"/>
  <c r="AT49" i="93"/>
  <c r="AU48" i="93"/>
  <c r="AU47" i="93"/>
  <c r="AU46" i="93"/>
  <c r="AU45" i="93"/>
  <c r="AU44" i="93"/>
  <c r="AU43" i="93"/>
  <c r="AU42" i="93"/>
  <c r="AU41" i="93"/>
  <c r="AU40" i="93"/>
  <c r="AU39" i="93"/>
  <c r="AU38" i="93"/>
  <c r="AU37" i="93"/>
  <c r="AT48" i="93"/>
  <c r="AT47" i="93"/>
  <c r="AT46" i="93"/>
  <c r="AT45" i="93"/>
  <c r="AT44" i="93"/>
  <c r="AT43" i="93"/>
  <c r="AT42" i="93"/>
  <c r="AT41" i="93"/>
  <c r="AT40" i="93"/>
  <c r="AT39" i="93"/>
  <c r="AT38" i="93"/>
  <c r="AT37" i="93"/>
  <c r="AT36" i="93"/>
  <c r="AT35" i="93"/>
  <c r="AT34" i="93"/>
  <c r="AT33" i="93"/>
  <c r="AT32" i="93"/>
  <c r="AT31" i="93"/>
  <c r="AT30" i="93"/>
  <c r="AT29" i="93"/>
  <c r="AT28" i="93"/>
  <c r="AT27" i="93"/>
  <c r="AT26" i="93"/>
  <c r="AT25" i="93"/>
  <c r="AT24" i="93"/>
  <c r="AU33" i="93"/>
  <c r="AU23" i="93"/>
  <c r="AU22" i="93"/>
  <c r="AU21" i="93"/>
  <c r="AU20" i="93"/>
  <c r="AU19" i="93"/>
  <c r="AU18" i="93"/>
  <c r="AU17" i="93"/>
  <c r="AU16" i="93"/>
  <c r="AU15" i="93"/>
  <c r="AU36" i="93"/>
  <c r="AU32" i="93"/>
  <c r="AU28" i="93"/>
  <c r="AU27" i="93"/>
  <c r="AT22" i="93"/>
  <c r="AT20" i="93"/>
  <c r="AT18" i="93"/>
  <c r="AT16" i="93"/>
  <c r="AU25" i="93"/>
  <c r="AU34" i="93"/>
  <c r="AU30" i="93"/>
  <c r="AU29" i="93"/>
  <c r="AU26" i="93"/>
  <c r="AU35" i="93"/>
  <c r="AU31" i="93"/>
  <c r="AU24" i="93"/>
  <c r="AT23" i="93"/>
  <c r="AT21" i="93"/>
  <c r="AT19" i="93"/>
  <c r="AT17" i="93"/>
  <c r="AT15" i="93"/>
  <c r="AH66" i="93"/>
  <c r="AN66" i="93"/>
  <c r="G15" i="93" l="1"/>
  <c r="O15" i="93" s="1"/>
  <c r="M18" i="93"/>
  <c r="AB66" i="93"/>
  <c r="AT66" i="93"/>
  <c r="Z98" i="93"/>
  <c r="H9" i="93"/>
  <c r="G8" i="93"/>
  <c r="Z97" i="93" l="1"/>
  <c r="J13" i="93"/>
  <c r="H13" i="93"/>
  <c r="F13" i="93"/>
  <c r="L13" i="93"/>
  <c r="AA98" i="93"/>
  <c r="H8" i="93"/>
  <c r="AA97" i="93" s="1"/>
  <c r="F33" i="93" l="1"/>
  <c r="F32" i="93"/>
  <c r="F27" i="93"/>
  <c r="F23" i="93"/>
  <c r="F21" i="93"/>
  <c r="F19" i="93"/>
  <c r="F17" i="93"/>
  <c r="F63" i="93"/>
  <c r="F62" i="93"/>
  <c r="F46" i="93"/>
  <c r="F49" i="93"/>
  <c r="F35" i="93"/>
  <c r="F57" i="93"/>
  <c r="F31" i="93"/>
  <c r="F26" i="93"/>
  <c r="F48" i="93"/>
  <c r="F51" i="93"/>
  <c r="F37" i="93"/>
  <c r="F56" i="93"/>
  <c r="F30" i="93"/>
  <c r="F36" i="93"/>
  <c r="F59" i="93"/>
  <c r="F58" i="93"/>
  <c r="F42" i="93"/>
  <c r="F45" i="93"/>
  <c r="F64" i="93"/>
  <c r="F16" i="93"/>
  <c r="F18" i="93"/>
  <c r="F20" i="93"/>
  <c r="F22" i="93"/>
  <c r="F24" i="93"/>
  <c r="F29" i="93"/>
  <c r="F44" i="93"/>
  <c r="F34" i="93"/>
  <c r="F28" i="93"/>
  <c r="F39" i="93"/>
  <c r="F43" i="93"/>
  <c r="F47" i="93"/>
  <c r="F53" i="93"/>
  <c r="F55" i="93"/>
  <c r="F54" i="93"/>
  <c r="F38" i="93"/>
  <c r="F41" i="93"/>
  <c r="F61" i="93"/>
  <c r="F25" i="93"/>
  <c r="F40" i="93"/>
  <c r="F50" i="93"/>
  <c r="F60" i="93"/>
  <c r="F52" i="93"/>
  <c r="F15" i="93"/>
  <c r="H24" i="93"/>
  <c r="H22" i="93"/>
  <c r="H16" i="93"/>
  <c r="H15" i="93"/>
  <c r="H20" i="93"/>
  <c r="H18" i="93"/>
  <c r="H63" i="93"/>
  <c r="H59" i="93"/>
  <c r="H55" i="93"/>
  <c r="H51" i="93"/>
  <c r="H47" i="93"/>
  <c r="H43" i="93"/>
  <c r="H39" i="93"/>
  <c r="H35" i="93"/>
  <c r="H31" i="93"/>
  <c r="H27" i="93"/>
  <c r="H60" i="93"/>
  <c r="H48" i="93"/>
  <c r="H36" i="93"/>
  <c r="H21" i="93"/>
  <c r="H62" i="93"/>
  <c r="H58" i="93"/>
  <c r="H54" i="93"/>
  <c r="H50" i="93"/>
  <c r="H46" i="93"/>
  <c r="H42" i="93"/>
  <c r="H38" i="93"/>
  <c r="H34" i="93"/>
  <c r="H30" i="93"/>
  <c r="H26" i="93"/>
  <c r="H64" i="93"/>
  <c r="H52" i="93"/>
  <c r="H40" i="93"/>
  <c r="H28" i="93"/>
  <c r="H19" i="93"/>
  <c r="H23" i="93"/>
  <c r="H61" i="93"/>
  <c r="H57" i="93"/>
  <c r="H53" i="93"/>
  <c r="H49" i="93"/>
  <c r="H45" i="93"/>
  <c r="H41" i="93"/>
  <c r="H37" i="93"/>
  <c r="H33" i="93"/>
  <c r="H29" i="93"/>
  <c r="H25" i="93"/>
  <c r="H56" i="93"/>
  <c r="H44" i="93"/>
  <c r="H32" i="93"/>
  <c r="H17" i="93"/>
  <c r="J48" i="93"/>
  <c r="J44" i="93"/>
  <c r="J40" i="93"/>
  <c r="J30" i="93"/>
  <c r="J23" i="93"/>
  <c r="J17" i="93"/>
  <c r="J53" i="93"/>
  <c r="J50" i="93"/>
  <c r="J21" i="93"/>
  <c r="J19" i="93"/>
  <c r="J61" i="93"/>
  <c r="J35" i="93"/>
  <c r="J52" i="93"/>
  <c r="J51" i="93"/>
  <c r="J36" i="93"/>
  <c r="J25" i="93"/>
  <c r="J34" i="93"/>
  <c r="J15" i="93"/>
  <c r="J37" i="93"/>
  <c r="J55" i="93"/>
  <c r="J38" i="93"/>
  <c r="J54" i="93"/>
  <c r="J41" i="93"/>
  <c r="J45" i="93"/>
  <c r="J49" i="93"/>
  <c r="J64" i="93"/>
  <c r="J63" i="93"/>
  <c r="J47" i="93"/>
  <c r="J31" i="93"/>
  <c r="J46" i="93"/>
  <c r="J62" i="93"/>
  <c r="J32" i="93"/>
  <c r="J28" i="93"/>
  <c r="J27" i="93"/>
  <c r="J16" i="93"/>
  <c r="J18" i="93"/>
  <c r="J20" i="93"/>
  <c r="J22" i="93"/>
  <c r="J24" i="93"/>
  <c r="J26" i="93"/>
  <c r="J60" i="93"/>
  <c r="J59" i="93"/>
  <c r="J43" i="93"/>
  <c r="J29" i="93"/>
  <c r="J42" i="93"/>
  <c r="J58" i="93"/>
  <c r="J33" i="93"/>
  <c r="J57" i="93"/>
  <c r="J56" i="93"/>
  <c r="J39" i="93"/>
  <c r="L64" i="93"/>
  <c r="L60" i="93"/>
  <c r="L56" i="93"/>
  <c r="L52" i="93"/>
  <c r="L48" i="93"/>
  <c r="L44" i="93"/>
  <c r="L40" i="93"/>
  <c r="L36" i="93"/>
  <c r="L32" i="93"/>
  <c r="L28" i="93"/>
  <c r="L17" i="93"/>
  <c r="L19" i="93"/>
  <c r="L21" i="93"/>
  <c r="L23" i="93"/>
  <c r="L20" i="93"/>
  <c r="L57" i="93"/>
  <c r="L45" i="93"/>
  <c r="L33" i="93"/>
  <c r="L63" i="93"/>
  <c r="L59" i="93"/>
  <c r="L55" i="93"/>
  <c r="L51" i="93"/>
  <c r="L47" i="93"/>
  <c r="L43" i="93"/>
  <c r="L39" i="93"/>
  <c r="L35" i="93"/>
  <c r="L31" i="93"/>
  <c r="L27" i="93"/>
  <c r="L22" i="93"/>
  <c r="L61" i="93"/>
  <c r="L49" i="93"/>
  <c r="L37" i="93"/>
  <c r="L25" i="93"/>
  <c r="L62" i="93"/>
  <c r="L58" i="93"/>
  <c r="L54" i="93"/>
  <c r="L50" i="93"/>
  <c r="L46" i="93"/>
  <c r="L42" i="93"/>
  <c r="L38" i="93"/>
  <c r="L34" i="93"/>
  <c r="L30" i="93"/>
  <c r="L26" i="93"/>
  <c r="L15" i="93"/>
  <c r="L16" i="93"/>
  <c r="L24" i="93"/>
  <c r="L53" i="93"/>
  <c r="L41" i="93"/>
  <c r="L29" i="93"/>
  <c r="L18" i="93"/>
  <c r="P39" i="93" l="1"/>
  <c r="P63" i="93"/>
  <c r="P56" i="93"/>
  <c r="P49" i="93"/>
  <c r="P27" i="93"/>
  <c r="P60" i="93"/>
  <c r="P55" i="93"/>
  <c r="P29" i="93"/>
  <c r="P42" i="93"/>
  <c r="P30" i="93"/>
  <c r="P35" i="93"/>
  <c r="P23" i="93"/>
  <c r="P41" i="93"/>
  <c r="P28" i="93"/>
  <c r="P16" i="93"/>
  <c r="P26" i="93"/>
  <c r="L65" i="93"/>
  <c r="J65" i="93"/>
  <c r="H65" i="93"/>
  <c r="F65" i="93"/>
  <c r="P40" i="93"/>
  <c r="P38" i="93"/>
  <c r="P47" i="93"/>
  <c r="P34" i="93"/>
  <c r="P22" i="93"/>
  <c r="P64" i="93"/>
  <c r="P59" i="93"/>
  <c r="P37" i="93"/>
  <c r="P31" i="93"/>
  <c r="P46" i="93"/>
  <c r="P19" i="93"/>
  <c r="P32" i="93"/>
  <c r="P61" i="93"/>
  <c r="P18" i="93"/>
  <c r="P48" i="93"/>
  <c r="P50" i="93"/>
  <c r="P53" i="93"/>
  <c r="P24" i="93"/>
  <c r="P58" i="93"/>
  <c r="P17" i="93"/>
  <c r="P52" i="93"/>
  <c r="P25" i="93"/>
  <c r="P54" i="93"/>
  <c r="P43" i="93"/>
  <c r="P44" i="93"/>
  <c r="P20" i="93"/>
  <c r="P45" i="93"/>
  <c r="P36" i="93"/>
  <c r="P51" i="93"/>
  <c r="P57" i="93"/>
  <c r="P62" i="93"/>
  <c r="P21" i="93"/>
  <c r="P33" i="93"/>
  <c r="N65" i="93" l="1"/>
  <c r="P15" i="93"/>
  <c r="P65" i="93" l="1"/>
  <c r="P12" i="93"/>
  <c r="AH99" i="93" l="1"/>
  <c r="P14" i="93"/>
  <c r="AH101" i="93" s="1"/>
</calcChain>
</file>

<file path=xl/sharedStrings.xml><?xml version="1.0" encoding="utf-8"?>
<sst xmlns="http://schemas.openxmlformats.org/spreadsheetml/2006/main" count="946" uniqueCount="654">
  <si>
    <t>Kg</t>
  </si>
  <si>
    <t>Poids recette</t>
  </si>
  <si>
    <t>❶</t>
  </si>
  <si>
    <t>❷</t>
  </si>
  <si>
    <t>❸</t>
  </si>
  <si>
    <t>❹</t>
  </si>
  <si>
    <t>❺</t>
  </si>
  <si>
    <t>❻</t>
  </si>
  <si>
    <t>❼</t>
  </si>
  <si>
    <t>❽</t>
  </si>
  <si>
    <t>❾</t>
  </si>
  <si>
    <t>❿</t>
  </si>
  <si>
    <t>⓫</t>
  </si>
  <si>
    <t>⓬</t>
  </si>
  <si>
    <t>⓭</t>
  </si>
  <si>
    <t>⓮</t>
  </si>
  <si>
    <t>⓯</t>
  </si>
  <si>
    <t>⓰</t>
  </si>
  <si>
    <t>⓱</t>
  </si>
  <si>
    <t>⓲</t>
  </si>
  <si>
    <t>⓳</t>
  </si>
  <si>
    <t>⓴</t>
  </si>
  <si>
    <t>Ces documents sont les fruits :</t>
  </si>
  <si>
    <t>de mon expérience et des utilitaires de la restauration collective</t>
  </si>
  <si>
    <t>Je les mets à disposition des professionnels et des jeunes cuisiniers en formation .</t>
  </si>
  <si>
    <t>A chacun de faire évoluer ces documents et de les modifier pour son utilisation.......</t>
  </si>
  <si>
    <t>Transmettez votre savoir et votre savoir faire  peu importe qui le récupère; pourvu qu'un plus grand nombre puisse en bénéficier.</t>
  </si>
  <si>
    <t>Joël LEBOUCHER …Octobre 2015</t>
  </si>
  <si>
    <t>N°</t>
  </si>
  <si>
    <t>QUICHE AUX LARDONS</t>
  </si>
  <si>
    <t>AVANT de saisir quoique ce soit dans une cellule vérifiez bien qu'il n'y ait pas de formule en cliquant dessus</t>
  </si>
  <si>
    <t>①</t>
  </si>
  <si>
    <t>②</t>
  </si>
  <si>
    <t>③</t>
  </si>
  <si>
    <t>1 Kg fini</t>
  </si>
  <si>
    <t>Nb d'unités</t>
  </si>
  <si>
    <t>Unité</t>
  </si>
  <si>
    <t>si vous saisissez 2 œufs dans cette colonne cela faussera le poids total et le % Inc  Excel calculera 2 comme 2 Kg</t>
  </si>
  <si>
    <t>④</t>
  </si>
  <si>
    <t>⑤</t>
  </si>
  <si>
    <t>ARIAL</t>
  </si>
  <si>
    <t>CALIBRI</t>
  </si>
  <si>
    <t>&amp;</t>
  </si>
  <si>
    <t>q</t>
  </si>
  <si>
    <t>Z</t>
  </si>
  <si>
    <t>Matière d'œuvre</t>
  </si>
  <si>
    <t>GARNITURE AROMATIQUE</t>
  </si>
  <si>
    <t>Oignons</t>
  </si>
  <si>
    <t>Carottes</t>
  </si>
  <si>
    <t>GARNITURE DE FINITION</t>
  </si>
  <si>
    <t>Modèle</t>
  </si>
  <si>
    <t xml:space="preserve">Classement Famille </t>
  </si>
  <si>
    <t>Codes ou N°</t>
  </si>
  <si>
    <t>Pour obtenir les couleurs au stabilo</t>
  </si>
  <si>
    <t>ENTRÉES</t>
  </si>
  <si>
    <t>ENT001</t>
  </si>
  <si>
    <t>Couleur diététique</t>
  </si>
  <si>
    <t>Protéines</t>
  </si>
  <si>
    <t>Cuidités</t>
  </si>
  <si>
    <t>Crudités</t>
  </si>
  <si>
    <t>Féculent</t>
  </si>
  <si>
    <t>Mode de cuisson</t>
  </si>
  <si>
    <t>Braisé</t>
  </si>
  <si>
    <t>POISSONS</t>
  </si>
  <si>
    <t>POI001</t>
  </si>
  <si>
    <t>Abats</t>
  </si>
  <si>
    <t>Agrumes  Pomme Pample.)</t>
  </si>
  <si>
    <t>Blé</t>
  </si>
  <si>
    <t>Confit</t>
  </si>
  <si>
    <t>Abattis</t>
  </si>
  <si>
    <t>Artichaut</t>
  </si>
  <si>
    <t>Avocat</t>
  </si>
  <si>
    <t>Boulghour</t>
  </si>
  <si>
    <t>Frit</t>
  </si>
  <si>
    <t>Agneau</t>
  </si>
  <si>
    <t>Asperges</t>
  </si>
  <si>
    <t>Betteraves</t>
  </si>
  <si>
    <t>Féves</t>
  </si>
  <si>
    <t>ÉLÉMENTS DE BASE</t>
  </si>
  <si>
    <t>Fumé</t>
  </si>
  <si>
    <t>VOLAILLES</t>
  </si>
  <si>
    <t>VOL001</t>
  </si>
  <si>
    <t>Bœuf</t>
  </si>
  <si>
    <t>Févettes</t>
  </si>
  <si>
    <t>Grillé</t>
  </si>
  <si>
    <t>Cailles</t>
  </si>
  <si>
    <t>Céléri branche</t>
  </si>
  <si>
    <t>H. Cocos</t>
  </si>
  <si>
    <t>Nature</t>
  </si>
  <si>
    <t>Canard</t>
  </si>
  <si>
    <t>Céléri rave</t>
  </si>
  <si>
    <t>H. Flageolets</t>
  </si>
  <si>
    <t>Papillotes</t>
  </si>
  <si>
    <t>VIANDES</t>
  </si>
  <si>
    <t>VIA001</t>
  </si>
  <si>
    <t>Charcuteries</t>
  </si>
  <si>
    <t>Champignons</t>
  </si>
  <si>
    <t>H. Noirs</t>
  </si>
  <si>
    <t>SAUCE</t>
  </si>
  <si>
    <t>Poché</t>
  </si>
  <si>
    <t>Coquillages</t>
  </si>
  <si>
    <t>Chou blanc</t>
  </si>
  <si>
    <t>H. Rouges</t>
  </si>
  <si>
    <t>Poellé</t>
  </si>
  <si>
    <t>Crustacés</t>
  </si>
  <si>
    <t>Chou rouge</t>
  </si>
  <si>
    <t>H. Soisson</t>
  </si>
  <si>
    <t>ASSAISONNEMENT</t>
  </si>
  <si>
    <t>Râgouts</t>
  </si>
  <si>
    <t>PLATS COMPLETS</t>
  </si>
  <si>
    <t>PLC001</t>
  </si>
  <si>
    <t>Dinde</t>
  </si>
  <si>
    <t>Choux Brocolis</t>
  </si>
  <si>
    <t>H.Blancs</t>
  </si>
  <si>
    <t>Rôti</t>
  </si>
  <si>
    <t>Farces</t>
  </si>
  <si>
    <t>Choux Chinois</t>
  </si>
  <si>
    <t>Lentilles</t>
  </si>
  <si>
    <t>Saumuré</t>
  </si>
  <si>
    <t>Gibier à plumes</t>
  </si>
  <si>
    <t>Choux Bruxelles</t>
  </si>
  <si>
    <t>Choux fleur</t>
  </si>
  <si>
    <t>Maïs</t>
  </si>
  <si>
    <t>Sauté avec Sauce</t>
  </si>
  <si>
    <t>ACCOMPAGNEMENTS</t>
  </si>
  <si>
    <t>ACC001</t>
  </si>
  <si>
    <t>Gibier à poil</t>
  </si>
  <si>
    <t>Choux Romanesco</t>
  </si>
  <si>
    <t>P.Terre</t>
  </si>
  <si>
    <t>LÉGUMES</t>
  </si>
  <si>
    <t>Sauté sans Sauce</t>
  </si>
  <si>
    <t>Jus / Bouillon</t>
  </si>
  <si>
    <t>Choux de Milan</t>
  </si>
  <si>
    <t>Concombres</t>
  </si>
  <si>
    <t>Pâtes</t>
  </si>
  <si>
    <t>Vapeur</t>
  </si>
  <si>
    <t>Lapin</t>
  </si>
  <si>
    <t>Courgettes</t>
  </si>
  <si>
    <t>Pois chiches</t>
  </si>
  <si>
    <t>PATISSERIES</t>
  </si>
  <si>
    <t>PAT001</t>
  </si>
  <si>
    <t>Mouton</t>
  </si>
  <si>
    <t>Endives</t>
  </si>
  <si>
    <t>Polenta</t>
  </si>
  <si>
    <t>Bonne utilisation</t>
  </si>
  <si>
    <t>Œufs</t>
  </si>
  <si>
    <t>Cœur de Palmier</t>
  </si>
  <si>
    <t>Epinards</t>
  </si>
  <si>
    <t>Riz</t>
  </si>
  <si>
    <t>Joel Leboucher Cuisine Centrale de Rochefort sur mer</t>
  </si>
  <si>
    <t>Poisson</t>
  </si>
  <si>
    <t>Fenouil</t>
  </si>
  <si>
    <t>Rutabaga</t>
  </si>
  <si>
    <t>PREPARATIONS CHAUDES</t>
  </si>
  <si>
    <t>CHAUD001</t>
  </si>
  <si>
    <t>Porc</t>
  </si>
  <si>
    <t>Courge</t>
  </si>
  <si>
    <t>Navets</t>
  </si>
  <si>
    <t>Semoule</t>
  </si>
  <si>
    <t>Poule</t>
  </si>
  <si>
    <t>Topinambour</t>
  </si>
  <si>
    <t>Poulet</t>
  </si>
  <si>
    <t>Crosne</t>
  </si>
  <si>
    <t>Poivrons jaunes</t>
  </si>
  <si>
    <t>PLAT PRINCIPAL</t>
  </si>
  <si>
    <t>PLA001</t>
  </si>
  <si>
    <t>Veau</t>
  </si>
  <si>
    <t>Poivrons rouges</t>
  </si>
  <si>
    <t>Poivrons verts</t>
  </si>
  <si>
    <t>Radis noirs</t>
  </si>
  <si>
    <t>CRUDITES</t>
  </si>
  <si>
    <t>CRU001</t>
  </si>
  <si>
    <t>Radis roses</t>
  </si>
  <si>
    <t>Sal.Batavia</t>
  </si>
  <si>
    <t>Patisson</t>
  </si>
  <si>
    <t>Sal.Chicorée</t>
  </si>
  <si>
    <t>CUIDITES</t>
  </si>
  <si>
    <t>CUI001</t>
  </si>
  <si>
    <t>Sal.Cresson</t>
  </si>
  <si>
    <t>Sal.Endive</t>
  </si>
  <si>
    <t>Sal.Feuille de chêne</t>
  </si>
  <si>
    <t>vert + rouge</t>
  </si>
  <si>
    <t>FECULENTS</t>
  </si>
  <si>
    <t>FEC001</t>
  </si>
  <si>
    <t>Potiron</t>
  </si>
  <si>
    <t>Sal.Frisée</t>
  </si>
  <si>
    <t>Pousses de bambou</t>
  </si>
  <si>
    <t>Sal.Iceberg</t>
  </si>
  <si>
    <t>Sal.Krisette</t>
  </si>
  <si>
    <t>COMPOSES VERTS</t>
  </si>
  <si>
    <t>CVR001</t>
  </si>
  <si>
    <t>Sal.Laitue</t>
  </si>
  <si>
    <t>Salade</t>
  </si>
  <si>
    <t>Sal.Lola rosa</t>
  </si>
  <si>
    <t>Salsifis</t>
  </si>
  <si>
    <t>Sal.Mâche</t>
  </si>
  <si>
    <t>LAITAGES - FROMAGES</t>
  </si>
  <si>
    <t>LAI001</t>
  </si>
  <si>
    <t>Soja</t>
  </si>
  <si>
    <t>Sal.Mesclun</t>
  </si>
  <si>
    <t>Tomates cerises</t>
  </si>
  <si>
    <t>Sal.Pissenlit</t>
  </si>
  <si>
    <t>Tomates Marmande</t>
  </si>
  <si>
    <t>Sal.Romaine</t>
  </si>
  <si>
    <t>LAITAGES +FECULENTS</t>
  </si>
  <si>
    <t>LFC001</t>
  </si>
  <si>
    <t>Tomates olivette</t>
  </si>
  <si>
    <t>Sal.Scarole</t>
  </si>
  <si>
    <t>Tomates Romaine</t>
  </si>
  <si>
    <t>Sal.Trévise</t>
  </si>
  <si>
    <t>DESSERTS</t>
  </si>
  <si>
    <t>DES001</t>
  </si>
  <si>
    <t>Salades composées</t>
  </si>
  <si>
    <t>GOUTER</t>
  </si>
  <si>
    <t>GOU001</t>
  </si>
  <si>
    <t>Tomates</t>
  </si>
  <si>
    <t>Classement</t>
  </si>
  <si>
    <t>Accompagnement d'Apéritif</t>
  </si>
  <si>
    <t>APÉ 001</t>
  </si>
  <si>
    <t>Décor salé</t>
  </si>
  <si>
    <t>DEC 001</t>
  </si>
  <si>
    <t>Décor sucré</t>
  </si>
  <si>
    <t>Desserts</t>
  </si>
  <si>
    <t>DES 001</t>
  </si>
  <si>
    <t>Entrées chaude</t>
  </si>
  <si>
    <t>ENC 001</t>
  </si>
  <si>
    <t>Entrée froide</t>
  </si>
  <si>
    <t>ENF 001</t>
  </si>
  <si>
    <t>Entrée Mixte Froide/Chaude</t>
  </si>
  <si>
    <t>ENM 001</t>
  </si>
  <si>
    <t>Garniture de cuisson</t>
  </si>
  <si>
    <t>GAC 001</t>
  </si>
  <si>
    <t>Garniture de finition</t>
  </si>
  <si>
    <t>GAF 001</t>
  </si>
  <si>
    <t>Gibier</t>
  </si>
  <si>
    <t>GIB 001</t>
  </si>
  <si>
    <t>H.O. Composition légumes Multiples</t>
  </si>
  <si>
    <t>HCM 100</t>
  </si>
  <si>
    <t xml:space="preserve">Jus nature </t>
  </si>
  <si>
    <t>JUN 001</t>
  </si>
  <si>
    <t>Laitages</t>
  </si>
  <si>
    <t>LAI 001</t>
  </si>
  <si>
    <t>Légumes</t>
  </si>
  <si>
    <t>LEG 001</t>
  </si>
  <si>
    <t>POI 001</t>
  </si>
  <si>
    <t>Sauce Blanche ou Blonde</t>
  </si>
  <si>
    <t>SAB 001</t>
  </si>
  <si>
    <t xml:space="preserve">Sauce Rouge ou Brune </t>
  </si>
  <si>
    <t>SAR 001</t>
  </si>
  <si>
    <t>Viande</t>
  </si>
  <si>
    <t>VIA 001</t>
  </si>
  <si>
    <t>Volaille</t>
  </si>
  <si>
    <t>VOL 001</t>
  </si>
  <si>
    <t xml:space="preserve">FORMAT A COPIER SUR LA FICHE TECHNIQUE </t>
  </si>
  <si>
    <t>Vous pouvez coller ces lignes sur votre fiche recette pour en améliorer la présentation</t>
  </si>
  <si>
    <t>Modèle B3-2015</t>
  </si>
  <si>
    <t xml:space="preserve">produit de base recette peut se coller dans la cellule : Classement Famille </t>
  </si>
  <si>
    <t>coller dans les cellules</t>
  </si>
  <si>
    <t>coller les cellules sur la fiche recette</t>
  </si>
  <si>
    <t>Vert + Jaune</t>
  </si>
  <si>
    <t>GALETTES EN PATE FEUILLETÉE</t>
  </si>
  <si>
    <t>TARTELETTES</t>
  </si>
  <si>
    <t>TARTES</t>
  </si>
  <si>
    <t>MASSES</t>
  </si>
  <si>
    <t>GATEAUX</t>
  </si>
  <si>
    <t>FLANS</t>
  </si>
  <si>
    <t>CLAFOUTIS</t>
  </si>
  <si>
    <t>SOUFFLÉS GLACÉS</t>
  </si>
  <si>
    <t>FARS</t>
  </si>
  <si>
    <t>PETITS FOURS</t>
  </si>
  <si>
    <t>CAKES</t>
  </si>
  <si>
    <t>MADELEINES</t>
  </si>
  <si>
    <t>CREMES ET GARNITURES</t>
  </si>
  <si>
    <t>ENTREMETS</t>
  </si>
  <si>
    <t>CHOCOLAT</t>
  </si>
  <si>
    <t>TIMBALES</t>
  </si>
  <si>
    <t>MERINGUES</t>
  </si>
  <si>
    <t>MOUSSES</t>
  </si>
  <si>
    <t>BOUCHÉES</t>
  </si>
  <si>
    <t>BARQUETTES</t>
  </si>
  <si>
    <t>GÉNOISES</t>
  </si>
  <si>
    <t>BAVAROISES</t>
  </si>
  <si>
    <t>PETITS GATEAUX CHANTILLY</t>
  </si>
  <si>
    <t>CREME PATISSIÈRE</t>
  </si>
  <si>
    <t>CREME CHIBOUSTE</t>
  </si>
  <si>
    <t>CREME BAVAROISE</t>
  </si>
  <si>
    <t>MACARONS</t>
  </si>
  <si>
    <t>MOKAS</t>
  </si>
  <si>
    <t>NAPPAGES</t>
  </si>
  <si>
    <t>SIROPS</t>
  </si>
  <si>
    <t>CHARLOTTES</t>
  </si>
  <si>
    <t>BUCHES</t>
  </si>
  <si>
    <t>PAVÉS</t>
  </si>
  <si>
    <t>PARFAITS</t>
  </si>
  <si>
    <t>BANDES</t>
  </si>
  <si>
    <t>MIROIRS</t>
  </si>
  <si>
    <t>VACHERINS</t>
  </si>
  <si>
    <t>PUDDINGS</t>
  </si>
  <si>
    <t>FONDS DE BASE</t>
  </si>
  <si>
    <t>BEIGNETS</t>
  </si>
  <si>
    <t>CREMES ANGLAISES</t>
  </si>
  <si>
    <t>CREMES AU BEURRE</t>
  </si>
  <si>
    <t>CREMES  D'AMANDES</t>
  </si>
  <si>
    <t>FEUILLETAGES</t>
  </si>
  <si>
    <t>BOU001</t>
  </si>
  <si>
    <t>BAR001</t>
  </si>
  <si>
    <t>BAV001</t>
  </si>
  <si>
    <t>BUC001</t>
  </si>
  <si>
    <t>BAN001</t>
  </si>
  <si>
    <t>BEI001</t>
  </si>
  <si>
    <t>CAK001</t>
  </si>
  <si>
    <t>CRB001</t>
  </si>
  <si>
    <t>CRA001</t>
  </si>
  <si>
    <t>CRG001</t>
  </si>
  <si>
    <t>CHO001</t>
  </si>
  <si>
    <t>CRC001</t>
  </si>
  <si>
    <t>CRP001</t>
  </si>
  <si>
    <t>code :2 premières lettres de CRème et première lettre de ¨Patissière</t>
  </si>
  <si>
    <t>code : 2 premières lettres de CRème et première lettre de Chibouste</t>
  </si>
  <si>
    <t>code : 2 premières lettres de CRème et première lettre de Garnitures</t>
  </si>
  <si>
    <t>code : 2 premières lettres de CRème et première lettre de Anglaise</t>
  </si>
  <si>
    <t>code : 2 premières lettres de CRème et première lettre de Bavaroise</t>
  </si>
  <si>
    <t>code :2 premières lettres de CRème et première lettre de Beurre</t>
  </si>
  <si>
    <t>CRAM01</t>
  </si>
  <si>
    <t>code :2 premières lettres de CRème et 2 premières  de Amandes</t>
  </si>
  <si>
    <t>CHA001</t>
  </si>
  <si>
    <t>CLA001</t>
  </si>
  <si>
    <t>FLA001</t>
  </si>
  <si>
    <t>FEU001</t>
  </si>
  <si>
    <t>FAR001</t>
  </si>
  <si>
    <t>FON001</t>
  </si>
  <si>
    <t>GAF001</t>
  </si>
  <si>
    <t>code :2 premières lettres de GAlette et première  de Feuilletée</t>
  </si>
  <si>
    <t>GEN001</t>
  </si>
  <si>
    <t>GAT001</t>
  </si>
  <si>
    <t>MER001</t>
  </si>
  <si>
    <t>MOU001</t>
  </si>
  <si>
    <t>MAS001</t>
  </si>
  <si>
    <t>MIR001</t>
  </si>
  <si>
    <t>MAD001</t>
  </si>
  <si>
    <t>MAC001</t>
  </si>
  <si>
    <t>MOK001</t>
  </si>
  <si>
    <t>NAP001</t>
  </si>
  <si>
    <t>PAR001</t>
  </si>
  <si>
    <t>PAV001</t>
  </si>
  <si>
    <t>PEF001</t>
  </si>
  <si>
    <t>code :2 premières lettres de PEtits et première  de Fours</t>
  </si>
  <si>
    <t>PGC001</t>
  </si>
  <si>
    <t>code :1°  lettres de Petits Gateaux Chantilly</t>
  </si>
  <si>
    <t>PUD001</t>
  </si>
  <si>
    <t>SIR001</t>
  </si>
  <si>
    <t>SOG001</t>
  </si>
  <si>
    <t>code :2 premières lettres de SOuffles et première  de Glacés</t>
  </si>
  <si>
    <t>TAR001</t>
  </si>
  <si>
    <t>TAT001</t>
  </si>
  <si>
    <t>code :2 premières lettres et 7° lettre de TArteleTtes</t>
  </si>
  <si>
    <t>TIM001</t>
  </si>
  <si>
    <t>VAC001</t>
  </si>
  <si>
    <t>Vous pouvez coller ces classements et codes sur votre fiche recette pour en améliorer la présentation</t>
  </si>
  <si>
    <t xml:space="preserve">Le code est généralement composé des 3 premières lettre de la recette suivi de 3 zéros ce qui vous permet de classer 999 recettes de chaque code.Exception pour les doublons </t>
  </si>
  <si>
    <t>Vous pouvez changer de codification en commençant pat 4 lettres et seulement 2 zéros : 99 fiches de chaque code</t>
  </si>
  <si>
    <t>TARTE AUX POMMES</t>
  </si>
  <si>
    <t>DESS01</t>
  </si>
  <si>
    <t>GOUT01</t>
  </si>
  <si>
    <t>BOUC01</t>
  </si>
  <si>
    <t>BARQ01</t>
  </si>
  <si>
    <t>BAVA01</t>
  </si>
  <si>
    <t>BUCH01</t>
  </si>
  <si>
    <t>BAND01</t>
  </si>
  <si>
    <t>BEIG01</t>
  </si>
  <si>
    <t>CAKE01</t>
  </si>
  <si>
    <t>CRBA01</t>
  </si>
  <si>
    <t xml:space="preserve">VARIANTE </t>
  </si>
  <si>
    <t>CREB01</t>
  </si>
  <si>
    <t xml:space="preserve">code : 3 premières lettres de CREme et la première lettre de Bavaroise </t>
  </si>
  <si>
    <t>code : 2 premières lettres de CRème et 2 premières lettres de BAvaroise</t>
  </si>
  <si>
    <t>CRAN01</t>
  </si>
  <si>
    <t>CRGA01</t>
  </si>
  <si>
    <t>CRBE01</t>
  </si>
  <si>
    <t>CLAF01</t>
  </si>
  <si>
    <t>ENTR01</t>
  </si>
  <si>
    <t>FLAN01</t>
  </si>
  <si>
    <t>FEUI01</t>
  </si>
  <si>
    <t>FOND01</t>
  </si>
  <si>
    <t>GAFE01</t>
  </si>
  <si>
    <t>GENO01</t>
  </si>
  <si>
    <t>GATE01</t>
  </si>
  <si>
    <t>MERI01</t>
  </si>
  <si>
    <t>MOUS01</t>
  </si>
  <si>
    <t>MASS01</t>
  </si>
  <si>
    <t>MIRO01</t>
  </si>
  <si>
    <t>MADE01</t>
  </si>
  <si>
    <t>MACA01</t>
  </si>
  <si>
    <t>MOKA001</t>
  </si>
  <si>
    <t>NAPP01</t>
  </si>
  <si>
    <t>PARF01</t>
  </si>
  <si>
    <t>PAVE01</t>
  </si>
  <si>
    <t>PEFO01</t>
  </si>
  <si>
    <t>PGCH01</t>
  </si>
  <si>
    <t>PUDD01</t>
  </si>
  <si>
    <t>SIRO01</t>
  </si>
  <si>
    <t>SOGL01</t>
  </si>
  <si>
    <t>TART01</t>
  </si>
  <si>
    <t>TATE01</t>
  </si>
  <si>
    <t>TIMB01</t>
  </si>
  <si>
    <t>VACH01</t>
  </si>
  <si>
    <t>021</t>
  </si>
  <si>
    <t>CRÉME PRISE SALÉE</t>
  </si>
  <si>
    <t>PATE DE BASE</t>
  </si>
  <si>
    <t>FEUILLETAGE</t>
  </si>
  <si>
    <t>015</t>
  </si>
  <si>
    <t>si vous voulez afficher le zéro avant le nombre :</t>
  </si>
  <si>
    <t>OU choisisser nombre Format texte comme ici</t>
  </si>
  <si>
    <t>avec un format Nombre -</t>
  </si>
  <si>
    <t>'</t>
  </si>
  <si>
    <t xml:space="preserve"> saisissez un apostrophe avant le zéro</t>
  </si>
  <si>
    <t xml:space="preserve">La codification n'est vraiment utile que si vous classez vos recettes dans une base de données…sinon saisissez ce qui vous convient Un N° de recette c'est simple et pratique </t>
  </si>
  <si>
    <t>ICI</t>
  </si>
  <si>
    <t>.</t>
  </si>
  <si>
    <t>Prix remis à jour le :</t>
  </si>
  <si>
    <t>CREME DE BASE</t>
  </si>
  <si>
    <t>TECHNIQUE DE BASE</t>
  </si>
  <si>
    <t>PETITS GATEAUX</t>
  </si>
  <si>
    <t>GROS GATEAUX</t>
  </si>
  <si>
    <t>PETITS FOURS SECS</t>
  </si>
  <si>
    <t>PETITS FOURS GLACÉS</t>
  </si>
  <si>
    <t>CONFISERIE</t>
  </si>
  <si>
    <t>CHOCOLATS</t>
  </si>
  <si>
    <t>GLACES ET SORBETS</t>
  </si>
  <si>
    <t>PATISSERIE TRAITEUR</t>
  </si>
  <si>
    <t>ENTRÉES CHAUDES</t>
  </si>
  <si>
    <t>Coeff de vente</t>
  </si>
  <si>
    <t>u</t>
  </si>
  <si>
    <t>❶ Pate à foncer</t>
  </si>
  <si>
    <t>❹ Finition</t>
  </si>
  <si>
    <t>Poids à préparer</t>
  </si>
  <si>
    <t>Quel poids voulez vous préparer</t>
  </si>
  <si>
    <t>votre Poids portion (en bleu)</t>
  </si>
  <si>
    <t>Denrées</t>
  </si>
  <si>
    <t>pour combien de portions</t>
  </si>
  <si>
    <t>Quantités</t>
  </si>
  <si>
    <t>Pix denrées</t>
  </si>
  <si>
    <t>Votre nombre de portions (en rouge)</t>
  </si>
  <si>
    <t>TABLEAU DE SAISIE</t>
  </si>
  <si>
    <t>Sur le tableau précédent ne saisir que : les nombres de portions - votre grammage (poids de portion) - le poids à préparer et le coefficient de vente</t>
  </si>
  <si>
    <t>Saisissez le nom de la recette</t>
  </si>
  <si>
    <t>sans coefficient</t>
  </si>
  <si>
    <t>avec coefficient</t>
  </si>
  <si>
    <t>SUR LA PREMIERE FEUILLE</t>
  </si>
  <si>
    <t>MODE D'EMPLOI ...Comment remplir cette fiche en respectant un ordre logique</t>
  </si>
  <si>
    <t>Différence entre un fichier XLS et XLSX (ou XLSM)</t>
  </si>
  <si>
    <t>@</t>
  </si>
  <si>
    <t>Portions</t>
  </si>
  <si>
    <t>kg</t>
  </si>
  <si>
    <t>lien &gt;</t>
  </si>
  <si>
    <t>Les unités pifométriques</t>
  </si>
  <si>
    <t>un lien rompu ou devenu obsolète…..pas de panique…Google saura vous retrouver un document équivalent</t>
  </si>
  <si>
    <t>!</t>
  </si>
  <si>
    <t>Quelques polices de caractères utilisées</t>
  </si>
  <si>
    <t>Quelques formats utilisés</t>
  </si>
  <si>
    <t>Arial</t>
  </si>
  <si>
    <t>Calibri</t>
  </si>
  <si>
    <t>Rockwell</t>
  </si>
  <si>
    <t>Verdana</t>
  </si>
  <si>
    <t>15.5 &gt;</t>
  </si>
  <si>
    <t>ROCKWELL</t>
  </si>
  <si>
    <t>VERDANA</t>
  </si>
  <si>
    <t>personnalisés &gt;</t>
  </si>
  <si>
    <t>0.000" Kg"</t>
  </si>
  <si>
    <t>0" %"</t>
  </si>
  <si>
    <t>Monétaire</t>
  </si>
  <si>
    <t>Autres polices à découvrir</t>
  </si>
  <si>
    <t>ARIAL NARROW    Arial Narrow</t>
  </si>
  <si>
    <t>COMIC SANS MF  Comic Sans MF</t>
  </si>
  <si>
    <t>GIL SANS MT  Gill Sans MT</t>
  </si>
  <si>
    <t>PALATINO LINOTYPE  Palatino Linotype</t>
  </si>
  <si>
    <t>TAHOMA   Tahoma</t>
  </si>
  <si>
    <t>TIMES NEW ROMAN Times New Roman</t>
  </si>
  <si>
    <t>TRBUCHET MF  Trébuchet MF</t>
  </si>
  <si>
    <t>TW CEN MT  Tw Cen MT</t>
  </si>
  <si>
    <t>VRINDA   Vrinda</t>
  </si>
  <si>
    <t>Une numérotation avec couleur de police modifiable</t>
  </si>
  <si>
    <t>des caractères spéciaux</t>
  </si>
  <si>
    <t>"</t>
  </si>
  <si>
    <t>#</t>
  </si>
  <si>
    <t>%</t>
  </si>
  <si>
    <t>‰</t>
  </si>
  <si>
    <t>≈</t>
  </si>
  <si>
    <t>±</t>
  </si>
  <si>
    <t>»</t>
  </si>
  <si>
    <t>¼</t>
  </si>
  <si>
    <t>½</t>
  </si>
  <si>
    <t>¾</t>
  </si>
  <si>
    <t>ø</t>
  </si>
  <si>
    <t>►</t>
  </si>
  <si>
    <t>◄</t>
  </si>
  <si>
    <t>▲</t>
  </si>
  <si>
    <t>▼</t>
  </si>
  <si>
    <t>Φ</t>
  </si>
  <si>
    <t>0.00\ " cm³"</t>
  </si>
  <si>
    <t>Format | cellule | personnalisé | 0" cm³"</t>
  </si>
  <si>
    <t>ou copier-coller</t>
  </si>
  <si>
    <t>X</t>
  </si>
  <si>
    <t>t</t>
  </si>
  <si>
    <t>le ² se fait en tapant alt+0178</t>
  </si>
  <si>
    <t xml:space="preserve">m² </t>
  </si>
  <si>
    <t xml:space="preserve">M² </t>
  </si>
  <si>
    <t xml:space="preserve">cm² </t>
  </si>
  <si>
    <t>Police Wingdings 3</t>
  </si>
  <si>
    <t>le ³ se fait en tapant alt+0179</t>
  </si>
  <si>
    <t>m³ </t>
  </si>
  <si>
    <t>M³ </t>
  </si>
  <si>
    <t>cm³ </t>
  </si>
  <si>
    <t>p</t>
  </si>
  <si>
    <t>Site à découvrir</t>
  </si>
  <si>
    <r>
      <t xml:space="preserve">SPACE pour </t>
    </r>
    <r>
      <rPr>
        <b/>
        <sz val="22"/>
        <color theme="0"/>
        <rFont val="Arial"/>
        <family val="2"/>
      </rPr>
      <t>S</t>
    </r>
    <r>
      <rPr>
        <sz val="22"/>
        <color theme="0"/>
        <rFont val="Arial"/>
        <family val="2"/>
      </rPr>
      <t xml:space="preserve">uivi et </t>
    </r>
    <r>
      <rPr>
        <b/>
        <sz val="22"/>
        <color theme="0"/>
        <rFont val="Arial"/>
        <family val="2"/>
      </rPr>
      <t>P</t>
    </r>
    <r>
      <rPr>
        <sz val="22"/>
        <color theme="0"/>
        <rFont val="Arial"/>
        <family val="2"/>
      </rPr>
      <t>rogrammation d'</t>
    </r>
    <r>
      <rPr>
        <b/>
        <sz val="22"/>
        <color theme="0"/>
        <rFont val="Arial"/>
        <family val="2"/>
      </rPr>
      <t>AC</t>
    </r>
    <r>
      <rPr>
        <sz val="22"/>
        <color theme="0"/>
        <rFont val="Arial"/>
        <family val="2"/>
      </rPr>
      <t xml:space="preserve">tivités en </t>
    </r>
    <r>
      <rPr>
        <b/>
        <sz val="22"/>
        <color theme="0"/>
        <rFont val="Arial"/>
        <family val="2"/>
      </rPr>
      <t>E</t>
    </r>
    <r>
      <rPr>
        <sz val="22"/>
        <color theme="0"/>
        <rFont val="Arial"/>
        <family val="2"/>
      </rPr>
      <t>quipe est un outil destiné à permettre un suivi exhaustif des activités d'une équipe.</t>
    </r>
  </si>
  <si>
    <t xml:space="preserve">Fil de discussion dédié à ce programme </t>
  </si>
  <si>
    <t>http://www.excel-downloads.com/remository/Download/Professionnels/Planification-et-gestion-de-projets/SPACE.html</t>
  </si>
  <si>
    <t>Modèle FF.1.B.2020 recette servie au poids</t>
  </si>
  <si>
    <t>supprimer les #N/A et les #DIV/0! d'un tableau Excel</t>
  </si>
  <si>
    <t>https://www.youtube.com/watch?v=YfGrccEQGKk</t>
  </si>
  <si>
    <t>https://www.youtube.com/watch?v=li4XNespLxg</t>
  </si>
  <si>
    <t>liens &gt;</t>
  </si>
  <si>
    <t>RÉCAP Mode d'emploi</t>
  </si>
  <si>
    <t>❶ SUR LA SECONDE FEUILLE DE SAISIE GÉNÉRALE</t>
  </si>
  <si>
    <t>❷  SUR LA PREMIERE FEUILLE A IMPRIMER</t>
  </si>
  <si>
    <t>Modèle FF.1.A 2020 - Recette au poids 50 lignes</t>
  </si>
  <si>
    <t>Modèle FF.1.A.2020 - Recette au poids 50 lignes</t>
  </si>
  <si>
    <t xml:space="preserve">CLASSEMENT ET PRÉSENTATION pour fiches de fabrication FF.1.A : vous pouvez coller au choix l'une de ces lignes ou cellules dans les cellules correspondantes de la fiche recette. </t>
  </si>
  <si>
    <t>FF.1.A.2020</t>
  </si>
  <si>
    <t>Quelques sites Excel pour vous aider à créer vos documents</t>
  </si>
  <si>
    <t>https://www.youtube.com/user/ExcelExercice/videos</t>
  </si>
  <si>
    <t xml:space="preserve">Frédéric LE GUEN -  </t>
  </si>
  <si>
    <t xml:space="preserve">https://www.excel-exercice.com/ </t>
  </si>
  <si>
    <t xml:space="preserve">Formation informatique avec Cedric - </t>
  </si>
  <si>
    <t>https://www.youtube.com/watch?v=e2kzRDcW5iI</t>
  </si>
  <si>
    <t xml:space="preserve">Kévin Brundu - </t>
  </si>
  <si>
    <t>https://www.youtube.com/c/K%C3%A9vinBrundu/videos</t>
  </si>
  <si>
    <t xml:space="preserve">Aide &amp; apprentissage d'Excel - </t>
  </si>
  <si>
    <t>https://support.microsoft.com/fr-fr/excel</t>
  </si>
  <si>
    <t xml:space="preserve">Tuto De Rien - </t>
  </si>
  <si>
    <t>https://www.youtube.com/c/TutoDeRien/playlists</t>
  </si>
  <si>
    <t xml:space="preserve">prof couillon - </t>
  </si>
  <si>
    <t>https://www.youtube.com/channel/UCK4qfUuh9kpBByJFIMBPTtA/playlists</t>
  </si>
  <si>
    <t>Fonction SOMME.SI.ENS</t>
  </si>
  <si>
    <t>https://www.excel-exercice.com/somme-si-ens/</t>
  </si>
  <si>
    <t>Trouver les liens externes d’un classeur</t>
  </si>
  <si>
    <t>de documents mis sur le net par des passionnés</t>
  </si>
  <si>
    <t>Unités</t>
  </si>
  <si>
    <t>Que souhaitez vous supprimer ligne par ligne</t>
  </si>
  <si>
    <t xml:space="preserve">à Remplacer par </t>
  </si>
  <si>
    <t>Pourquoi modifier texte et quantités avec ce tableau ? Pour conserver la recette originale de l'Auteur et pour vérification en cas d'erreur de saisie</t>
  </si>
  <si>
    <t>Dans la colonne T</t>
  </si>
  <si>
    <t>cliquez sur le texte à nettoyer</t>
  </si>
  <si>
    <t>DANS LA BARRE DE FORMULES COPIEZ</t>
  </si>
  <si>
    <t>le texte et les espaces</t>
  </si>
  <si>
    <t>n'oubliez pas qu'un espace est compté comme du texte</t>
  </si>
  <si>
    <t>ce texte  dans cette colonne</t>
  </si>
  <si>
    <t xml:space="preserve">2.5 kg de </t>
  </si>
  <si>
    <t xml:space="preserve">1.200Kg d' </t>
  </si>
  <si>
    <t>Positionnez vous sur la ligne correspondante ci-dessous et collez</t>
  </si>
  <si>
    <t>2.5 kg de beurre</t>
  </si>
  <si>
    <t>par rien alors ne saisissez rien colonne R</t>
  </si>
  <si>
    <t>7 Poulets labellisés PAC 1,4 kg</t>
  </si>
  <si>
    <t>Poulets labellisés PAC</t>
  </si>
  <si>
    <t>1.200Kg d' oignons</t>
  </si>
  <si>
    <t>SI(Y11=0;0;(Y12/Y11)*1)</t>
  </si>
  <si>
    <t>SI(ESTVIDE(X12);W12*V12;X12)</t>
  </si>
  <si>
    <t>NOM DE VOTRE PLAT ICI         Modèle FF.1.A 2020 - Recette au poids 50 lignes</t>
  </si>
  <si>
    <t>Si vous collez du texte colonne T : Collage spécial Valeurs 1 2 3</t>
  </si>
  <si>
    <t>SUR LE TABLEAU DE SAISIE</t>
  </si>
  <si>
    <t>Modèle au poids</t>
  </si>
  <si>
    <t>FF= Fiches de fabrication</t>
  </si>
  <si>
    <t>Modèles FF-1.A</t>
  </si>
  <si>
    <t>Mise à jour du 20 Novembre 2020</t>
  </si>
  <si>
    <t>Annule ou remplace les versions précédentes</t>
  </si>
  <si>
    <t xml:space="preserve"> Aide à la décision</t>
  </si>
  <si>
    <t>Quoi Texte</t>
  </si>
  <si>
    <t>Poids Unitaire en Kg</t>
  </si>
  <si>
    <t>œufs</t>
  </si>
  <si>
    <t>Quel poids voudriez vous préparer</t>
  </si>
  <si>
    <t>Choisissez le poids qui vous convient ligne 9 colonnes G-H-I pour le saisir cellule &gt;</t>
  </si>
  <si>
    <t>l'Auteur a prévu la recette pour combien (en bleu)</t>
  </si>
  <si>
    <t>votre Poids portion (en vert)</t>
  </si>
  <si>
    <t>Mode d'emploi cellule</t>
  </si>
  <si>
    <t>Quoi pièce - œuf - cuillère etc.</t>
  </si>
  <si>
    <t xml:space="preserve">Prix au Kg ou à la pièce colonne V </t>
  </si>
  <si>
    <t>Liste des Denrées</t>
  </si>
  <si>
    <t>Votre coefficient de vente</t>
  </si>
  <si>
    <t>Cellule</t>
  </si>
  <si>
    <t>❷ Appareil crème prise</t>
  </si>
  <si>
    <t>❸ Garniture</t>
  </si>
  <si>
    <t xml:space="preserve">1 Kg fini : En saisissant un poids dans cette cellule vous pouvez recalculer </t>
  </si>
  <si>
    <t>les poids pour cette partie de la recette.</t>
  </si>
  <si>
    <t>Total unités</t>
  </si>
  <si>
    <t>Code produit</t>
  </si>
  <si>
    <t>Pour avoir une fiche actualisée : cellule L 10</t>
  </si>
  <si>
    <t>poulets</t>
  </si>
  <si>
    <t>Litres</t>
  </si>
  <si>
    <t>1 litre de crème UHT</t>
  </si>
  <si>
    <t>litre</t>
  </si>
  <si>
    <t>crème fraiche double</t>
  </si>
  <si>
    <t>Colonne -cellule</t>
  </si>
  <si>
    <t>Saisir les Codes produits</t>
  </si>
  <si>
    <t>colonnes T à Ax</t>
  </si>
  <si>
    <t>saisir Nb d'unités - Quoi - Poids Unitaire en Kg</t>
  </si>
  <si>
    <t>colonnes A à P</t>
  </si>
  <si>
    <t>Si vous collez du texte colonne U : Collage spécial Valeurs 1 2 3</t>
  </si>
  <si>
    <t>1 - ① saisir les Denrées</t>
  </si>
  <si>
    <t>2 - ② Unités : Kg - pièce - louche - plaques</t>
  </si>
  <si>
    <t>3 - ③ saisir les poids de votre recette Uniquement les POIDS dans cette colonne en Kg évitez d'utiliser les volumes rapportez tout au poids</t>
  </si>
  <si>
    <t>4 - SI VOUS UTILISEZ CETTE COLONNE N° ④: ne saisir que le NOMBRE d'unités (1-2-3-4…) pour les œufs-les fraises tagada-les batons de vanille etc..</t>
  </si>
  <si>
    <r>
      <t xml:space="preserve">5 - </t>
    </r>
    <r>
      <rPr>
        <b/>
        <sz val="11"/>
        <color indexed="10"/>
        <rFont val="Calibri"/>
        <family val="2"/>
        <scheme val="minor"/>
      </rPr>
      <t>ET</t>
    </r>
    <r>
      <rPr>
        <sz val="11"/>
        <color indexed="10"/>
        <rFont val="Calibri"/>
        <family val="2"/>
        <scheme val="minor"/>
      </rPr>
      <t xml:space="preserve"> OBLIGATOIREMENT colonne ③ indiquez le </t>
    </r>
    <r>
      <rPr>
        <sz val="11"/>
        <rFont val="Calibri"/>
        <family val="2"/>
        <scheme val="minor"/>
      </rPr>
      <t>Poids unitaire du produit  : poids d'un oeuf-d'une fraise tagada- d'un baton de vanille etc..</t>
    </r>
  </si>
  <si>
    <t>⓪①②③④⑤⑥⑦⑧⑨⑩⑪⑫⑬⑭⑮⑯⑰⑱⑲⑳</t>
  </si>
  <si>
    <t>couleur de police blanc sur fond gris à modifier pour vos documents</t>
  </si>
  <si>
    <t>⓿❶❷❸❹❺❻❼❽❾❿⓫⓬⓭⓮⓯⓰⓱⓲⓳⓴</t>
  </si>
  <si>
    <t>cliquez sur la colonne  C et sélectionnez dans la barre le numéro qui vous intéresse</t>
  </si>
  <si>
    <t>$</t>
  </si>
  <si>
    <t>http://www.mdf-xlpages.com/modules/publisher/item.php?itemid=91</t>
  </si>
  <si>
    <t>Lien &gt;</t>
  </si>
  <si>
    <t>https://support.office.com/fr-fr/article/combiner-le-texte-de-deux-cellules-ou-plus-en-une-cellule-81ba0946-ce78-42ed-b3c3-21340eb164a6</t>
  </si>
  <si>
    <t>https://www.youtube.com/watch?v=yk_ypXvUaHo</t>
  </si>
  <si>
    <t>Excel - fonctions date/heure</t>
  </si>
  <si>
    <t>FENÊTRE EXCEL</t>
  </si>
  <si>
    <t>Formation Excel 2016 Faire un tableau</t>
  </si>
  <si>
    <t>Fonction INDIRECT - Exemples d'application</t>
  </si>
  <si>
    <t>Forum Bureautique</t>
  </si>
  <si>
    <t>Alternatives à Microsoft Excel : 5 programmes gratuits et convaincants</t>
  </si>
  <si>
    <t>Excel SI-ALORS: comment fonctionne la formule SI ?</t>
  </si>
  <si>
    <t>Les 20 meilleurs Tricks Mathématiques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</si>
  <si>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</si>
  <si>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</si>
  <si>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</si>
  <si>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</si>
  <si>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</si>
  <si>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</si>
  <si>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</si>
  <si>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</si>
  <si>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</si>
  <si>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</si>
  <si>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</si>
  <si>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</si>
  <si>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</si>
  <si>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</si>
  <si>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</si>
  <si>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</si>
  <si>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</si>
  <si>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</si>
  <si>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</si>
  <si>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²</t>
  </si>
  <si>
    <t>³</t>
  </si>
  <si>
    <t>Je remercie chaleureusement les internautes passionnés qui élaborent et proposent des formules et fonctions imbriquées</t>
  </si>
  <si>
    <t xml:space="preserve"> &gt;</t>
  </si>
  <si>
    <t>N6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</si>
</sst>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00"/>
    <numFmt numFmtId="166" formatCode="0.0"/>
    <numFmt numFmtId="167" formatCode="0.0%"/>
    <numFmt numFmtId="168" formatCode="#,##0.00\ &quot;€&quot;"/>
    <numFmt numFmtId="169" formatCode="#,##0.000"/>
    <numFmt numFmtId="170" formatCode="[$-F800]dddd\,\ mmmm\ dd\,\ yyyy"/>
    <numFmt numFmtId="171" formatCode="&quot;N°&quot;"/>
    <numFmt numFmtId="172" formatCode="#,##0.0\ &quot;€&quot;"/>
    <numFmt numFmtId="173" formatCode="_-* #,##0.0\ &quot;€&quot;_-;\-* #,##0.0\ &quot;€&quot;_-;_-* &quot;-&quot;?\ &quot;€&quot;_-;_-@_-"/>
    <numFmt numFmtId="174" formatCode="0.000&quot; Kg&quot;"/>
    <numFmt numFmtId="176" formatCode="0.00&quot;Kg&quot;"/>
    <numFmt numFmtId="190" formatCode="0.0&quot; %&quot;"/>
    <numFmt numFmtId="194" formatCode="0.00\ &quot; cm³&quot;"/>
    <numFmt numFmtId="197" formatCode="0.00&quot; Kg&quot;"/>
    <numFmt numFmtId="198" formatCode="0#&quot; &quot;##&quot; &quot;##&quot; &quot;##&quot; &quot;##"/>
    <numFmt numFmtId="199" formatCode="_-* #,##0.00\ &quot;€&quot;_-;\-* #,##0.00\ &quot;€&quot;_-;_-* &quot;-&quot;?\ &quot;€&quot;_-;_-@_-"/>
  </numFmts>
  <fonts count="226" x14ac:knownFonts="1">
    <font>
      <sz val="10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0"/>
      <name val="Courier New"/>
      <family val="3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2"/>
      <color theme="0"/>
      <name val="Verdana"/>
      <family val="2"/>
    </font>
    <font>
      <sz val="18"/>
      <color rgb="FF7030A0"/>
      <name val="Arial"/>
      <family val="2"/>
    </font>
    <font>
      <sz val="22"/>
      <color theme="1"/>
      <name val="Verdana"/>
      <family val="2"/>
    </font>
    <font>
      <b/>
      <sz val="22"/>
      <color theme="0"/>
      <name val="Arial"/>
      <family val="2"/>
    </font>
    <font>
      <sz val="22"/>
      <color theme="0"/>
      <name val="Arial"/>
      <family val="2"/>
    </font>
    <font>
      <b/>
      <sz val="24"/>
      <name val="Arial"/>
      <family val="2"/>
    </font>
    <font>
      <b/>
      <sz val="18"/>
      <color theme="9" tint="-0.499984740745262"/>
      <name val="Calibri"/>
      <family val="2"/>
      <scheme val="minor"/>
    </font>
    <font>
      <sz val="9"/>
      <color theme="1" tint="0.499984740745262"/>
      <name val="Arial"/>
      <family val="2"/>
    </font>
    <font>
      <b/>
      <sz val="10"/>
      <color theme="0"/>
      <name val="Arial"/>
      <family val="2"/>
    </font>
    <font>
      <i/>
      <sz val="8"/>
      <color theme="0" tint="-0.499984740745262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i/>
      <sz val="9"/>
      <color theme="1" tint="0.34998626667073579"/>
      <name val="Arial"/>
      <family val="2"/>
    </font>
    <font>
      <b/>
      <sz val="10"/>
      <color theme="8" tint="-0.499984740745262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theme="0"/>
      <name val="Arial"/>
      <family val="2"/>
    </font>
    <font>
      <sz val="11"/>
      <color rgb="FFC00000"/>
      <name val="Calibri"/>
      <family val="2"/>
      <scheme val="minor"/>
    </font>
    <font>
      <b/>
      <sz val="22"/>
      <color theme="9" tint="-0.499984740745262"/>
      <name val="Calibri"/>
      <family val="2"/>
      <scheme val="minor"/>
    </font>
    <font>
      <i/>
      <sz val="10"/>
      <name val="Calibri"/>
      <family val="2"/>
      <scheme val="minor"/>
    </font>
    <font>
      <b/>
      <sz val="22"/>
      <color rgb="FFC00000"/>
      <name val="Wingdings 3"/>
      <family val="1"/>
      <charset val="2"/>
    </font>
    <font>
      <sz val="14"/>
      <name val="Arial"/>
      <family val="2"/>
    </font>
    <font>
      <sz val="18"/>
      <name val="Arial"/>
      <family val="2"/>
    </font>
    <font>
      <b/>
      <sz val="16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C00000"/>
      <name val="Arial"/>
      <family val="2"/>
    </font>
    <font>
      <b/>
      <sz val="12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6"/>
      <name val="Calibri"/>
      <family val="2"/>
      <scheme val="minor"/>
    </font>
    <font>
      <i/>
      <sz val="16"/>
      <name val="Calibri"/>
      <family val="2"/>
      <scheme val="minor"/>
    </font>
    <font>
      <sz val="16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sz val="36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u/>
      <sz val="22"/>
      <color theme="10"/>
      <name val="Arial"/>
      <family val="2"/>
    </font>
    <font>
      <sz val="9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7030A0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1"/>
      <color rgb="FFC00000"/>
      <name val="Arial"/>
      <family val="2"/>
    </font>
    <font>
      <sz val="12"/>
      <color theme="3" tint="-0.249977111117893"/>
      <name val="Calibri"/>
      <family val="2"/>
      <scheme val="minor"/>
    </font>
    <font>
      <sz val="16"/>
      <color rgb="FF7030A0"/>
      <name val="Arial"/>
      <family val="2"/>
    </font>
    <font>
      <b/>
      <sz val="10"/>
      <color theme="4" tint="-0.249977111117893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6"/>
      <name val="Wingdings 3"/>
      <family val="1"/>
      <charset val="2"/>
    </font>
    <font>
      <b/>
      <sz val="16"/>
      <color rgb="FFC00000"/>
      <name val="Wingdings 3"/>
      <family val="1"/>
      <charset val="2"/>
    </font>
    <font>
      <b/>
      <sz val="11"/>
      <color theme="4" tint="-0.499984740745262"/>
      <name val="Calibri"/>
      <family val="2"/>
      <scheme val="minor"/>
    </font>
    <font>
      <b/>
      <sz val="9"/>
      <color theme="1" tint="0.499984740745262"/>
      <name val="Arial"/>
      <family val="2"/>
    </font>
    <font>
      <b/>
      <sz val="14"/>
      <color theme="4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18"/>
      <color theme="4" tint="-0.249977111117893"/>
      <name val="Arial"/>
      <family val="2"/>
    </font>
    <font>
      <b/>
      <sz val="10"/>
      <name val="Arial"/>
      <family val="2"/>
    </font>
    <font>
      <b/>
      <i/>
      <sz val="12"/>
      <color rgb="FFC00000"/>
      <name val="Calibri"/>
      <family val="2"/>
      <scheme val="minor"/>
    </font>
    <font>
      <sz val="9"/>
      <color rgb="FFC00000"/>
      <name val="Arial"/>
      <family val="2"/>
    </font>
    <font>
      <u/>
      <sz val="12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name val="Calibri"/>
      <family val="2"/>
      <scheme val="minor"/>
    </font>
    <font>
      <i/>
      <sz val="11"/>
      <name val="Calibri"/>
      <family val="2"/>
      <scheme val="minor"/>
    </font>
    <font>
      <sz val="8"/>
      <color indexed="53"/>
      <name val="Arial"/>
      <family val="2"/>
    </font>
    <font>
      <b/>
      <sz val="14"/>
      <color rgb="FF0070C0"/>
      <name val="Calibri"/>
      <family val="2"/>
      <scheme val="minor"/>
    </font>
    <font>
      <b/>
      <sz val="22"/>
      <color rgb="FF92D050"/>
      <name val="Verdana"/>
      <family val="2"/>
    </font>
    <font>
      <b/>
      <sz val="20"/>
      <color theme="0"/>
      <name val="Calibri"/>
      <family val="2"/>
      <scheme val="minor"/>
    </font>
    <font>
      <u/>
      <sz val="24"/>
      <color theme="10"/>
      <name val="Calibri"/>
      <family val="2"/>
      <scheme val="minor"/>
    </font>
    <font>
      <b/>
      <u/>
      <sz val="28"/>
      <color theme="10"/>
      <name val="Calibri"/>
      <family val="2"/>
      <scheme val="minor"/>
    </font>
    <font>
      <b/>
      <sz val="22"/>
      <color rgb="FF92D050"/>
      <name val="Arial"/>
      <family val="2"/>
    </font>
    <font>
      <i/>
      <sz val="22"/>
      <color theme="0"/>
      <name val="Verdana"/>
      <family val="2"/>
    </font>
    <font>
      <sz val="18"/>
      <color theme="0"/>
      <name val="Arial"/>
      <family val="2"/>
    </font>
    <font>
      <b/>
      <sz val="22"/>
      <color rgb="FF99CC00"/>
      <name val="Arial"/>
      <family val="2"/>
    </font>
    <font>
      <sz val="22"/>
      <color theme="0"/>
      <name val="Calibri"/>
      <family val="2"/>
      <scheme val="minor"/>
    </font>
    <font>
      <sz val="22"/>
      <color theme="0"/>
      <name val="Rockwell"/>
      <family val="1"/>
    </font>
    <font>
      <sz val="10"/>
      <color theme="0"/>
      <name val="Arial"/>
      <family val="2"/>
    </font>
    <font>
      <b/>
      <sz val="18"/>
      <color theme="0"/>
      <name val="Calibri"/>
      <family val="2"/>
    </font>
    <font>
      <b/>
      <sz val="18"/>
      <color theme="0"/>
      <name val="Arial"/>
      <family val="2"/>
    </font>
    <font>
      <b/>
      <sz val="22"/>
      <color theme="0"/>
      <name val="Calibri"/>
      <family val="2"/>
    </font>
    <font>
      <sz val="18"/>
      <color theme="0"/>
      <name val="Verdana"/>
      <family val="2"/>
    </font>
    <font>
      <sz val="22"/>
      <color theme="0"/>
      <name val="Arial Narrow"/>
      <family val="2"/>
    </font>
    <font>
      <sz val="22"/>
      <color theme="0"/>
      <name val="Comic Sans MS"/>
      <family val="4"/>
    </font>
    <font>
      <sz val="22"/>
      <color theme="0"/>
      <name val="Gill Sans MT"/>
      <family val="2"/>
    </font>
    <font>
      <sz val="22"/>
      <color theme="0"/>
      <name val="Palatino Linotype"/>
      <family val="1"/>
    </font>
    <font>
      <sz val="22"/>
      <color theme="0"/>
      <name val="Tahoma"/>
      <family val="2"/>
    </font>
    <font>
      <sz val="22"/>
      <color theme="0"/>
      <name val="Times New Roman"/>
      <family val="1"/>
    </font>
    <font>
      <sz val="22"/>
      <color theme="0"/>
      <name val="Trebuchet MS"/>
      <family val="2"/>
    </font>
    <font>
      <sz val="22"/>
      <color theme="0"/>
      <name val="Tw Cen MT"/>
      <family val="2"/>
    </font>
    <font>
      <sz val="22"/>
      <color theme="0"/>
      <name val="Vrinda"/>
      <family val="2"/>
    </font>
    <font>
      <sz val="22"/>
      <color rgb="FFFFC000"/>
      <name val="Calibri"/>
      <family val="2"/>
    </font>
    <font>
      <sz val="22"/>
      <color rgb="FFFF0000"/>
      <name val="Calibri"/>
      <family val="2"/>
    </font>
    <font>
      <sz val="22"/>
      <color indexed="50"/>
      <name val="Calibri"/>
      <family val="2"/>
    </font>
    <font>
      <sz val="22"/>
      <color rgb="FF00B050"/>
      <name val="Calibri"/>
      <family val="2"/>
    </font>
    <font>
      <sz val="22"/>
      <color rgb="FF7030A0"/>
      <name val="Calibri"/>
      <family val="2"/>
    </font>
    <font>
      <sz val="22"/>
      <color theme="9"/>
      <name val="Calibri"/>
      <family val="2"/>
    </font>
    <font>
      <sz val="22"/>
      <color theme="1"/>
      <name val="Calibri"/>
      <family val="2"/>
    </font>
    <font>
      <sz val="22"/>
      <color theme="3" tint="0.59999389629810485"/>
      <name val="Calibri"/>
      <family val="2"/>
    </font>
    <font>
      <sz val="22"/>
      <color theme="5" tint="0.59999389629810485"/>
      <name val="Calibri"/>
      <family val="2"/>
    </font>
    <font>
      <sz val="22"/>
      <color theme="9" tint="-0.249977111117893"/>
      <name val="Calibri"/>
      <family val="2"/>
    </font>
    <font>
      <sz val="22"/>
      <color rgb="FF0000FF"/>
      <name val="Calibri"/>
      <family val="2"/>
    </font>
    <font>
      <sz val="22"/>
      <color rgb="FF008000"/>
      <name val="Calibri"/>
      <family val="2"/>
    </font>
    <font>
      <sz val="22"/>
      <color theme="9" tint="-0.499984740745262"/>
      <name val="Calibri"/>
      <family val="2"/>
    </font>
    <font>
      <sz val="22"/>
      <color rgb="FF00B0F0"/>
      <name val="Calibri"/>
      <family val="2"/>
    </font>
    <font>
      <sz val="22"/>
      <color theme="5"/>
      <name val="Calibri"/>
      <family val="2"/>
    </font>
    <font>
      <sz val="22"/>
      <color theme="8" tint="-0.249977111117893"/>
      <name val="Calibri"/>
      <family val="2"/>
    </font>
    <font>
      <sz val="22"/>
      <color theme="3" tint="0.39997558519241921"/>
      <name val="Calibri"/>
      <family val="2"/>
    </font>
    <font>
      <sz val="22"/>
      <color theme="5" tint="-0.249977111117893"/>
      <name val="Calibri"/>
      <family val="2"/>
    </font>
    <font>
      <sz val="22"/>
      <color rgb="FF0000FF"/>
      <name val="Calibri"/>
      <family val="2"/>
      <scheme val="minor"/>
    </font>
    <font>
      <sz val="10"/>
      <name val="MS Sans Serif"/>
    </font>
    <font>
      <sz val="22"/>
      <color indexed="12"/>
      <name val="Arial"/>
      <family val="2"/>
    </font>
    <font>
      <b/>
      <sz val="22"/>
      <name val="Calibri"/>
      <family val="2"/>
    </font>
    <font>
      <b/>
      <sz val="26"/>
      <color theme="0"/>
      <name val="Arial"/>
      <family val="2"/>
    </font>
    <font>
      <sz val="22"/>
      <color rgb="FF0070C0"/>
      <name val="Arial"/>
      <family val="2"/>
    </font>
    <font>
      <sz val="22"/>
      <color rgb="FF222222"/>
      <name val="Arial"/>
      <family val="2"/>
    </font>
    <font>
      <sz val="18"/>
      <color rgb="FF0070C0"/>
      <name val="Arial"/>
      <family val="2"/>
    </font>
    <font>
      <b/>
      <sz val="22"/>
      <color theme="0"/>
      <name val="Calibri"/>
      <family val="2"/>
      <scheme val="minor"/>
    </font>
    <font>
      <b/>
      <sz val="22"/>
      <color rgb="FFFF0000"/>
      <name val="Wingdings 3"/>
      <family val="1"/>
      <charset val="2"/>
    </font>
    <font>
      <b/>
      <sz val="22"/>
      <name val="Calibri"/>
      <family val="2"/>
      <scheme val="minor"/>
    </font>
    <font>
      <u/>
      <sz val="22"/>
      <color theme="0"/>
      <name val="Arial"/>
      <family val="2"/>
    </font>
    <font>
      <sz val="12"/>
      <color indexed="12"/>
      <name val="Calibri"/>
      <family val="2"/>
      <scheme val="minor"/>
    </font>
    <font>
      <sz val="7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sz val="13"/>
      <name val="Calibri"/>
      <family val="2"/>
      <scheme val="minor"/>
    </font>
    <font>
      <b/>
      <sz val="16"/>
      <color indexed="9"/>
      <name val="Calibri"/>
      <family val="2"/>
      <scheme val="minor"/>
    </font>
    <font>
      <b/>
      <sz val="10"/>
      <color indexed="17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8"/>
      <color rgb="FF7030A0"/>
      <name val="Calibri"/>
      <family val="2"/>
      <scheme val="minor"/>
    </font>
    <font>
      <sz val="13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8"/>
      <color theme="1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6"/>
      <color rgb="FF800080"/>
      <name val="Calibri"/>
      <family val="2"/>
      <scheme val="minor"/>
    </font>
    <font>
      <b/>
      <sz val="20"/>
      <color rgb="FFFFFF00"/>
      <name val="Arial"/>
      <family val="2"/>
    </font>
    <font>
      <sz val="7"/>
      <color theme="5"/>
      <name val="Calibri"/>
      <family val="2"/>
      <scheme val="minor"/>
    </font>
    <font>
      <b/>
      <sz val="14"/>
      <color rgb="FF7030A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rgb="FF0033CC"/>
      <name val="Calibri"/>
      <family val="2"/>
      <scheme val="minor"/>
    </font>
    <font>
      <b/>
      <sz val="12"/>
      <color rgb="FF548235"/>
      <name val="Arial"/>
      <family val="2"/>
    </font>
    <font>
      <b/>
      <sz val="14"/>
      <color rgb="FF548235"/>
      <name val="Calibri"/>
      <family val="2"/>
      <scheme val="minor"/>
    </font>
    <font>
      <b/>
      <sz val="16"/>
      <color rgb="FF548235"/>
      <name val="Wingdings 3"/>
      <family val="1"/>
      <charset val="2"/>
    </font>
    <font>
      <b/>
      <sz val="14"/>
      <color rgb="FF0033CC"/>
      <name val="Calibri"/>
      <family val="2"/>
      <scheme val="minor"/>
    </font>
    <font>
      <b/>
      <sz val="16"/>
      <color rgb="FF0033CC"/>
      <name val="Wingdings 3"/>
      <family val="1"/>
      <charset val="2"/>
    </font>
    <font>
      <b/>
      <sz val="12"/>
      <color rgb="FF0033CC"/>
      <name val="Arial"/>
      <family val="2"/>
    </font>
    <font>
      <sz val="9"/>
      <color theme="0"/>
      <name val="Arial"/>
      <family val="2"/>
    </font>
    <font>
      <sz val="1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theme="0"/>
      <name val="Arial"/>
      <family val="2"/>
    </font>
    <font>
      <b/>
      <sz val="12"/>
      <color rgb="FF800080"/>
      <name val="Calibri"/>
      <family val="2"/>
      <scheme val="minor"/>
    </font>
    <font>
      <b/>
      <sz val="10"/>
      <color rgb="FFFF0000"/>
      <name val="Arial"/>
      <family val="2"/>
    </font>
    <font>
      <sz val="9"/>
      <color rgb="FF7030A0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name val="Wingdings 3"/>
      <family val="1"/>
      <charset val="2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u/>
      <sz val="18"/>
      <color theme="10"/>
      <name val="Calibri"/>
      <family val="2"/>
      <scheme val="minor"/>
    </font>
    <font>
      <sz val="22"/>
      <color rgb="FFFFFF00"/>
      <name val="Verdana"/>
      <family val="2"/>
    </font>
    <font>
      <u/>
      <sz val="18"/>
      <color theme="10"/>
      <name val="Arial"/>
      <family val="2"/>
    </font>
    <font>
      <sz val="22"/>
      <color theme="0" tint="-4.9989318521683403E-2"/>
      <name val="Verdana"/>
      <family val="2"/>
    </font>
    <font>
      <sz val="10"/>
      <color theme="0" tint="-4.9989318521683403E-2"/>
      <name val="Arial"/>
      <family val="2"/>
    </font>
    <font>
      <sz val="18"/>
      <color theme="0" tint="-4.9989318521683403E-2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</fonts>
  <fills count="7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gray0625"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7"/>
        <bgColor indexed="21"/>
      </patternFill>
    </fill>
    <fill>
      <patternFill patternType="solid">
        <fgColor indexed="10"/>
        <bgColor indexed="60"/>
      </patternFill>
    </fill>
    <fill>
      <patternFill patternType="solid">
        <fgColor indexed="50"/>
        <bgColor indexed="51"/>
      </patternFill>
    </fill>
    <fill>
      <patternFill patternType="solid">
        <fgColor indexed="17"/>
        <bgColor indexed="21"/>
      </patternFill>
    </fill>
    <fill>
      <patternFill patternType="solid">
        <fgColor indexed="16"/>
        <bgColor indexed="37"/>
      </patternFill>
    </fill>
    <fill>
      <patternFill patternType="solid">
        <fgColor indexed="40"/>
        <bgColor indexed="15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11"/>
        <bgColor indexed="49"/>
      </patternFill>
    </fill>
    <fill>
      <patternFill patternType="solid">
        <fgColor indexed="47"/>
        <bgColor indexed="34"/>
      </patternFill>
    </fill>
    <fill>
      <patternFill patternType="solid">
        <fgColor indexed="45"/>
        <bgColor indexed="29"/>
      </patternFill>
    </fill>
    <fill>
      <patternFill patternType="solid">
        <fgColor indexed="14"/>
        <bgColor indexed="33"/>
      </patternFill>
    </fill>
    <fill>
      <patternFill patternType="solid">
        <fgColor indexed="60"/>
        <bgColor indexed="25"/>
      </patternFill>
    </fill>
    <fill>
      <patternFill patternType="solid">
        <fgColor indexed="12"/>
        <bgColor indexed="39"/>
      </patternFill>
    </fill>
    <fill>
      <patternFill patternType="solid">
        <fgColor indexed="44"/>
        <bgColor indexed="22"/>
      </patternFill>
    </fill>
    <fill>
      <patternFill patternType="solid">
        <fgColor indexed="30"/>
        <bgColor indexed="21"/>
      </patternFill>
    </fill>
    <fill>
      <patternFill patternType="solid">
        <fgColor indexed="46"/>
        <bgColor indexed="2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34"/>
      </patternFill>
    </fill>
    <fill>
      <patternFill patternType="solid">
        <fgColor rgb="FF8497B0"/>
        <bgColor indexed="34"/>
      </patternFill>
    </fill>
    <fill>
      <patternFill patternType="solid">
        <fgColor rgb="FF7030A0"/>
        <bgColor indexed="2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-0.249977111117893"/>
        <bgColor indexed="37"/>
      </patternFill>
    </fill>
    <fill>
      <patternFill patternType="solid">
        <fgColor rgb="FFFFFF99"/>
        <bgColor indexed="26"/>
      </patternFill>
    </fill>
    <fill>
      <patternFill patternType="solid">
        <fgColor rgb="FFC00000"/>
        <bgColor indexed="34"/>
      </patternFill>
    </fill>
    <fill>
      <patternFill patternType="gray0625"/>
    </fill>
    <fill>
      <patternFill patternType="solid">
        <fgColor theme="9"/>
        <bgColor indexed="10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9"/>
      </patternFill>
    </fill>
    <fill>
      <patternFill patternType="gray0625">
        <fgColor theme="9" tint="0.79998168889431442"/>
        <bgColor theme="1" tint="0.34998626667073579"/>
      </patternFill>
    </fill>
    <fill>
      <patternFill patternType="gray0625">
        <fgColor theme="9" tint="0.79998168889431442"/>
        <bgColor rgb="FFEAFFD5"/>
      </patternFill>
    </fill>
    <fill>
      <patternFill patternType="solid">
        <fgColor rgb="FFFDF1E7"/>
        <bgColor indexed="9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DashDotDot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1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indexed="16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16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16"/>
      </bottom>
      <diagonal/>
    </border>
    <border>
      <left/>
      <right style="hair">
        <color indexed="64"/>
      </right>
      <top style="thin">
        <color indexed="64"/>
      </top>
      <bottom style="thin">
        <color indexed="16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16"/>
      </top>
      <bottom/>
      <diagonal/>
    </border>
    <border>
      <left/>
      <right/>
      <top style="thin">
        <color indexed="16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theme="9"/>
      </top>
      <bottom style="hair">
        <color theme="9"/>
      </bottom>
      <diagonal/>
    </border>
    <border>
      <left/>
      <right/>
      <top style="thin">
        <color theme="9" tint="0.39991454817346722"/>
      </top>
      <bottom style="thin">
        <color theme="9" tint="0.3999145481734672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rgb="FF7030A0"/>
      </top>
      <bottom/>
      <diagonal/>
    </border>
    <border>
      <left/>
      <right style="medium">
        <color indexed="64"/>
      </right>
      <top style="medium">
        <color rgb="FF7030A0"/>
      </top>
      <bottom/>
      <diagonal/>
    </border>
    <border>
      <left style="thin">
        <color rgb="FF7030A0"/>
      </left>
      <right style="medium">
        <color indexed="64"/>
      </right>
      <top/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/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 style="medium">
        <color rgb="FF7030A0"/>
      </right>
      <top/>
      <bottom style="medium">
        <color rgb="FF7030A0"/>
      </bottom>
      <diagonal/>
    </border>
    <border>
      <left style="double">
        <color rgb="FF8497B0"/>
      </left>
      <right style="double">
        <color rgb="FF8497B0"/>
      </right>
      <top style="double">
        <color rgb="FF8497B0"/>
      </top>
      <bottom style="double">
        <color rgb="FF8497B0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double">
        <color theme="1" tint="0.499984740745262"/>
      </bottom>
      <diagonal/>
    </border>
    <border>
      <left/>
      <right/>
      <top style="double">
        <color theme="1" tint="0.499984740745262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rgb="FF7030A0"/>
      </bottom>
      <diagonal/>
    </border>
    <border>
      <left/>
      <right style="medium">
        <color indexed="64"/>
      </right>
      <top style="hair">
        <color indexed="64"/>
      </top>
      <bottom style="medium">
        <color rgb="FF7030A0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theme="1" tint="0.499984740745262"/>
      </bottom>
      <diagonal/>
    </border>
    <border>
      <left style="medium">
        <color indexed="64"/>
      </left>
      <right style="hair">
        <color indexed="64"/>
      </right>
      <top/>
      <bottom style="hair">
        <color auto="1"/>
      </bottom>
      <diagonal/>
    </border>
    <border>
      <left/>
      <right/>
      <top/>
      <bottom style="double">
        <color rgb="FF8497B0"/>
      </bottom>
      <diagonal/>
    </border>
  </borders>
  <cellStyleXfs count="9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3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3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15" borderId="1" applyNumberFormat="0" applyAlignment="0" applyProtection="0"/>
    <xf numFmtId="0" fontId="14" fillId="0" borderId="2" applyNumberFormat="0" applyFill="0" applyAlignment="0" applyProtection="0"/>
    <xf numFmtId="0" fontId="15" fillId="4" borderId="3" applyNumberFormat="0" applyFont="0" applyAlignment="0" applyProtection="0"/>
    <xf numFmtId="0" fontId="16" fillId="3" borderId="1" applyNumberFormat="0" applyAlignment="0" applyProtection="0"/>
    <xf numFmtId="44" fontId="9" fillId="0" borderId="0" applyFont="0" applyFill="0" applyBorder="0" applyAlignment="0" applyProtection="0"/>
    <xf numFmtId="0" fontId="17" fillId="16" borderId="0" applyNumberFormat="0" applyBorder="0" applyAlignment="0" applyProtection="0"/>
    <xf numFmtId="0" fontId="19" fillId="8" borderId="0" applyNumberFormat="0" applyBorder="0" applyAlignment="0" applyProtection="0"/>
    <xf numFmtId="0" fontId="20" fillId="0" borderId="0"/>
    <xf numFmtId="0" fontId="15" fillId="0" borderId="0"/>
    <xf numFmtId="0" fontId="9" fillId="0" borderId="0"/>
    <xf numFmtId="0" fontId="21" fillId="0" borderId="0"/>
    <xf numFmtId="0" fontId="22" fillId="17" borderId="0" applyNumberFormat="0" applyBorder="0" applyAlignment="0" applyProtection="0"/>
    <xf numFmtId="0" fontId="23" fillId="15" borderId="4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8" applyNumberFormat="0" applyFill="0" applyAlignment="0" applyProtection="0"/>
    <xf numFmtId="0" fontId="30" fillId="18" borderId="9" applyNumberFormat="0" applyAlignment="0" applyProtection="0"/>
    <xf numFmtId="0" fontId="9" fillId="0" borderId="0"/>
    <xf numFmtId="0" fontId="8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6" fillId="0" borderId="0"/>
    <xf numFmtId="0" fontId="13" fillId="15" borderId="37" applyNumberFormat="0" applyAlignment="0" applyProtection="0"/>
    <xf numFmtId="0" fontId="9" fillId="4" borderId="38" applyNumberFormat="0" applyFont="0" applyAlignment="0" applyProtection="0"/>
    <xf numFmtId="0" fontId="16" fillId="3" borderId="37" applyNumberFormat="0" applyAlignment="0" applyProtection="0"/>
    <xf numFmtId="44" fontId="9" fillId="0" borderId="0" applyFont="0" applyFill="0" applyBorder="0" applyAlignment="0" applyProtection="0"/>
    <xf numFmtId="0" fontId="23" fillId="15" borderId="39" applyNumberFormat="0" applyAlignment="0" applyProtection="0"/>
    <xf numFmtId="0" fontId="29" fillId="0" borderId="40" applyNumberFormat="0" applyFill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9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/>
    <xf numFmtId="0" fontId="4" fillId="0" borderId="0"/>
    <xf numFmtId="0" fontId="18" fillId="0" borderId="0" applyNumberFormat="0" applyFill="0" applyBorder="0" applyAlignment="0" applyProtection="0"/>
    <xf numFmtId="0" fontId="9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121" fillId="0" borderId="0"/>
    <xf numFmtId="0" fontId="9" fillId="0" borderId="0"/>
    <xf numFmtId="0" fontId="116" fillId="0" borderId="0" applyNumberFormat="0" applyFill="0" applyBorder="0" applyAlignment="0" applyProtection="0"/>
    <xf numFmtId="0" fontId="2" fillId="0" borderId="0"/>
    <xf numFmtId="0" fontId="9" fillId="0" borderId="0"/>
    <xf numFmtId="0" fontId="16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9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704">
    <xf numFmtId="0" fontId="0" fillId="0" borderId="0" xfId="0"/>
    <xf numFmtId="0" fontId="9" fillId="22" borderId="0" xfId="47" applyFill="1" applyProtection="1">
      <protection hidden="1"/>
    </xf>
    <xf numFmtId="0" fontId="38" fillId="22" borderId="0" xfId="47" applyFont="1" applyFill="1" applyAlignment="1">
      <alignment vertical="center"/>
    </xf>
    <xf numFmtId="0" fontId="39" fillId="22" borderId="0" xfId="47" applyFont="1" applyFill="1" applyAlignment="1">
      <alignment vertical="center"/>
    </xf>
    <xf numFmtId="0" fontId="40" fillId="22" borderId="0" xfId="47" applyFont="1" applyFill="1" applyAlignment="1">
      <alignment vertical="center"/>
    </xf>
    <xf numFmtId="0" fontId="0" fillId="21" borderId="0" xfId="0" applyFill="1"/>
    <xf numFmtId="0" fontId="0" fillId="0" borderId="0" xfId="0" applyBorder="1"/>
    <xf numFmtId="165" fontId="47" fillId="24" borderId="0" xfId="47" applyNumberFormat="1" applyFont="1" applyFill="1" applyBorder="1" applyAlignment="1" applyProtection="1">
      <alignment horizontal="center" vertical="center"/>
      <protection hidden="1"/>
    </xf>
    <xf numFmtId="0" fontId="31" fillId="21" borderId="0" xfId="35" applyFont="1" applyFill="1" applyBorder="1" applyAlignment="1" applyProtection="1">
      <alignment vertical="center"/>
      <protection locked="0"/>
    </xf>
    <xf numFmtId="0" fontId="9" fillId="0" borderId="0" xfId="47"/>
    <xf numFmtId="0" fontId="68" fillId="25" borderId="10" xfId="47" applyFont="1" applyFill="1" applyBorder="1" applyAlignment="1" applyProtection="1">
      <alignment horizontal="center" vertical="center" wrapText="1"/>
      <protection hidden="1"/>
    </xf>
    <xf numFmtId="0" fontId="53" fillId="0" borderId="0" xfId="47" applyFont="1" applyBorder="1" applyAlignment="1">
      <alignment vertical="center"/>
    </xf>
    <xf numFmtId="0" fontId="53" fillId="0" borderId="0" xfId="47" applyFont="1" applyBorder="1" applyAlignment="1">
      <alignment vertical="center" wrapText="1"/>
    </xf>
    <xf numFmtId="0" fontId="53" fillId="0" borderId="0" xfId="47" applyFont="1" applyBorder="1" applyAlignment="1">
      <alignment wrapText="1"/>
    </xf>
    <xf numFmtId="0" fontId="53" fillId="0" borderId="0" xfId="50" applyFont="1" applyBorder="1" applyAlignment="1">
      <alignment vertical="center" wrapText="1"/>
    </xf>
    <xf numFmtId="0" fontId="68" fillId="25" borderId="0" xfId="47" applyFont="1" applyFill="1" applyBorder="1" applyAlignment="1" applyProtection="1">
      <alignment horizontal="center" vertical="center" wrapText="1"/>
      <protection hidden="1"/>
    </xf>
    <xf numFmtId="1" fontId="52" fillId="49" borderId="0" xfId="47" applyNumberFormat="1" applyFont="1" applyFill="1" applyBorder="1" applyAlignment="1" applyProtection="1">
      <alignment horizontal="center" vertical="center"/>
      <protection locked="0"/>
    </xf>
    <xf numFmtId="1" fontId="52" fillId="49" borderId="0" xfId="47" applyNumberFormat="1" applyFont="1" applyFill="1" applyBorder="1" applyAlignment="1" applyProtection="1">
      <alignment horizontal="left" vertical="center"/>
      <protection locked="0"/>
    </xf>
    <xf numFmtId="1" fontId="69" fillId="49" borderId="0" xfId="47" applyNumberFormat="1" applyFont="1" applyFill="1" applyBorder="1" applyAlignment="1" applyProtection="1">
      <alignment horizontal="left" vertical="center"/>
      <protection locked="0"/>
    </xf>
    <xf numFmtId="1" fontId="52" fillId="49" borderId="0" xfId="47" applyNumberFormat="1" applyFont="1" applyFill="1" applyBorder="1" applyAlignment="1" applyProtection="1">
      <alignment vertical="center" wrapText="1"/>
      <protection locked="0"/>
    </xf>
    <xf numFmtId="1" fontId="69" fillId="49" borderId="0" xfId="47" applyNumberFormat="1" applyFont="1" applyFill="1" applyBorder="1" applyAlignment="1" applyProtection="1">
      <alignment vertical="center" wrapText="1"/>
      <protection locked="0"/>
    </xf>
    <xf numFmtId="0" fontId="53" fillId="0" borderId="0" xfId="47" applyFont="1" applyBorder="1"/>
    <xf numFmtId="0" fontId="58" fillId="0" borderId="0" xfId="47" applyFont="1" applyBorder="1" applyAlignment="1">
      <alignment horizontal="left" vertical="top"/>
    </xf>
    <xf numFmtId="0" fontId="70" fillId="0" borderId="0" xfId="47" applyFont="1" applyBorder="1" applyAlignment="1">
      <alignment horizontal="left" vertical="top"/>
    </xf>
    <xf numFmtId="0" fontId="63" fillId="0" borderId="0" xfId="47" applyFont="1" applyBorder="1" applyAlignment="1">
      <alignment horizontal="left" vertical="top"/>
    </xf>
    <xf numFmtId="0" fontId="71" fillId="0" borderId="0" xfId="47" applyFont="1" applyBorder="1" applyAlignment="1">
      <alignment horizontal="left" vertical="top"/>
    </xf>
    <xf numFmtId="0" fontId="53" fillId="0" borderId="0" xfId="0" applyFont="1" applyBorder="1"/>
    <xf numFmtId="0" fontId="53" fillId="0" borderId="0" xfId="47" applyFont="1" applyFill="1" applyBorder="1" applyAlignment="1">
      <alignment vertical="center" wrapText="1"/>
    </xf>
    <xf numFmtId="0" fontId="71" fillId="0" borderId="0" xfId="47" applyFont="1" applyFill="1" applyBorder="1" applyAlignment="1">
      <alignment vertical="center"/>
    </xf>
    <xf numFmtId="0" fontId="63" fillId="0" borderId="0" xfId="47" applyFont="1" applyFill="1" applyBorder="1" applyAlignment="1">
      <alignment vertical="center"/>
    </xf>
    <xf numFmtId="1" fontId="52" fillId="0" borderId="0" xfId="47" applyNumberFormat="1" applyFont="1" applyFill="1" applyBorder="1" applyAlignment="1" applyProtection="1">
      <alignment vertical="center" wrapText="1"/>
      <protection locked="0"/>
    </xf>
    <xf numFmtId="1" fontId="69" fillId="0" borderId="0" xfId="47" applyNumberFormat="1" applyFont="1" applyFill="1" applyBorder="1" applyAlignment="1" applyProtection="1">
      <alignment horizontal="left" vertical="center"/>
      <protection locked="0"/>
    </xf>
    <xf numFmtId="1" fontId="69" fillId="49" borderId="0" xfId="47" quotePrefix="1" applyNumberFormat="1" applyFont="1" applyFill="1" applyBorder="1" applyAlignment="1" applyProtection="1">
      <alignment horizontal="left" vertical="center"/>
      <protection locked="0"/>
    </xf>
    <xf numFmtId="1" fontId="52" fillId="49" borderId="0" xfId="47" quotePrefix="1" applyNumberFormat="1" applyFont="1" applyFill="1" applyBorder="1" applyAlignment="1" applyProtection="1">
      <alignment horizontal="center" vertical="center"/>
      <protection locked="0"/>
    </xf>
    <xf numFmtId="1" fontId="73" fillId="49" borderId="0" xfId="47" quotePrefix="1" applyNumberFormat="1" applyFont="1" applyFill="1" applyBorder="1" applyAlignment="1" applyProtection="1">
      <alignment horizontal="center" vertical="center"/>
      <protection locked="0"/>
    </xf>
    <xf numFmtId="165" fontId="48" fillId="52" borderId="0" xfId="47" applyNumberFormat="1" applyFont="1" applyFill="1" applyBorder="1" applyAlignment="1" applyProtection="1">
      <alignment horizontal="center" vertical="center"/>
      <protection hidden="1"/>
    </xf>
    <xf numFmtId="168" fontId="31" fillId="52" borderId="0" xfId="47" applyNumberFormat="1" applyFont="1" applyFill="1" applyBorder="1" applyAlignment="1" applyProtection="1">
      <alignment horizontal="center" vertical="center"/>
      <protection hidden="1"/>
    </xf>
    <xf numFmtId="165" fontId="45" fillId="52" borderId="0" xfId="47" applyNumberFormat="1" applyFont="1" applyFill="1" applyBorder="1" applyAlignment="1" applyProtection="1">
      <alignment horizontal="center" vertical="center"/>
      <protection hidden="1"/>
    </xf>
    <xf numFmtId="0" fontId="51" fillId="52" borderId="0" xfId="47" applyFont="1" applyFill="1" applyBorder="1" applyAlignment="1">
      <alignment horizontal="center" vertical="center"/>
    </xf>
    <xf numFmtId="167" fontId="50" fillId="52" borderId="0" xfId="35" applyNumberFormat="1" applyFont="1" applyFill="1" applyBorder="1" applyAlignment="1" applyProtection="1">
      <alignment horizontal="center" vertical="center"/>
    </xf>
    <xf numFmtId="0" fontId="46" fillId="27" borderId="0" xfId="0" applyFont="1" applyFill="1" applyAlignment="1">
      <alignment horizontal="center" vertical="center" textRotation="90"/>
    </xf>
    <xf numFmtId="0" fontId="31" fillId="0" borderId="0" xfId="35" applyFont="1" applyAlignment="1">
      <alignment vertical="center"/>
    </xf>
    <xf numFmtId="0" fontId="31" fillId="0" borderId="0" xfId="35" applyFont="1" applyAlignment="1" applyProtection="1">
      <alignment vertical="center"/>
      <protection locked="0"/>
    </xf>
    <xf numFmtId="0" fontId="9" fillId="0" borderId="0" xfId="47" applyProtection="1">
      <protection hidden="1"/>
    </xf>
    <xf numFmtId="0" fontId="31" fillId="21" borderId="0" xfId="35" applyFont="1" applyFill="1" applyBorder="1" applyAlignment="1">
      <alignment vertical="center"/>
    </xf>
    <xf numFmtId="0" fontId="48" fillId="21" borderId="0" xfId="47" applyFont="1" applyFill="1" applyBorder="1" applyAlignment="1" applyProtection="1">
      <alignment horizontal="left" vertical="center"/>
      <protection hidden="1"/>
    </xf>
    <xf numFmtId="0" fontId="85" fillId="52" borderId="0" xfId="47" applyFont="1" applyFill="1" applyBorder="1" applyAlignment="1">
      <alignment horizontal="center" vertical="center"/>
    </xf>
    <xf numFmtId="0" fontId="74" fillId="52" borderId="0" xfId="47" applyFont="1" applyFill="1" applyBorder="1" applyAlignment="1">
      <alignment horizontal="center" vertical="center"/>
    </xf>
    <xf numFmtId="168" fontId="35" fillId="52" borderId="0" xfId="47" applyNumberFormat="1" applyFont="1" applyFill="1" applyBorder="1" applyAlignment="1" applyProtection="1">
      <alignment horizontal="left" vertical="center"/>
      <protection hidden="1"/>
    </xf>
    <xf numFmtId="0" fontId="78" fillId="21" borderId="0" xfId="0" applyFont="1" applyFill="1" applyBorder="1" applyAlignment="1">
      <alignment horizontal="right" vertical="center"/>
    </xf>
    <xf numFmtId="0" fontId="77" fillId="21" borderId="0" xfId="47" applyFont="1" applyFill="1" applyBorder="1" applyAlignment="1" applyProtection="1">
      <alignment horizontal="left" vertical="center"/>
      <protection hidden="1"/>
    </xf>
    <xf numFmtId="0" fontId="82" fillId="21" borderId="0" xfId="47" applyFont="1" applyFill="1" applyBorder="1" applyAlignment="1">
      <alignment vertical="center"/>
    </xf>
    <xf numFmtId="165" fontId="78" fillId="21" borderId="0" xfId="47" applyNumberFormat="1" applyFont="1" applyFill="1" applyBorder="1" applyAlignment="1" applyProtection="1">
      <alignment horizontal="center" vertical="center" wrapText="1"/>
      <protection hidden="1"/>
    </xf>
    <xf numFmtId="0" fontId="9" fillId="21" borderId="0" xfId="35" applyFont="1" applyFill="1" applyBorder="1" applyAlignment="1" applyProtection="1">
      <alignment horizontal="left" vertical="center"/>
      <protection locked="0"/>
    </xf>
    <xf numFmtId="0" fontId="77" fillId="21" borderId="0" xfId="47" applyFont="1" applyFill="1" applyBorder="1" applyAlignment="1" applyProtection="1">
      <alignment horizontal="left" vertical="center" wrapText="1"/>
      <protection hidden="1"/>
    </xf>
    <xf numFmtId="0" fontId="31" fillId="25" borderId="0" xfId="35" applyFont="1" applyFill="1" applyBorder="1" applyAlignment="1" applyProtection="1">
      <alignment vertical="center"/>
      <protection locked="0"/>
    </xf>
    <xf numFmtId="0" fontId="9" fillId="56" borderId="24" xfId="47" applyFont="1" applyFill="1" applyBorder="1" applyAlignment="1">
      <alignment vertical="center"/>
    </xf>
    <xf numFmtId="165" fontId="32" fillId="57" borderId="47" xfId="36" applyNumberFormat="1" applyFont="1" applyFill="1" applyBorder="1" applyAlignment="1">
      <alignment horizontal="center" vertical="center"/>
    </xf>
    <xf numFmtId="0" fontId="44" fillId="21" borderId="18" xfId="47" applyFont="1" applyFill="1" applyBorder="1" applyAlignment="1" applyProtection="1">
      <alignment horizontal="center" vertical="center"/>
      <protection hidden="1"/>
    </xf>
    <xf numFmtId="0" fontId="0" fillId="0" borderId="22" xfId="0" applyBorder="1"/>
    <xf numFmtId="165" fontId="78" fillId="21" borderId="44" xfId="47" applyNumberFormat="1" applyFont="1" applyFill="1" applyBorder="1" applyAlignment="1" applyProtection="1">
      <alignment horizontal="center" vertical="center" wrapText="1"/>
      <protection hidden="1"/>
    </xf>
    <xf numFmtId="0" fontId="0" fillId="21" borderId="0" xfId="0" applyFill="1" applyBorder="1"/>
    <xf numFmtId="0" fontId="0" fillId="21" borderId="22" xfId="0" applyFill="1" applyBorder="1"/>
    <xf numFmtId="165" fontId="34" fillId="57" borderId="47" xfId="36" applyNumberFormat="1" applyFont="1" applyFill="1" applyBorder="1" applyAlignment="1">
      <alignment horizontal="center" vertical="center"/>
    </xf>
    <xf numFmtId="0" fontId="52" fillId="49" borderId="0" xfId="47" applyNumberFormat="1" applyFont="1" applyFill="1" applyBorder="1" applyAlignment="1" applyProtection="1">
      <alignment horizontal="center" vertical="center"/>
      <protection locked="0"/>
    </xf>
    <xf numFmtId="0" fontId="101" fillId="21" borderId="0" xfId="47" applyFont="1" applyFill="1" applyBorder="1" applyAlignment="1" applyProtection="1">
      <alignment horizontal="center" vertical="center" wrapText="1"/>
      <protection hidden="1"/>
    </xf>
    <xf numFmtId="0" fontId="94" fillId="21" borderId="0" xfId="36" applyFont="1" applyFill="1" applyBorder="1" applyAlignment="1">
      <alignment horizontal="right" vertical="center"/>
    </xf>
    <xf numFmtId="0" fontId="82" fillId="21" borderId="0" xfId="36" applyFont="1" applyFill="1" applyBorder="1" applyAlignment="1">
      <alignment vertical="center" wrapText="1"/>
    </xf>
    <xf numFmtId="165" fontId="106" fillId="52" borderId="0" xfId="0" applyNumberFormat="1" applyFont="1" applyFill="1" applyBorder="1" applyAlignment="1">
      <alignment horizontal="center" vertical="center"/>
    </xf>
    <xf numFmtId="0" fontId="107" fillId="21" borderId="18" xfId="47" applyFont="1" applyFill="1" applyBorder="1" applyAlignment="1" applyProtection="1">
      <alignment horizontal="right" vertical="center"/>
      <protection hidden="1"/>
    </xf>
    <xf numFmtId="169" fontId="99" fillId="21" borderId="63" xfId="35" applyNumberFormat="1" applyFont="1" applyFill="1" applyBorder="1" applyAlignment="1" applyProtection="1">
      <alignment horizontal="center" vertical="center"/>
      <protection locked="0"/>
    </xf>
    <xf numFmtId="169" fontId="98" fillId="21" borderId="60" xfId="35" applyNumberFormat="1" applyFont="1" applyFill="1" applyBorder="1" applyAlignment="1" applyProtection="1">
      <alignment horizontal="center" vertical="center"/>
      <protection locked="0"/>
    </xf>
    <xf numFmtId="3" fontId="108" fillId="21" borderId="62" xfId="35" applyNumberFormat="1" applyFont="1" applyFill="1" applyBorder="1" applyAlignment="1" applyProtection="1">
      <alignment horizontal="center" vertical="center"/>
      <protection locked="0"/>
    </xf>
    <xf numFmtId="0" fontId="64" fillId="21" borderId="42" xfId="47" applyFont="1" applyFill="1" applyBorder="1" applyAlignment="1" applyProtection="1">
      <alignment horizontal="center" vertical="center" wrapText="1"/>
      <protection hidden="1"/>
    </xf>
    <xf numFmtId="0" fontId="51" fillId="21" borderId="21" xfId="47" applyFont="1" applyFill="1" applyBorder="1" applyAlignment="1">
      <alignment horizontal="center"/>
    </xf>
    <xf numFmtId="0" fontId="51" fillId="21" borderId="0" xfId="47" applyFont="1" applyFill="1" applyBorder="1" applyAlignment="1">
      <alignment horizontal="center"/>
    </xf>
    <xf numFmtId="0" fontId="51" fillId="21" borderId="43" xfId="47" applyFont="1" applyFill="1" applyBorder="1" applyAlignment="1">
      <alignment horizontal="center"/>
    </xf>
    <xf numFmtId="169" fontId="99" fillId="21" borderId="64" xfId="35" applyNumberFormat="1" applyFont="1" applyFill="1" applyBorder="1" applyAlignment="1" applyProtection="1">
      <alignment horizontal="center" vertical="center"/>
      <protection locked="0"/>
    </xf>
    <xf numFmtId="169" fontId="99" fillId="21" borderId="65" xfId="35" applyNumberFormat="1" applyFont="1" applyFill="1" applyBorder="1" applyAlignment="1" applyProtection="1">
      <alignment horizontal="center" vertical="center"/>
      <protection locked="0"/>
    </xf>
    <xf numFmtId="0" fontId="0" fillId="0" borderId="46" xfId="0" applyBorder="1"/>
    <xf numFmtId="0" fontId="48" fillId="21" borderId="68" xfId="47" applyFont="1" applyFill="1" applyBorder="1" applyAlignment="1" applyProtection="1">
      <alignment horizontal="center" vertical="center" wrapText="1"/>
      <protection hidden="1"/>
    </xf>
    <xf numFmtId="0" fontId="87" fillId="54" borderId="41" xfId="35" applyFont="1" applyFill="1" applyBorder="1" applyAlignment="1" applyProtection="1">
      <alignment horizontal="center" vertical="center"/>
      <protection locked="0"/>
    </xf>
    <xf numFmtId="0" fontId="78" fillId="21" borderId="53" xfId="0" applyFont="1" applyFill="1" applyBorder="1" applyAlignment="1">
      <alignment horizontal="left" vertical="center"/>
    </xf>
    <xf numFmtId="0" fontId="78" fillId="21" borderId="51" xfId="0" applyFont="1" applyFill="1" applyBorder="1" applyAlignment="1">
      <alignment horizontal="right" vertical="center"/>
    </xf>
    <xf numFmtId="165" fontId="49" fillId="21" borderId="0" xfId="47" applyNumberFormat="1" applyFont="1" applyFill="1" applyBorder="1" applyAlignment="1" applyProtection="1">
      <alignment horizontal="right" vertical="center"/>
    </xf>
    <xf numFmtId="168" fontId="77" fillId="21" borderId="70" xfId="35" applyNumberFormat="1" applyFont="1" applyFill="1" applyBorder="1" applyAlignment="1" applyProtection="1">
      <alignment horizontal="center" vertical="center"/>
      <protection locked="0"/>
    </xf>
    <xf numFmtId="0" fontId="0" fillId="0" borderId="21" xfId="0" applyBorder="1"/>
    <xf numFmtId="0" fontId="51" fillId="21" borderId="22" xfId="47" applyFont="1" applyFill="1" applyBorder="1" applyAlignment="1">
      <alignment horizontal="center"/>
    </xf>
    <xf numFmtId="0" fontId="77" fillId="21" borderId="54" xfId="47" applyFont="1" applyFill="1" applyBorder="1" applyAlignment="1" applyProtection="1">
      <alignment horizontal="center" vertical="center" wrapText="1"/>
      <protection hidden="1"/>
    </xf>
    <xf numFmtId="0" fontId="36" fillId="21" borderId="0" xfId="47" applyFont="1" applyFill="1" applyBorder="1" applyAlignment="1" applyProtection="1">
      <alignment vertical="center" wrapText="1"/>
      <protection hidden="1"/>
    </xf>
    <xf numFmtId="0" fontId="36" fillId="21" borderId="19" xfId="47" applyFont="1" applyFill="1" applyBorder="1" applyAlignment="1" applyProtection="1">
      <alignment vertical="center" wrapText="1"/>
      <protection hidden="1"/>
    </xf>
    <xf numFmtId="0" fontId="36" fillId="21" borderId="72" xfId="47" applyFont="1" applyFill="1" applyBorder="1" applyAlignment="1" applyProtection="1">
      <alignment vertical="center" wrapText="1"/>
      <protection hidden="1"/>
    </xf>
    <xf numFmtId="0" fontId="9" fillId="56" borderId="73" xfId="47" applyFont="1" applyFill="1" applyBorder="1" applyAlignment="1">
      <alignment vertical="center"/>
    </xf>
    <xf numFmtId="0" fontId="31" fillId="21" borderId="71" xfId="36" applyFont="1" applyFill="1" applyBorder="1" applyAlignment="1">
      <alignment vertical="center"/>
    </xf>
    <xf numFmtId="0" fontId="102" fillId="21" borderId="21" xfId="36" applyFont="1" applyFill="1" applyBorder="1" applyAlignment="1">
      <alignment horizontal="right" vertical="center"/>
    </xf>
    <xf numFmtId="165" fontId="34" fillId="57" borderId="74" xfId="36" applyNumberFormat="1" applyFont="1" applyFill="1" applyBorder="1" applyAlignment="1">
      <alignment horizontal="center" vertical="center"/>
    </xf>
    <xf numFmtId="172" fontId="34" fillId="57" borderId="75" xfId="36" applyNumberFormat="1" applyFont="1" applyFill="1" applyBorder="1" applyAlignment="1">
      <alignment horizontal="center" vertical="center"/>
    </xf>
    <xf numFmtId="165" fontId="34" fillId="57" borderId="76" xfId="36" applyNumberFormat="1" applyFont="1" applyFill="1" applyBorder="1" applyAlignment="1">
      <alignment horizontal="center" vertical="center"/>
    </xf>
    <xf numFmtId="44" fontId="31" fillId="21" borderId="48" xfId="36" applyNumberFormat="1" applyFont="1" applyFill="1" applyBorder="1" applyAlignment="1">
      <alignment horizontal="right" vertical="center"/>
    </xf>
    <xf numFmtId="0" fontId="99" fillId="21" borderId="0" xfId="47" applyFont="1" applyFill="1" applyBorder="1" applyAlignment="1" applyProtection="1">
      <alignment horizontal="right" vertical="center"/>
      <protection hidden="1"/>
    </xf>
    <xf numFmtId="0" fontId="0" fillId="21" borderId="21" xfId="0" applyFill="1" applyBorder="1" applyAlignment="1"/>
    <xf numFmtId="0" fontId="0" fillId="21" borderId="0" xfId="0" applyFill="1" applyBorder="1" applyAlignment="1"/>
    <xf numFmtId="0" fontId="0" fillId="21" borderId="22" xfId="0" applyFill="1" applyBorder="1" applyAlignment="1"/>
    <xf numFmtId="165" fontId="78" fillId="21" borderId="21" xfId="47" applyNumberFormat="1" applyFont="1" applyFill="1" applyBorder="1" applyAlignment="1" applyProtection="1">
      <alignment vertical="center" wrapText="1"/>
      <protection hidden="1"/>
    </xf>
    <xf numFmtId="165" fontId="78" fillId="21" borderId="0" xfId="47" applyNumberFormat="1" applyFont="1" applyFill="1" applyBorder="1" applyAlignment="1" applyProtection="1">
      <alignment vertical="center" wrapText="1"/>
      <protection hidden="1"/>
    </xf>
    <xf numFmtId="165" fontId="78" fillId="21" borderId="22" xfId="47" applyNumberFormat="1" applyFont="1" applyFill="1" applyBorder="1" applyAlignment="1" applyProtection="1">
      <alignment vertical="center" wrapText="1"/>
      <protection hidden="1"/>
    </xf>
    <xf numFmtId="168" fontId="77" fillId="21" borderId="77" xfId="35" applyNumberFormat="1" applyFont="1" applyFill="1" applyBorder="1" applyAlignment="1" applyProtection="1">
      <alignment horizontal="center" vertical="center"/>
      <protection locked="0"/>
    </xf>
    <xf numFmtId="0" fontId="0" fillId="21" borderId="20" xfId="0" applyFill="1" applyBorder="1" applyAlignment="1"/>
    <xf numFmtId="0" fontId="0" fillId="21" borderId="66" xfId="0" applyFill="1" applyBorder="1" applyAlignment="1"/>
    <xf numFmtId="0" fontId="0" fillId="21" borderId="67" xfId="0" applyFill="1" applyBorder="1" applyAlignment="1"/>
    <xf numFmtId="165" fontId="78" fillId="21" borderId="20" xfId="47" applyNumberFormat="1" applyFont="1" applyFill="1" applyBorder="1" applyAlignment="1" applyProtection="1">
      <alignment vertical="center" wrapText="1"/>
      <protection hidden="1"/>
    </xf>
    <xf numFmtId="165" fontId="78" fillId="21" borderId="66" xfId="47" applyNumberFormat="1" applyFont="1" applyFill="1" applyBorder="1" applyAlignment="1" applyProtection="1">
      <alignment vertical="center" wrapText="1"/>
      <protection hidden="1"/>
    </xf>
    <xf numFmtId="0" fontId="0" fillId="21" borderId="21" xfId="0" applyFill="1" applyBorder="1"/>
    <xf numFmtId="167" fontId="32" fillId="57" borderId="47" xfId="36" applyNumberFormat="1" applyFont="1" applyFill="1" applyBorder="1" applyAlignment="1">
      <alignment horizontal="center" vertical="center"/>
    </xf>
    <xf numFmtId="165" fontId="34" fillId="57" borderId="81" xfId="36" applyNumberFormat="1" applyFont="1" applyFill="1" applyBorder="1" applyAlignment="1">
      <alignment horizontal="center" vertical="center"/>
    </xf>
    <xf numFmtId="165" fontId="34" fillId="57" borderId="82" xfId="36" applyNumberFormat="1" applyFont="1" applyFill="1" applyBorder="1" applyAlignment="1">
      <alignment horizontal="center" vertical="center"/>
    </xf>
    <xf numFmtId="0" fontId="81" fillId="21" borderId="0" xfId="47" applyFont="1" applyFill="1" applyBorder="1" applyAlignment="1" applyProtection="1">
      <alignment horizontal="left" vertical="center" wrapText="1"/>
      <protection hidden="1"/>
    </xf>
    <xf numFmtId="0" fontId="56" fillId="21" borderId="0" xfId="47" applyFont="1" applyFill="1" applyBorder="1" applyAlignment="1" applyProtection="1">
      <alignment horizontal="left" vertical="center"/>
      <protection hidden="1"/>
    </xf>
    <xf numFmtId="0" fontId="112" fillId="21" borderId="0" xfId="35" applyFont="1" applyFill="1" applyBorder="1" applyAlignment="1" applyProtection="1">
      <alignment vertical="center"/>
      <protection locked="0"/>
    </xf>
    <xf numFmtId="0" fontId="82" fillId="21" borderId="0" xfId="47" applyFont="1" applyFill="1" applyBorder="1" applyAlignment="1">
      <alignment horizontal="left" vertical="center"/>
    </xf>
    <xf numFmtId="0" fontId="63" fillId="21" borderId="0" xfId="35" applyFont="1" applyFill="1" applyBorder="1" applyAlignment="1" applyProtection="1">
      <alignment vertical="center"/>
      <protection locked="0"/>
    </xf>
    <xf numFmtId="0" fontId="110" fillId="21" borderId="0" xfId="35" applyFont="1" applyFill="1" applyBorder="1" applyAlignment="1" applyProtection="1">
      <alignment vertical="center"/>
      <protection locked="0"/>
    </xf>
    <xf numFmtId="0" fontId="56" fillId="25" borderId="0" xfId="47" applyFont="1" applyFill="1" applyBorder="1" applyAlignment="1" applyProtection="1">
      <alignment horizontal="left" vertical="center"/>
      <protection hidden="1"/>
    </xf>
    <xf numFmtId="0" fontId="112" fillId="25" borderId="0" xfId="35" applyFont="1" applyFill="1" applyBorder="1" applyAlignment="1" applyProtection="1">
      <alignment vertical="center"/>
      <protection locked="0"/>
    </xf>
    <xf numFmtId="168" fontId="95" fillId="25" borderId="0" xfId="47" applyNumberFormat="1" applyFont="1" applyFill="1" applyBorder="1" applyAlignment="1">
      <alignment vertical="center"/>
    </xf>
    <xf numFmtId="0" fontId="81" fillId="25" borderId="0" xfId="47" applyFont="1" applyFill="1" applyBorder="1" applyAlignment="1" applyProtection="1">
      <alignment horizontal="left" vertical="center" wrapText="1"/>
      <protection hidden="1"/>
    </xf>
    <xf numFmtId="168" fontId="95" fillId="21" borderId="0" xfId="47" applyNumberFormat="1" applyFont="1" applyFill="1" applyBorder="1" applyAlignment="1">
      <alignment vertical="center"/>
    </xf>
    <xf numFmtId="0" fontId="111" fillId="21" borderId="0" xfId="47" applyFont="1" applyFill="1" applyBorder="1" applyAlignment="1" applyProtection="1">
      <alignment horizontal="right" vertical="center"/>
      <protection hidden="1"/>
    </xf>
    <xf numFmtId="0" fontId="113" fillId="21" borderId="0" xfId="35" applyFont="1" applyFill="1" applyBorder="1" applyAlignment="1" applyProtection="1">
      <alignment vertical="center"/>
      <protection locked="0"/>
    </xf>
    <xf numFmtId="0" fontId="82" fillId="21" borderId="22" xfId="47" applyFont="1" applyFill="1" applyBorder="1" applyAlignment="1">
      <alignment vertical="center"/>
    </xf>
    <xf numFmtId="0" fontId="31" fillId="21" borderId="21" xfId="35" applyFont="1" applyFill="1" applyBorder="1" applyAlignment="1" applyProtection="1">
      <alignment vertical="center"/>
      <protection locked="0"/>
    </xf>
    <xf numFmtId="0" fontId="90" fillId="21" borderId="21" xfId="47" applyFont="1" applyFill="1" applyBorder="1" applyAlignment="1">
      <alignment horizontal="center" vertical="center"/>
    </xf>
    <xf numFmtId="0" fontId="31" fillId="21" borderId="22" xfId="35" applyFont="1" applyFill="1" applyBorder="1" applyAlignment="1" applyProtection="1">
      <alignment vertical="center"/>
      <protection locked="0"/>
    </xf>
    <xf numFmtId="0" fontId="83" fillId="21" borderId="21" xfId="47" applyFont="1" applyFill="1" applyBorder="1" applyAlignment="1">
      <alignment horizontal="center" vertical="center"/>
    </xf>
    <xf numFmtId="0" fontId="34" fillId="21" borderId="21" xfId="35" applyFont="1" applyFill="1" applyBorder="1" applyAlignment="1" applyProtection="1">
      <alignment horizontal="center" vertical="center"/>
      <protection locked="0"/>
    </xf>
    <xf numFmtId="0" fontId="31" fillId="21" borderId="21" xfId="35" applyFont="1" applyFill="1" applyBorder="1" applyAlignment="1" applyProtection="1">
      <alignment horizontal="center" vertical="center"/>
      <protection locked="0"/>
    </xf>
    <xf numFmtId="0" fontId="0" fillId="25" borderId="21" xfId="0" applyFill="1" applyBorder="1"/>
    <xf numFmtId="0" fontId="0" fillId="25" borderId="0" xfId="0" applyFill="1" applyBorder="1"/>
    <xf numFmtId="0" fontId="31" fillId="25" borderId="22" xfId="35" applyFont="1" applyFill="1" applyBorder="1" applyAlignment="1" applyProtection="1">
      <alignment vertical="center"/>
      <protection locked="0"/>
    </xf>
    <xf numFmtId="0" fontId="9" fillId="21" borderId="0" xfId="0" applyFont="1" applyFill="1" applyBorder="1"/>
    <xf numFmtId="0" fontId="69" fillId="21" borderId="21" xfId="47" applyFont="1" applyFill="1" applyBorder="1" applyAlignment="1">
      <alignment horizontal="left" vertical="center"/>
    </xf>
    <xf numFmtId="0" fontId="35" fillId="21" borderId="0" xfId="0" applyFont="1" applyFill="1" applyBorder="1"/>
    <xf numFmtId="0" fontId="0" fillId="21" borderId="23" xfId="0" applyFill="1" applyBorder="1"/>
    <xf numFmtId="0" fontId="52" fillId="49" borderId="0" xfId="47" applyNumberFormat="1" applyFont="1" applyFill="1" applyBorder="1" applyAlignment="1" applyProtection="1">
      <alignment horizontal="left" vertical="center"/>
      <protection locked="0"/>
    </xf>
    <xf numFmtId="0" fontId="60" fillId="24" borderId="23" xfId="36" applyFont="1" applyFill="1" applyBorder="1" applyAlignment="1">
      <alignment vertical="center"/>
    </xf>
    <xf numFmtId="0" fontId="89" fillId="55" borderId="0" xfId="47" applyNumberFormat="1" applyFont="1" applyFill="1" applyBorder="1" applyAlignment="1" applyProtection="1">
      <alignment horizontal="left" vertical="center"/>
      <protection locked="0"/>
    </xf>
    <xf numFmtId="0" fontId="75" fillId="21" borderId="0" xfId="35" applyFont="1" applyFill="1" applyBorder="1" applyAlignment="1">
      <alignment horizontal="left" vertical="center"/>
    </xf>
    <xf numFmtId="0" fontId="63" fillId="0" borderId="0" xfId="47" applyFont="1" applyAlignment="1">
      <alignment vertical="center"/>
    </xf>
    <xf numFmtId="0" fontId="3" fillId="22" borderId="0" xfId="74" applyFill="1"/>
    <xf numFmtId="0" fontId="9" fillId="22" borderId="0" xfId="47" applyFill="1" applyAlignment="1">
      <alignment vertical="center"/>
    </xf>
    <xf numFmtId="0" fontId="123" fillId="22" borderId="0" xfId="47" applyFont="1" applyFill="1" applyAlignment="1">
      <alignment vertical="center"/>
    </xf>
    <xf numFmtId="0" fontId="9" fillId="0" borderId="0" xfId="47" applyAlignment="1">
      <alignment vertical="center"/>
    </xf>
    <xf numFmtId="0" fontId="130" fillId="22" borderId="0" xfId="76" applyFont="1" applyFill="1" applyAlignment="1">
      <alignment vertical="center"/>
    </xf>
    <xf numFmtId="0" fontId="42" fillId="22" borderId="0" xfId="47" applyFont="1" applyFill="1" applyAlignment="1">
      <alignment vertical="center"/>
    </xf>
    <xf numFmtId="0" fontId="131" fillId="22" borderId="0" xfId="47" applyFont="1" applyFill="1" applyAlignment="1">
      <alignment vertical="center"/>
    </xf>
    <xf numFmtId="0" fontId="131" fillId="22" borderId="0" xfId="47" applyFont="1" applyFill="1" applyAlignment="1">
      <alignment horizontal="center" vertical="center"/>
    </xf>
    <xf numFmtId="0" fontId="133" fillId="22" borderId="0" xfId="47" applyFont="1" applyFill="1" applyAlignment="1">
      <alignment vertical="center"/>
    </xf>
    <xf numFmtId="168" fontId="136" fillId="69" borderId="106" xfId="47" applyNumberFormat="1" applyFont="1" applyFill="1" applyBorder="1" applyAlignment="1">
      <alignment horizontal="center" vertical="center"/>
    </xf>
    <xf numFmtId="0" fontId="137" fillId="22" borderId="0" xfId="47" applyFont="1" applyFill="1" applyAlignment="1">
      <alignment horizontal="right" vertical="center"/>
    </xf>
    <xf numFmtId="0" fontId="42" fillId="22" borderId="0" xfId="47" applyFont="1" applyFill="1" applyAlignment="1">
      <alignment horizontal="center" vertical="center"/>
    </xf>
    <xf numFmtId="0" fontId="9" fillId="22" borderId="0" xfId="80" applyFill="1" applyProtection="1">
      <protection hidden="1"/>
    </xf>
    <xf numFmtId="0" fontId="9" fillId="22" borderId="0" xfId="80" applyFill="1" applyAlignment="1">
      <alignment vertical="center"/>
    </xf>
    <xf numFmtId="0" fontId="9" fillId="0" borderId="0" xfId="80"/>
    <xf numFmtId="0" fontId="9" fillId="0" borderId="0" xfId="80" applyAlignment="1">
      <alignment vertical="center"/>
    </xf>
    <xf numFmtId="0" fontId="40" fillId="22" borderId="0" xfId="80" applyFont="1" applyFill="1" applyAlignment="1">
      <alignment vertical="center"/>
    </xf>
    <xf numFmtId="0" fontId="147" fillId="64" borderId="0" xfId="80" applyFont="1" applyFill="1" applyAlignment="1">
      <alignment horizontal="center" vertical="center"/>
    </xf>
    <xf numFmtId="0" fontId="148" fillId="64" borderId="0" xfId="80" applyFont="1" applyFill="1" applyAlignment="1">
      <alignment horizontal="center" vertical="center"/>
    </xf>
    <xf numFmtId="0" fontId="149" fillId="64" borderId="0" xfId="80" applyFont="1" applyFill="1" applyAlignment="1">
      <alignment horizontal="center" vertical="center"/>
    </xf>
    <xf numFmtId="0" fontId="150" fillId="64" borderId="0" xfId="80" applyFont="1" applyFill="1" applyAlignment="1">
      <alignment horizontal="center" vertical="center"/>
    </xf>
    <xf numFmtId="0" fontId="151" fillId="64" borderId="0" xfId="80" applyFont="1" applyFill="1" applyAlignment="1">
      <alignment horizontal="center" vertical="center"/>
    </xf>
    <xf numFmtId="0" fontId="152" fillId="64" borderId="0" xfId="80" applyFont="1" applyFill="1" applyAlignment="1">
      <alignment horizontal="center" vertical="center"/>
    </xf>
    <xf numFmtId="0" fontId="153" fillId="64" borderId="0" xfId="80" applyFont="1" applyFill="1" applyAlignment="1">
      <alignment horizontal="center" vertical="center"/>
    </xf>
    <xf numFmtId="0" fontId="154" fillId="64" borderId="0" xfId="80" applyFont="1" applyFill="1" applyAlignment="1">
      <alignment horizontal="center" vertical="center"/>
    </xf>
    <xf numFmtId="0" fontId="155" fillId="64" borderId="0" xfId="80" applyFont="1" applyFill="1" applyAlignment="1">
      <alignment horizontal="center" vertical="center"/>
    </xf>
    <xf numFmtId="0" fontId="156" fillId="64" borderId="0" xfId="80" applyFont="1" applyFill="1" applyAlignment="1">
      <alignment horizontal="center" vertical="center"/>
    </xf>
    <xf numFmtId="0" fontId="157" fillId="64" borderId="0" xfId="80" applyFont="1" applyFill="1" applyAlignment="1">
      <alignment horizontal="center" vertical="center"/>
    </xf>
    <xf numFmtId="0" fontId="158" fillId="64" borderId="0" xfId="80" applyFont="1" applyFill="1" applyAlignment="1">
      <alignment horizontal="center" vertical="center"/>
    </xf>
    <xf numFmtId="0" fontId="159" fillId="64" borderId="0" xfId="80" applyFont="1" applyFill="1" applyAlignment="1">
      <alignment horizontal="center" vertical="center"/>
    </xf>
    <xf numFmtId="0" fontId="160" fillId="64" borderId="0" xfId="80" applyFont="1" applyFill="1" applyAlignment="1">
      <alignment horizontal="center" vertical="center"/>
    </xf>
    <xf numFmtId="0" fontId="161" fillId="64" borderId="0" xfId="80" applyFont="1" applyFill="1" applyAlignment="1">
      <alignment horizontal="center" vertical="center"/>
    </xf>
    <xf numFmtId="0" fontId="162" fillId="64" borderId="0" xfId="80" applyFont="1" applyFill="1" applyAlignment="1">
      <alignment horizontal="center" vertical="center"/>
    </xf>
    <xf numFmtId="0" fontId="163" fillId="64" borderId="0" xfId="80" applyFont="1" applyFill="1" applyAlignment="1">
      <alignment horizontal="center" vertical="center"/>
    </xf>
    <xf numFmtId="0" fontId="164" fillId="64" borderId="0" xfId="80" applyFont="1" applyFill="1" applyAlignment="1">
      <alignment horizontal="center" vertical="center"/>
    </xf>
    <xf numFmtId="0" fontId="165" fillId="21" borderId="21" xfId="80" applyFont="1" applyFill="1" applyBorder="1" applyAlignment="1">
      <alignment horizontal="center" vertical="center"/>
    </xf>
    <xf numFmtId="0" fontId="167" fillId="0" borderId="80" xfId="81" applyFont="1" applyBorder="1" applyAlignment="1">
      <alignment horizontal="center" vertical="center"/>
    </xf>
    <xf numFmtId="0" fontId="168" fillId="70" borderId="21" xfId="80" applyFont="1" applyFill="1" applyBorder="1" applyAlignment="1">
      <alignment horizontal="center" vertical="center"/>
    </xf>
    <xf numFmtId="0" fontId="168" fillId="71" borderId="21" xfId="80" applyFont="1" applyFill="1" applyBorder="1" applyAlignment="1">
      <alignment horizontal="center" vertical="center"/>
    </xf>
    <xf numFmtId="0" fontId="169" fillId="22" borderId="0" xfId="47" applyFont="1" applyFill="1" applyAlignment="1">
      <alignment horizontal="center" vertical="center"/>
    </xf>
    <xf numFmtId="0" fontId="170" fillId="21" borderId="0" xfId="80" applyFont="1" applyFill="1" applyAlignment="1">
      <alignment vertical="center"/>
    </xf>
    <xf numFmtId="0" fontId="9" fillId="21" borderId="0" xfId="80" applyFill="1" applyProtection="1">
      <protection hidden="1"/>
    </xf>
    <xf numFmtId="0" fontId="171" fillId="21" borderId="21" xfId="80" applyFont="1" applyFill="1" applyBorder="1" applyAlignment="1">
      <alignment vertical="center"/>
    </xf>
    <xf numFmtId="0" fontId="9" fillId="21" borderId="0" xfId="80" applyFill="1" applyAlignment="1">
      <alignment vertical="center"/>
    </xf>
    <xf numFmtId="194" fontId="172" fillId="21" borderId="0" xfId="80" applyNumberFormat="1" applyFont="1" applyFill="1" applyAlignment="1">
      <alignment vertical="center"/>
    </xf>
    <xf numFmtId="0" fontId="171" fillId="21" borderId="0" xfId="80" applyFont="1" applyFill="1" applyAlignment="1">
      <alignment horizontal="left" vertical="center"/>
    </xf>
    <xf numFmtId="0" fontId="9" fillId="0" borderId="0" xfId="80" applyProtection="1">
      <protection hidden="1"/>
    </xf>
    <xf numFmtId="0" fontId="59" fillId="65" borderId="0" xfId="80" applyFont="1" applyFill="1" applyAlignment="1">
      <alignment horizontal="center" vertical="center"/>
    </xf>
    <xf numFmtId="0" fontId="174" fillId="26" borderId="22" xfId="80" applyFont="1" applyFill="1" applyBorder="1" applyAlignment="1">
      <alignment horizontal="center" vertical="center"/>
    </xf>
    <xf numFmtId="0" fontId="174" fillId="26" borderId="0" xfId="80" applyFont="1" applyFill="1" applyAlignment="1">
      <alignment horizontal="center" vertical="center"/>
    </xf>
    <xf numFmtId="0" fontId="42" fillId="22" borderId="0" xfId="80" applyFont="1" applyFill="1" applyAlignment="1">
      <alignment vertical="center"/>
    </xf>
    <xf numFmtId="0" fontId="42" fillId="22" borderId="21" xfId="80" applyFont="1" applyFill="1" applyBorder="1" applyAlignment="1">
      <alignment vertical="center"/>
    </xf>
    <xf numFmtId="0" fontId="175" fillId="21" borderId="0" xfId="80" applyFont="1" applyFill="1" applyAlignment="1">
      <alignment horizontal="center" vertical="center"/>
    </xf>
    <xf numFmtId="0" fontId="42" fillId="22" borderId="0" xfId="80" applyFont="1" applyFill="1" applyAlignment="1">
      <alignment horizontal="right" vertical="center"/>
    </xf>
    <xf numFmtId="0" fontId="173" fillId="22" borderId="0" xfId="80" applyFont="1" applyFill="1" applyAlignment="1">
      <alignment horizontal="right" vertical="center"/>
    </xf>
    <xf numFmtId="0" fontId="42" fillId="22" borderId="0" xfId="83" applyFont="1" applyFill="1" applyAlignment="1">
      <alignment vertical="center"/>
    </xf>
    <xf numFmtId="0" fontId="42" fillId="22" borderId="0" xfId="76" applyFont="1" applyFill="1" applyAlignment="1">
      <alignment horizontal="center" vertical="center"/>
    </xf>
    <xf numFmtId="0" fontId="42" fillId="22" borderId="0" xfId="76" applyFont="1" applyFill="1" applyAlignment="1">
      <alignment horizontal="center" vertical="top"/>
    </xf>
    <xf numFmtId="0" fontId="63" fillId="0" borderId="0" xfId="47" applyFont="1"/>
    <xf numFmtId="0" fontId="66" fillId="28" borderId="26" xfId="36" applyFont="1" applyFill="1" applyBorder="1" applyAlignment="1">
      <alignment horizontal="right" vertical="center" wrapText="1"/>
    </xf>
    <xf numFmtId="0" fontId="66" fillId="28" borderId="27" xfId="36" applyFont="1" applyFill="1" applyBorder="1" applyAlignment="1">
      <alignment horizontal="center" vertical="center" wrapText="1"/>
    </xf>
    <xf numFmtId="0" fontId="177" fillId="30" borderId="0" xfId="36" applyFont="1" applyFill="1" applyBorder="1" applyAlignment="1" applyProtection="1">
      <alignment horizontal="center" vertical="center" wrapText="1"/>
      <protection locked="0"/>
    </xf>
    <xf numFmtId="0" fontId="63" fillId="0" borderId="0" xfId="47" applyFont="1" applyFill="1" applyAlignment="1">
      <alignment vertical="center"/>
    </xf>
    <xf numFmtId="0" fontId="178" fillId="0" borderId="0" xfId="47" applyFont="1" applyAlignment="1">
      <alignment horizontal="center"/>
    </xf>
    <xf numFmtId="165" fontId="119" fillId="21" borderId="0" xfId="47" applyNumberFormat="1" applyFont="1" applyFill="1" applyBorder="1" applyAlignment="1" applyProtection="1">
      <alignment horizontal="center" vertical="center"/>
    </xf>
    <xf numFmtId="0" fontId="179" fillId="21" borderId="0" xfId="36" applyFont="1" applyFill="1" applyBorder="1" applyAlignment="1">
      <alignment horizontal="center" vertical="center"/>
    </xf>
    <xf numFmtId="0" fontId="63" fillId="0" borderId="0" xfId="50" applyFont="1" applyAlignment="1">
      <alignment vertical="center"/>
    </xf>
    <xf numFmtId="0" fontId="63" fillId="0" borderId="0" xfId="47" applyFont="1" applyFill="1"/>
    <xf numFmtId="0" fontId="63" fillId="0" borderId="0" xfId="47" applyFont="1" applyBorder="1" applyAlignment="1">
      <alignment vertical="center"/>
    </xf>
    <xf numFmtId="0" fontId="178" fillId="0" borderId="0" xfId="47" applyFont="1" applyBorder="1" applyAlignment="1">
      <alignment horizontal="center" vertical="center" wrapText="1"/>
    </xf>
    <xf numFmtId="0" fontId="182" fillId="0" borderId="0" xfId="47" applyFont="1"/>
    <xf numFmtId="0" fontId="63" fillId="0" borderId="0" xfId="47" applyFont="1" applyBorder="1"/>
    <xf numFmtId="0" fontId="63" fillId="0" borderId="0" xfId="47" applyFont="1" applyFill="1" applyBorder="1"/>
    <xf numFmtId="0" fontId="184" fillId="21" borderId="0" xfId="47" applyFont="1" applyFill="1" applyBorder="1" applyAlignment="1">
      <alignment vertical="center"/>
    </xf>
    <xf numFmtId="0" fontId="118" fillId="0" borderId="0" xfId="47" applyFont="1" applyFill="1" applyBorder="1" applyAlignment="1">
      <alignment horizontal="center" vertical="center" wrapText="1"/>
    </xf>
    <xf numFmtId="0" fontId="71" fillId="0" borderId="0" xfId="47" applyFont="1" applyBorder="1" applyAlignment="1">
      <alignment vertical="center"/>
    </xf>
    <xf numFmtId="0" fontId="63" fillId="21" borderId="0" xfId="47" applyFont="1" applyFill="1" applyBorder="1" applyAlignment="1">
      <alignment vertical="center"/>
    </xf>
    <xf numFmtId="0" fontId="71" fillId="21" borderId="0" xfId="47" applyFont="1" applyFill="1" applyBorder="1" applyAlignment="1">
      <alignment vertical="center"/>
    </xf>
    <xf numFmtId="0" fontId="71" fillId="0" borderId="0" xfId="47" applyFont="1" applyBorder="1"/>
    <xf numFmtId="0" fontId="108" fillId="0" borderId="0" xfId="47" applyFont="1" applyBorder="1" applyAlignment="1">
      <alignment horizontal="left" vertical="center"/>
    </xf>
    <xf numFmtId="0" fontId="186" fillId="0" borderId="0" xfId="47" applyFont="1" applyBorder="1" applyAlignment="1">
      <alignment horizontal="left" vertical="center"/>
    </xf>
    <xf numFmtId="0" fontId="108" fillId="0" borderId="33" xfId="47" applyFont="1" applyBorder="1" applyAlignment="1"/>
    <xf numFmtId="0" fontId="63" fillId="0" borderId="0" xfId="0" applyFont="1" applyBorder="1"/>
    <xf numFmtId="0" fontId="71" fillId="0" borderId="0" xfId="0" applyFont="1" applyBorder="1"/>
    <xf numFmtId="0" fontId="0" fillId="73" borderId="0" xfId="0" applyFill="1" applyBorder="1"/>
    <xf numFmtId="0" fontId="0" fillId="73" borderId="22" xfId="0" applyFill="1" applyBorder="1"/>
    <xf numFmtId="0" fontId="0" fillId="73" borderId="108" xfId="0" applyFill="1" applyBorder="1"/>
    <xf numFmtId="0" fontId="0" fillId="73" borderId="109" xfId="0" applyFill="1" applyBorder="1"/>
    <xf numFmtId="0" fontId="119" fillId="73" borderId="23" xfId="0" applyFont="1" applyFill="1" applyBorder="1"/>
    <xf numFmtId="0" fontId="105" fillId="73" borderId="21" xfId="0" applyFont="1" applyFill="1" applyBorder="1"/>
    <xf numFmtId="0" fontId="33" fillId="73" borderId="0" xfId="0" applyFont="1" applyFill="1" applyBorder="1"/>
    <xf numFmtId="0" fontId="33" fillId="73" borderId="22" xfId="0" applyFont="1" applyFill="1" applyBorder="1"/>
    <xf numFmtId="165" fontId="53" fillId="73" borderId="21" xfId="47" applyNumberFormat="1" applyFont="1" applyFill="1" applyBorder="1" applyAlignment="1" applyProtection="1">
      <alignment horizontal="left" vertical="center"/>
    </xf>
    <xf numFmtId="165" fontId="53" fillId="73" borderId="0" xfId="47" applyNumberFormat="1" applyFont="1" applyFill="1" applyBorder="1" applyAlignment="1" applyProtection="1">
      <alignment horizontal="left" vertical="center"/>
    </xf>
    <xf numFmtId="0" fontId="9" fillId="21" borderId="0" xfId="0" applyFont="1" applyFill="1"/>
    <xf numFmtId="0" fontId="38" fillId="22" borderId="0" xfId="80" applyFont="1" applyFill="1" applyAlignment="1">
      <alignment vertical="center"/>
    </xf>
    <xf numFmtId="0" fontId="3" fillId="0" borderId="0" xfId="74"/>
    <xf numFmtId="0" fontId="3" fillId="21" borderId="0" xfId="74" applyFill="1"/>
    <xf numFmtId="0" fontId="191" fillId="0" borderId="0" xfId="80" applyFont="1" applyAlignment="1">
      <alignment horizontal="center" vertical="center"/>
    </xf>
    <xf numFmtId="0" fontId="196" fillId="62" borderId="0" xfId="77" applyFont="1" applyFill="1" applyAlignment="1">
      <alignment horizontal="left"/>
    </xf>
    <xf numFmtId="0" fontId="197" fillId="62" borderId="93" xfId="74" applyFont="1" applyFill="1" applyBorder="1" applyAlignment="1">
      <alignment vertical="center"/>
    </xf>
    <xf numFmtId="0" fontId="198" fillId="59" borderId="114" xfId="47" applyFont="1" applyFill="1" applyBorder="1" applyAlignment="1">
      <alignment horizontal="center" wrapText="1"/>
    </xf>
    <xf numFmtId="0" fontId="190" fillId="59" borderId="117" xfId="47" applyFont="1" applyFill="1" applyBorder="1" applyAlignment="1">
      <alignment horizontal="center" vertical="center"/>
    </xf>
    <xf numFmtId="0" fontId="122" fillId="0" borderId="0" xfId="80" applyFont="1" applyAlignment="1">
      <alignment horizontal="center" vertical="center"/>
    </xf>
    <xf numFmtId="2" fontId="194" fillId="0" borderId="118" xfId="74" applyNumberFormat="1" applyFont="1" applyBorder="1" applyAlignment="1">
      <alignment horizontal="center" textRotation="90"/>
    </xf>
    <xf numFmtId="168" fontId="84" fillId="21" borderId="69" xfId="35" applyNumberFormat="1" applyFont="1" applyFill="1" applyBorder="1" applyAlignment="1" applyProtection="1">
      <alignment vertical="center"/>
      <protection locked="0"/>
    </xf>
    <xf numFmtId="0" fontId="99" fillId="21" borderId="93" xfId="47" applyFont="1" applyFill="1" applyBorder="1" applyAlignment="1">
      <alignment horizontal="center"/>
    </xf>
    <xf numFmtId="0" fontId="77" fillId="21" borderId="110" xfId="47" applyFont="1" applyFill="1" applyBorder="1" applyAlignment="1" applyProtection="1">
      <alignment horizontal="center" vertical="center"/>
      <protection hidden="1"/>
    </xf>
    <xf numFmtId="168" fontId="84" fillId="21" borderId="101" xfId="35" applyNumberFormat="1" applyFont="1" applyFill="1" applyBorder="1" applyAlignment="1" applyProtection="1">
      <alignment horizontal="left" vertical="center"/>
      <protection locked="0"/>
    </xf>
    <xf numFmtId="0" fontId="197" fillId="62" borderId="93" xfId="74" applyFont="1" applyFill="1" applyBorder="1" applyAlignment="1">
      <alignment horizontal="right" vertical="center"/>
    </xf>
    <xf numFmtId="0" fontId="193" fillId="22" borderId="0" xfId="80" applyFont="1" applyFill="1" applyAlignment="1" applyProtection="1">
      <alignment vertical="center"/>
      <protection hidden="1"/>
    </xf>
    <xf numFmtId="170" fontId="53" fillId="21" borderId="0" xfId="35" applyNumberFormat="1" applyFont="1" applyFill="1" applyBorder="1" applyAlignment="1">
      <alignment vertical="center"/>
    </xf>
    <xf numFmtId="197" fontId="87" fillId="63" borderId="123" xfId="71" applyNumberFormat="1" applyFont="1" applyFill="1" applyBorder="1" applyAlignment="1">
      <alignment vertical="center"/>
    </xf>
    <xf numFmtId="0" fontId="87" fillId="21" borderId="93" xfId="36" applyFont="1" applyFill="1" applyBorder="1" applyAlignment="1">
      <alignment horizontal="right" vertical="center"/>
    </xf>
    <xf numFmtId="1" fontId="65" fillId="20" borderId="100" xfId="47" applyNumberFormat="1" applyFont="1" applyFill="1" applyBorder="1" applyAlignment="1" applyProtection="1">
      <alignment horizontal="center" vertical="center"/>
      <protection hidden="1"/>
    </xf>
    <xf numFmtId="1" fontId="65" fillId="20" borderId="124" xfId="47" applyNumberFormat="1" applyFont="1" applyFill="1" applyBorder="1" applyAlignment="1" applyProtection="1">
      <alignment horizontal="center" vertical="center"/>
      <protection hidden="1"/>
    </xf>
    <xf numFmtId="0" fontId="53" fillId="0" borderId="111" xfId="0" applyFont="1" applyBorder="1"/>
    <xf numFmtId="165" fontId="49" fillId="21" borderId="111" xfId="47" applyNumberFormat="1" applyFont="1" applyFill="1" applyBorder="1" applyAlignment="1" applyProtection="1">
      <alignment horizontal="right" vertical="center"/>
    </xf>
    <xf numFmtId="165" fontId="105" fillId="21" borderId="111" xfId="47" applyNumberFormat="1" applyFont="1" applyFill="1" applyBorder="1" applyAlignment="1" applyProtection="1">
      <alignment horizontal="right" vertical="center"/>
    </xf>
    <xf numFmtId="0" fontId="100" fillId="21" borderId="125" xfId="47" applyFont="1" applyFill="1" applyBorder="1" applyAlignment="1" applyProtection="1">
      <alignment horizontal="center" vertical="center" wrapText="1"/>
      <protection hidden="1"/>
    </xf>
    <xf numFmtId="165" fontId="49" fillId="60" borderId="126" xfId="0" applyNumberFormat="1" applyFont="1" applyFill="1" applyBorder="1" applyAlignment="1">
      <alignment horizontal="center" vertical="center"/>
    </xf>
    <xf numFmtId="165" fontId="49" fillId="60" borderId="127" xfId="0" applyNumberFormat="1" applyFont="1" applyFill="1" applyBorder="1" applyAlignment="1">
      <alignment horizontal="center" vertical="center"/>
    </xf>
    <xf numFmtId="0" fontId="44" fillId="21" borderId="0" xfId="47" applyFont="1" applyFill="1" applyBorder="1" applyAlignment="1" applyProtection="1">
      <alignment horizontal="center" vertical="center"/>
      <protection hidden="1"/>
    </xf>
    <xf numFmtId="0" fontId="107" fillId="21" borderId="0" xfId="47" applyFont="1" applyFill="1" applyBorder="1" applyAlignment="1" applyProtection="1">
      <alignment horizontal="right" vertical="center"/>
      <protection hidden="1"/>
    </xf>
    <xf numFmtId="0" fontId="97" fillId="21" borderId="66" xfId="47" applyFont="1" applyFill="1" applyBorder="1" applyAlignment="1" applyProtection="1">
      <alignment horizontal="center" vertical="center"/>
      <protection hidden="1"/>
    </xf>
    <xf numFmtId="0" fontId="99" fillId="21" borderId="21" xfId="47" applyFont="1" applyFill="1" applyBorder="1" applyAlignment="1">
      <alignment horizontal="center"/>
    </xf>
    <xf numFmtId="0" fontId="99" fillId="21" borderId="0" xfId="47" applyFont="1" applyFill="1" applyBorder="1" applyAlignment="1">
      <alignment horizontal="center"/>
    </xf>
    <xf numFmtId="170" fontId="86" fillId="21" borderId="51" xfId="35" applyNumberFormat="1" applyFont="1" applyFill="1" applyBorder="1" applyAlignment="1">
      <alignment horizontal="left" vertical="center"/>
    </xf>
    <xf numFmtId="0" fontId="64" fillId="21" borderId="66" xfId="47" applyFont="1" applyFill="1" applyBorder="1" applyAlignment="1" applyProtection="1">
      <alignment horizontal="center" vertical="center" wrapText="1"/>
      <protection hidden="1"/>
    </xf>
    <xf numFmtId="0" fontId="49" fillId="21" borderId="21" xfId="47" applyFont="1" applyFill="1" applyBorder="1" applyAlignment="1" applyProtection="1">
      <alignment horizontal="center" vertical="center"/>
      <protection hidden="1"/>
    </xf>
    <xf numFmtId="169" fontId="98" fillId="21" borderId="88" xfId="35" applyNumberFormat="1" applyFont="1" applyFill="1" applyBorder="1" applyAlignment="1" applyProtection="1">
      <alignment horizontal="center" vertical="center"/>
      <protection locked="0"/>
    </xf>
    <xf numFmtId="0" fontId="77" fillId="21" borderId="111" xfId="47" applyFont="1" applyFill="1" applyBorder="1" applyAlignment="1" applyProtection="1">
      <alignment horizontal="center" vertical="center" wrapText="1"/>
      <protection hidden="1"/>
    </xf>
    <xf numFmtId="168" fontId="84" fillId="21" borderId="90" xfId="35" applyNumberFormat="1" applyFont="1" applyFill="1" applyBorder="1" applyAlignment="1" applyProtection="1">
      <alignment horizontal="center" vertical="center"/>
      <protection locked="0"/>
    </xf>
    <xf numFmtId="0" fontId="0" fillId="21" borderId="108" xfId="0" applyFill="1" applyBorder="1"/>
    <xf numFmtId="0" fontId="53" fillId="21" borderId="0" xfId="47" applyFont="1" applyFill="1" applyBorder="1" applyAlignment="1">
      <alignment horizontal="right" vertical="center"/>
    </xf>
    <xf numFmtId="0" fontId="0" fillId="21" borderId="90" xfId="0" applyFill="1" applyBorder="1"/>
    <xf numFmtId="165" fontId="96" fillId="21" borderId="131" xfId="47" applyNumberFormat="1" applyFont="1" applyFill="1" applyBorder="1" applyAlignment="1" applyProtection="1">
      <alignment horizontal="center" vertical="center"/>
      <protection hidden="1"/>
    </xf>
    <xf numFmtId="0" fontId="0" fillId="21" borderId="104" xfId="0" applyFill="1" applyBorder="1"/>
    <xf numFmtId="165" fontId="96" fillId="21" borderId="130" xfId="47" applyNumberFormat="1" applyFont="1" applyFill="1" applyBorder="1" applyAlignment="1" applyProtection="1">
      <alignment horizontal="center" vertical="center"/>
      <protection hidden="1"/>
    </xf>
    <xf numFmtId="165" fontId="63" fillId="21" borderId="111" xfId="47" applyNumberFormat="1" applyFont="1" applyFill="1" applyBorder="1" applyAlignment="1" applyProtection="1">
      <alignment horizontal="left" vertical="center"/>
    </xf>
    <xf numFmtId="0" fontId="189" fillId="0" borderId="0" xfId="0" applyFont="1" applyBorder="1" applyAlignment="1">
      <alignment horizontal="centerContinuous" vertical="center"/>
    </xf>
    <xf numFmtId="165" fontId="82" fillId="21" borderId="0" xfId="47" applyNumberFormat="1" applyFont="1" applyFill="1" applyBorder="1" applyAlignment="1" applyProtection="1">
      <alignment horizontal="centerContinuous" vertical="center"/>
    </xf>
    <xf numFmtId="0" fontId="87" fillId="21" borderId="0" xfId="36" applyFont="1" applyFill="1" applyBorder="1" applyAlignment="1">
      <alignment horizontal="right" vertical="center"/>
    </xf>
    <xf numFmtId="165" fontId="201" fillId="20" borderId="59" xfId="47" applyNumberFormat="1" applyFont="1" applyFill="1" applyBorder="1" applyAlignment="1" applyProtection="1">
      <alignment horizontal="center" vertical="center"/>
      <protection hidden="1"/>
    </xf>
    <xf numFmtId="0" fontId="202" fillId="21" borderId="0" xfId="36" applyFont="1" applyFill="1" applyBorder="1" applyAlignment="1">
      <alignment horizontal="right" vertical="center"/>
    </xf>
    <xf numFmtId="0" fontId="203" fillId="21" borderId="0" xfId="47" applyFont="1" applyFill="1" applyBorder="1" applyAlignment="1" applyProtection="1">
      <alignment horizontal="center" vertical="center" wrapText="1"/>
      <protection hidden="1"/>
    </xf>
    <xf numFmtId="0" fontId="204" fillId="21" borderId="0" xfId="47" applyFont="1" applyFill="1" applyBorder="1" applyAlignment="1" applyProtection="1">
      <alignment horizontal="right" vertical="center"/>
      <protection hidden="1"/>
    </xf>
    <xf numFmtId="0" fontId="205" fillId="21" borderId="0" xfId="47" applyFont="1" applyFill="1" applyBorder="1" applyAlignment="1" applyProtection="1">
      <alignment horizontal="center" vertical="center" wrapText="1"/>
      <protection hidden="1"/>
    </xf>
    <xf numFmtId="1" fontId="206" fillId="59" borderId="0" xfId="47" applyNumberFormat="1" applyFont="1" applyFill="1" applyBorder="1" applyAlignment="1" applyProtection="1">
      <alignment horizontal="center" vertical="center"/>
      <protection hidden="1"/>
    </xf>
    <xf numFmtId="0" fontId="31" fillId="21" borderId="0" xfId="35" applyFont="1" applyFill="1" applyAlignment="1">
      <alignment vertical="center"/>
    </xf>
    <xf numFmtId="0" fontId="89" fillId="55" borderId="0" xfId="47" applyNumberFormat="1" applyFont="1" applyFill="1" applyBorder="1" applyAlignment="1" applyProtection="1">
      <alignment horizontal="center" vertical="center"/>
      <protection locked="0"/>
    </xf>
    <xf numFmtId="0" fontId="89" fillId="55" borderId="0" xfId="47" applyNumberFormat="1" applyFont="1" applyFill="1" applyBorder="1" applyAlignment="1" applyProtection="1">
      <alignment horizontal="right" vertical="center"/>
      <protection locked="0"/>
    </xf>
    <xf numFmtId="168" fontId="95" fillId="59" borderId="87" xfId="47" applyNumberFormat="1" applyFont="1" applyFill="1" applyBorder="1" applyAlignment="1">
      <alignment vertical="center"/>
    </xf>
    <xf numFmtId="0" fontId="37" fillId="21" borderId="109" xfId="47" applyFont="1" applyFill="1" applyBorder="1" applyAlignment="1" applyProtection="1">
      <alignment horizontal="center" vertical="center"/>
      <protection hidden="1"/>
    </xf>
    <xf numFmtId="0" fontId="31" fillId="21" borderId="21" xfId="36" applyFont="1" applyFill="1" applyBorder="1" applyAlignment="1">
      <alignment vertical="center"/>
    </xf>
    <xf numFmtId="165" fontId="78" fillId="21" borderId="114" xfId="47" applyNumberFormat="1" applyFont="1" applyFill="1" applyBorder="1" applyAlignment="1" applyProtection="1">
      <alignment horizontal="right" vertical="center"/>
    </xf>
    <xf numFmtId="0" fontId="207" fillId="23" borderId="114" xfId="36" applyFont="1" applyFill="1" applyBorder="1" applyAlignment="1">
      <alignment vertical="center"/>
    </xf>
    <xf numFmtId="0" fontId="187" fillId="23" borderId="111" xfId="0" applyFont="1" applyFill="1" applyBorder="1" applyAlignment="1">
      <alignment horizontal="right" vertical="center"/>
    </xf>
    <xf numFmtId="170" fontId="208" fillId="23" borderId="111" xfId="35" applyNumberFormat="1" applyFont="1" applyFill="1" applyBorder="1" applyAlignment="1">
      <alignment horizontal="left" vertical="center"/>
    </xf>
    <xf numFmtId="0" fontId="68" fillId="23" borderId="111" xfId="47" applyFont="1" applyFill="1" applyBorder="1" applyAlignment="1" applyProtection="1">
      <alignment horizontal="center" vertical="center"/>
      <protection hidden="1"/>
    </xf>
    <xf numFmtId="0" fontId="76" fillId="23" borderId="111" xfId="0" applyFont="1" applyFill="1" applyBorder="1" applyAlignment="1">
      <alignment horizontal="right" vertical="top"/>
    </xf>
    <xf numFmtId="0" fontId="76" fillId="23" borderId="111" xfId="0" applyFont="1" applyFill="1" applyBorder="1" applyAlignment="1">
      <alignment horizontal="left" vertical="top"/>
    </xf>
    <xf numFmtId="0" fontId="84" fillId="21" borderId="0" xfId="47" applyFont="1" applyFill="1" applyBorder="1" applyAlignment="1" applyProtection="1">
      <alignment horizontal="left" vertical="center"/>
      <protection hidden="1"/>
    </xf>
    <xf numFmtId="0" fontId="75" fillId="21" borderId="21" xfId="47" applyFont="1" applyFill="1" applyBorder="1" applyAlignment="1">
      <alignment horizontal="center" vertical="center"/>
    </xf>
    <xf numFmtId="0" fontId="91" fillId="21" borderId="0" xfId="47" applyFont="1" applyFill="1" applyBorder="1" applyAlignment="1" applyProtection="1">
      <alignment horizontal="left" vertical="center" wrapText="1"/>
      <protection hidden="1"/>
    </xf>
    <xf numFmtId="0" fontId="97" fillId="21" borderId="66" xfId="47" applyFont="1" applyFill="1" applyBorder="1" applyAlignment="1" applyProtection="1">
      <alignment vertical="center"/>
      <protection hidden="1"/>
    </xf>
    <xf numFmtId="0" fontId="91" fillId="21" borderId="0" xfId="47" applyFont="1" applyFill="1" applyBorder="1" applyAlignment="1" applyProtection="1">
      <alignment vertical="center" wrapText="1"/>
      <protection hidden="1"/>
    </xf>
    <xf numFmtId="0" fontId="51" fillId="21" borderId="93" xfId="47" applyFont="1" applyFill="1" applyBorder="1" applyAlignment="1">
      <alignment horizontal="center"/>
    </xf>
    <xf numFmtId="0" fontId="31" fillId="21" borderId="0" xfId="35" applyFont="1" applyFill="1" applyBorder="1" applyAlignment="1" applyProtection="1">
      <alignment horizontal="right" vertical="center"/>
      <protection locked="0"/>
    </xf>
    <xf numFmtId="168" fontId="95" fillId="59" borderId="100" xfId="47" applyNumberFormat="1" applyFont="1" applyFill="1" applyBorder="1" applyAlignment="1">
      <alignment horizontal="center" vertical="center"/>
    </xf>
    <xf numFmtId="165" fontId="35" fillId="21" borderId="111" xfId="36" applyNumberFormat="1" applyFont="1" applyFill="1" applyBorder="1" applyAlignment="1">
      <alignment horizontal="center" vertical="center"/>
    </xf>
    <xf numFmtId="0" fontId="0" fillId="21" borderId="93" xfId="0" applyFill="1" applyBorder="1"/>
    <xf numFmtId="0" fontId="0" fillId="21" borderId="110" xfId="0" applyFill="1" applyBorder="1"/>
    <xf numFmtId="0" fontId="35" fillId="21" borderId="79" xfId="0" applyFont="1" applyFill="1" applyBorder="1" applyAlignment="1">
      <alignment horizontal="center"/>
    </xf>
    <xf numFmtId="173" fontId="34" fillId="21" borderId="135" xfId="36" applyNumberFormat="1" applyFont="1" applyFill="1" applyBorder="1" applyAlignment="1">
      <alignment horizontal="right" vertical="center"/>
    </xf>
    <xf numFmtId="44" fontId="31" fillId="21" borderId="136" xfId="36" applyNumberFormat="1" applyFont="1" applyFill="1" applyBorder="1" applyAlignment="1">
      <alignment horizontal="right" vertical="center"/>
    </xf>
    <xf numFmtId="0" fontId="97" fillId="21" borderId="107" xfId="47" applyFont="1" applyFill="1" applyBorder="1" applyAlignment="1" applyProtection="1">
      <alignment vertical="center"/>
      <protection hidden="1"/>
    </xf>
    <xf numFmtId="0" fontId="77" fillId="21" borderId="114" xfId="47" applyFont="1" applyFill="1" applyBorder="1" applyAlignment="1" applyProtection="1">
      <alignment horizontal="center" vertical="center"/>
      <protection hidden="1"/>
    </xf>
    <xf numFmtId="169" fontId="99" fillId="21" borderId="90" xfId="35" applyNumberFormat="1" applyFont="1" applyFill="1" applyBorder="1" applyAlignment="1" applyProtection="1">
      <alignment horizontal="center" vertical="center"/>
      <protection locked="0"/>
    </xf>
    <xf numFmtId="0" fontId="76" fillId="23" borderId="114" xfId="0" applyFont="1" applyFill="1" applyBorder="1" applyAlignment="1">
      <alignment horizontal="center" vertical="top"/>
    </xf>
    <xf numFmtId="0" fontId="0" fillId="21" borderId="109" xfId="0" applyFill="1" applyBorder="1"/>
    <xf numFmtId="0" fontId="49" fillId="73" borderId="21" xfId="0" applyFont="1" applyFill="1" applyBorder="1"/>
    <xf numFmtId="0" fontId="0" fillId="73" borderId="21" xfId="0" applyFill="1" applyBorder="1"/>
    <xf numFmtId="165" fontId="49" fillId="73" borderId="0" xfId="47" applyNumberFormat="1" applyFont="1" applyFill="1" applyBorder="1" applyAlignment="1" applyProtection="1">
      <alignment horizontal="right" vertical="center"/>
    </xf>
    <xf numFmtId="0" fontId="82" fillId="73" borderId="111" xfId="0" applyFont="1" applyFill="1" applyBorder="1" applyAlignment="1">
      <alignment horizontal="center"/>
    </xf>
    <xf numFmtId="0" fontId="209" fillId="67" borderId="107" xfId="0" applyFont="1" applyFill="1" applyBorder="1" applyAlignment="1">
      <alignment horizontal="left" vertical="center"/>
    </xf>
    <xf numFmtId="0" fontId="210" fillId="67" borderId="66" xfId="0" applyFont="1" applyFill="1" applyBorder="1"/>
    <xf numFmtId="0" fontId="210" fillId="67" borderId="66" xfId="35" applyFont="1" applyFill="1" applyBorder="1" applyAlignment="1" applyProtection="1">
      <alignment vertical="center"/>
      <protection locked="0"/>
    </xf>
    <xf numFmtId="0" fontId="207" fillId="67" borderId="66" xfId="35" applyFont="1" applyFill="1" applyBorder="1" applyAlignment="1" applyProtection="1">
      <alignment vertical="center"/>
      <protection locked="0"/>
    </xf>
    <xf numFmtId="0" fontId="78" fillId="49" borderId="0" xfId="47" applyNumberFormat="1" applyFont="1" applyFill="1" applyBorder="1" applyAlignment="1" applyProtection="1">
      <alignment horizontal="left"/>
      <protection locked="0"/>
    </xf>
    <xf numFmtId="170" fontId="81" fillId="21" borderId="0" xfId="35" applyNumberFormat="1" applyFont="1" applyFill="1" applyBorder="1" applyAlignment="1"/>
    <xf numFmtId="0" fontId="9" fillId="21" borderId="33" xfId="0" applyFont="1" applyFill="1" applyBorder="1" applyAlignment="1"/>
    <xf numFmtId="0" fontId="120" fillId="21" borderId="33" xfId="0" applyFont="1" applyFill="1" applyBorder="1" applyAlignment="1">
      <alignment horizontal="right"/>
    </xf>
    <xf numFmtId="0" fontId="0" fillId="21" borderId="0" xfId="0" applyFill="1" applyAlignment="1"/>
    <xf numFmtId="0" fontId="211" fillId="59" borderId="137" xfId="77" applyFont="1" applyFill="1" applyBorder="1" applyAlignment="1">
      <alignment horizontal="center" vertical="center"/>
    </xf>
    <xf numFmtId="0" fontId="82" fillId="59" borderId="138" xfId="77" applyFont="1" applyFill="1" applyBorder="1" applyAlignment="1">
      <alignment horizontal="center" vertical="center"/>
    </xf>
    <xf numFmtId="0" fontId="211" fillId="59" borderId="139" xfId="77" applyFont="1" applyFill="1" applyBorder="1" applyAlignment="1">
      <alignment horizontal="center" vertical="center"/>
    </xf>
    <xf numFmtId="0" fontId="82" fillId="59" borderId="92" xfId="77" applyFont="1" applyFill="1" applyBorder="1" applyAlignment="1">
      <alignment horizontal="center" vertical="center"/>
    </xf>
    <xf numFmtId="0" fontId="82" fillId="59" borderId="140" xfId="77" applyFont="1" applyFill="1" applyBorder="1" applyAlignment="1">
      <alignment horizontal="center" vertical="center"/>
    </xf>
    <xf numFmtId="0" fontId="9" fillId="0" borderId="0" xfId="0" applyFont="1" applyBorder="1"/>
    <xf numFmtId="0" fontId="212" fillId="21" borderId="0" xfId="0" applyFont="1" applyFill="1" applyBorder="1"/>
    <xf numFmtId="0" fontId="212" fillId="21" borderId="0" xfId="0" applyFont="1" applyFill="1" applyBorder="1" applyAlignment="1">
      <alignment vertical="top"/>
    </xf>
    <xf numFmtId="0" fontId="86" fillId="21" borderId="0" xfId="47" applyFont="1" applyFill="1" applyBorder="1" applyAlignment="1" applyProtection="1">
      <alignment horizontal="center" vertical="center" wrapText="1"/>
      <protection hidden="1"/>
    </xf>
    <xf numFmtId="169" fontId="99" fillId="21" borderId="0" xfId="35" applyNumberFormat="1" applyFont="1" applyFill="1" applyBorder="1" applyAlignment="1" applyProtection="1">
      <alignment horizontal="center" vertical="center"/>
      <protection locked="0"/>
    </xf>
    <xf numFmtId="166" fontId="48" fillId="61" borderId="0" xfId="47" applyNumberFormat="1" applyFont="1" applyFill="1" applyBorder="1" applyAlignment="1" applyProtection="1">
      <alignment horizontal="center" vertical="center"/>
      <protection hidden="1"/>
    </xf>
    <xf numFmtId="0" fontId="82" fillId="21" borderId="0" xfId="0" applyFont="1" applyFill="1" applyBorder="1" applyAlignment="1">
      <alignment horizontal="center"/>
    </xf>
    <xf numFmtId="197" fontId="87" fillId="63" borderId="0" xfId="71" applyNumberFormat="1" applyFont="1" applyFill="1" applyBorder="1" applyAlignment="1">
      <alignment vertical="center"/>
    </xf>
    <xf numFmtId="176" fontId="90" fillId="19" borderId="111" xfId="47" applyNumberFormat="1" applyFont="1" applyFill="1" applyBorder="1" applyAlignment="1" applyProtection="1">
      <alignment horizontal="center" vertical="center" wrapText="1"/>
      <protection hidden="1"/>
    </xf>
    <xf numFmtId="165" fontId="48" fillId="61" borderId="0" xfId="47" applyNumberFormat="1" applyFont="1" applyFill="1" applyBorder="1" applyAlignment="1" applyProtection="1">
      <alignment horizontal="center" vertical="center"/>
      <protection hidden="1"/>
    </xf>
    <xf numFmtId="165" fontId="63" fillId="61" borderId="113" xfId="47" applyNumberFormat="1" applyFont="1" applyFill="1" applyBorder="1" applyAlignment="1" applyProtection="1">
      <alignment horizontal="center" vertical="center" wrapText="1"/>
      <protection hidden="1"/>
    </xf>
    <xf numFmtId="0" fontId="0" fillId="21" borderId="107" xfId="0" applyFill="1" applyBorder="1" applyAlignment="1"/>
    <xf numFmtId="0" fontId="77" fillId="21" borderId="111" xfId="47" applyFont="1" applyFill="1" applyBorder="1" applyAlignment="1" applyProtection="1">
      <alignment horizontal="left" vertical="center"/>
      <protection hidden="1"/>
    </xf>
    <xf numFmtId="168" fontId="77" fillId="21" borderId="69" xfId="35" applyNumberFormat="1" applyFont="1" applyFill="1" applyBorder="1" applyAlignment="1" applyProtection="1">
      <alignment horizontal="left" vertical="center"/>
      <protection locked="0"/>
    </xf>
    <xf numFmtId="168" fontId="84" fillId="21" borderId="69" xfId="35" applyNumberFormat="1" applyFont="1" applyFill="1" applyBorder="1" applyAlignment="1" applyProtection="1">
      <alignment horizontal="left" vertical="center"/>
      <protection locked="0"/>
    </xf>
    <xf numFmtId="168" fontId="53" fillId="21" borderId="91" xfId="47" applyNumberFormat="1" applyFont="1" applyFill="1" applyBorder="1" applyAlignment="1" applyProtection="1">
      <alignment horizontal="left" vertical="center"/>
      <protection hidden="1"/>
    </xf>
    <xf numFmtId="168" fontId="96" fillId="21" borderId="91" xfId="47" applyNumberFormat="1" applyFont="1" applyFill="1" applyBorder="1" applyAlignment="1" applyProtection="1">
      <alignment horizontal="left" vertical="center"/>
      <protection hidden="1"/>
    </xf>
    <xf numFmtId="168" fontId="96" fillId="21" borderId="132" xfId="47" applyNumberFormat="1" applyFont="1" applyFill="1" applyBorder="1" applyAlignment="1" applyProtection="1">
      <alignment horizontal="left" vertical="center"/>
      <protection hidden="1"/>
    </xf>
    <xf numFmtId="1" fontId="64" fillId="21" borderId="0" xfId="0" applyNumberFormat="1" applyFont="1" applyFill="1" applyBorder="1" applyAlignment="1">
      <alignment horizontal="right" vertical="center"/>
    </xf>
    <xf numFmtId="1" fontId="64" fillId="21" borderId="0" xfId="0" applyNumberFormat="1" applyFont="1" applyFill="1" applyBorder="1" applyAlignment="1">
      <alignment horizontal="left" vertical="center"/>
    </xf>
    <xf numFmtId="0" fontId="9" fillId="56" borderId="108" xfId="47" applyFont="1" applyFill="1" applyBorder="1" applyAlignment="1">
      <alignment vertical="center"/>
    </xf>
    <xf numFmtId="0" fontId="120" fillId="21" borderId="0" xfId="0" applyFont="1" applyFill="1" applyBorder="1" applyAlignment="1">
      <alignment horizontal="right"/>
    </xf>
    <xf numFmtId="165" fontId="34" fillId="57" borderId="142" xfId="36" applyNumberFormat="1" applyFont="1" applyFill="1" applyBorder="1" applyAlignment="1">
      <alignment horizontal="center" vertical="center"/>
    </xf>
    <xf numFmtId="165" fontId="34" fillId="0" borderId="21" xfId="36" applyNumberFormat="1" applyFont="1" applyFill="1" applyBorder="1" applyAlignment="1">
      <alignment horizontal="center" vertical="center"/>
    </xf>
    <xf numFmtId="165" fontId="34" fillId="0" borderId="98" xfId="36" applyNumberFormat="1" applyFont="1" applyFill="1" applyBorder="1" applyAlignment="1">
      <alignment horizontal="center" vertical="center"/>
    </xf>
    <xf numFmtId="166" fontId="103" fillId="61" borderId="21" xfId="47" applyNumberFormat="1" applyFont="1" applyFill="1" applyBorder="1" applyAlignment="1" applyProtection="1">
      <alignment horizontal="center" vertical="center"/>
      <protection hidden="1"/>
    </xf>
    <xf numFmtId="1" fontId="103" fillId="61" borderId="98" xfId="47" applyNumberFormat="1" applyFont="1" applyFill="1" applyBorder="1" applyAlignment="1" applyProtection="1">
      <alignment horizontal="center" vertical="center"/>
      <protection hidden="1"/>
    </xf>
    <xf numFmtId="173" fontId="34" fillId="21" borderId="143" xfId="36" applyNumberFormat="1" applyFont="1" applyFill="1" applyBorder="1" applyAlignment="1">
      <alignment horizontal="right" vertical="center"/>
    </xf>
    <xf numFmtId="0" fontId="0" fillId="21" borderId="78" xfId="0" applyFill="1" applyBorder="1"/>
    <xf numFmtId="0" fontId="0" fillId="21" borderId="79" xfId="0" applyFill="1" applyBorder="1"/>
    <xf numFmtId="0" fontId="0" fillId="21" borderId="97" xfId="0" applyFill="1" applyBorder="1"/>
    <xf numFmtId="0" fontId="213" fillId="21" borderId="98" xfId="47" applyFont="1" applyFill="1" applyBorder="1" applyAlignment="1" applyProtection="1">
      <alignment horizontal="center" vertical="center" wrapText="1"/>
      <protection hidden="1"/>
    </xf>
    <xf numFmtId="1" fontId="77" fillId="59" borderId="144" xfId="47" applyNumberFormat="1" applyFont="1" applyFill="1" applyBorder="1" applyAlignment="1" applyProtection="1">
      <alignment horizontal="center" vertical="center"/>
      <protection hidden="1"/>
    </xf>
    <xf numFmtId="165" fontId="35" fillId="0" borderId="102" xfId="36" applyNumberFormat="1" applyFont="1" applyFill="1" applyBorder="1" applyAlignment="1">
      <alignment horizontal="center" vertical="center"/>
    </xf>
    <xf numFmtId="0" fontId="114" fillId="59" borderId="103" xfId="47" applyFont="1" applyFill="1" applyBorder="1" applyAlignment="1" applyProtection="1">
      <alignment horizontal="center" vertical="center" wrapText="1"/>
      <protection hidden="1"/>
    </xf>
    <xf numFmtId="0" fontId="63" fillId="21" borderId="114" xfId="47" applyFont="1" applyFill="1" applyBorder="1" applyAlignment="1" applyProtection="1">
      <alignment horizontal="centerContinuous" vertical="center"/>
      <protection hidden="1"/>
    </xf>
    <xf numFmtId="198" fontId="81" fillId="21" borderId="21" xfId="47" applyNumberFormat="1" applyFont="1" applyFill="1" applyBorder="1" applyAlignment="1">
      <alignment horizontal="center" vertical="center"/>
    </xf>
    <xf numFmtId="0" fontId="197" fillId="62" borderId="0" xfId="74" applyFont="1" applyFill="1" applyBorder="1" applyAlignment="1">
      <alignment vertical="center"/>
    </xf>
    <xf numFmtId="0" fontId="82" fillId="0" borderId="145" xfId="0" applyFont="1" applyFill="1" applyBorder="1" applyAlignment="1">
      <alignment horizontal="center"/>
    </xf>
    <xf numFmtId="0" fontId="82" fillId="0" borderId="94" xfId="0" applyFont="1" applyFill="1" applyBorder="1" applyAlignment="1"/>
    <xf numFmtId="0" fontId="52" fillId="49" borderId="94" xfId="47" applyNumberFormat="1" applyFont="1" applyFill="1" applyBorder="1" applyAlignment="1" applyProtection="1">
      <alignment horizontal="center" vertical="center"/>
      <protection locked="0"/>
    </xf>
    <xf numFmtId="0" fontId="82" fillId="21" borderId="94" xfId="0" applyFont="1" applyFill="1" applyBorder="1" applyAlignment="1"/>
    <xf numFmtId="0" fontId="216" fillId="21" borderId="113" xfId="47" applyFont="1" applyFill="1" applyBorder="1" applyAlignment="1" applyProtection="1">
      <alignment horizontal="center" vertical="center"/>
      <protection hidden="1"/>
    </xf>
    <xf numFmtId="0" fontId="77" fillId="21" borderId="0" xfId="47" applyFont="1" applyFill="1" applyBorder="1" applyAlignment="1" applyProtection="1">
      <alignment horizontal="center"/>
      <protection hidden="1"/>
    </xf>
    <xf numFmtId="0" fontId="35" fillId="21" borderId="96" xfId="0" applyFont="1" applyFill="1" applyBorder="1" applyAlignment="1">
      <alignment horizontal="right"/>
    </xf>
    <xf numFmtId="0" fontId="35" fillId="21" borderId="97" xfId="0" applyFont="1" applyFill="1" applyBorder="1" applyAlignment="1">
      <alignment horizontal="center"/>
    </xf>
    <xf numFmtId="0" fontId="0" fillId="21" borderId="112" xfId="0" applyFill="1" applyBorder="1"/>
    <xf numFmtId="0" fontId="0" fillId="21" borderId="94" xfId="0" applyFill="1" applyBorder="1"/>
    <xf numFmtId="173" fontId="87" fillId="54" borderId="41" xfId="35" applyNumberFormat="1" applyFont="1" applyFill="1" applyBorder="1" applyAlignment="1" applyProtection="1">
      <alignment horizontal="center" vertical="center"/>
      <protection locked="0"/>
    </xf>
    <xf numFmtId="170" fontId="78" fillId="21" borderId="0" xfId="0" applyNumberFormat="1" applyFont="1" applyFill="1" applyBorder="1" applyAlignment="1">
      <alignment horizontal="right" vertical="center"/>
    </xf>
    <xf numFmtId="4" fontId="215" fillId="0" borderId="22" xfId="35" applyNumberFormat="1" applyFont="1" applyFill="1" applyBorder="1" applyAlignment="1" applyProtection="1">
      <alignment horizontal="center" vertical="center"/>
      <protection locked="0"/>
    </xf>
    <xf numFmtId="174" fontId="87" fillId="63" borderId="123" xfId="71" applyNumberFormat="1" applyFont="1" applyFill="1" applyBorder="1" applyAlignment="1">
      <alignment horizontal="center" vertical="center"/>
    </xf>
    <xf numFmtId="199" fontId="34" fillId="58" borderId="19" xfId="36" applyNumberFormat="1" applyFont="1" applyFill="1" applyBorder="1" applyAlignment="1">
      <alignment horizontal="left" vertical="center"/>
    </xf>
    <xf numFmtId="0" fontId="87" fillId="21" borderId="21" xfId="47" applyFont="1" applyFill="1" applyBorder="1" applyAlignment="1" applyProtection="1">
      <alignment horizontal="center" vertical="center"/>
      <protection hidden="1"/>
    </xf>
    <xf numFmtId="0" fontId="105" fillId="21" borderId="21" xfId="47" applyFont="1" applyFill="1" applyBorder="1" applyAlignment="1" applyProtection="1">
      <alignment horizontal="center" vertical="center"/>
      <protection hidden="1"/>
    </xf>
    <xf numFmtId="0" fontId="63" fillId="21" borderId="21" xfId="47" applyFont="1" applyFill="1" applyBorder="1" applyAlignment="1" applyProtection="1">
      <alignment horizontal="centerContinuous" vertical="center"/>
      <protection hidden="1"/>
    </xf>
    <xf numFmtId="0" fontId="60" fillId="21" borderId="108" xfId="47" applyFont="1" applyFill="1" applyBorder="1" applyAlignment="1" applyProtection="1">
      <alignment horizontal="center" vertical="center"/>
      <protection hidden="1"/>
    </xf>
    <xf numFmtId="0" fontId="77" fillId="21" borderId="0" xfId="0" applyFont="1" applyFill="1" applyAlignment="1">
      <alignment horizontal="left" vertical="center"/>
    </xf>
    <xf numFmtId="0" fontId="75" fillId="21" borderId="0" xfId="0" applyFont="1" applyFill="1" applyAlignment="1">
      <alignment horizontal="left" vertical="center"/>
    </xf>
    <xf numFmtId="0" fontId="92" fillId="21" borderId="0" xfId="0" applyFont="1" applyFill="1" applyAlignment="1">
      <alignment horizontal="left" vertical="center"/>
    </xf>
    <xf numFmtId="0" fontId="34" fillId="21" borderId="0" xfId="35" applyFont="1" applyFill="1" applyAlignment="1" applyProtection="1">
      <alignment vertical="center"/>
      <protection locked="0"/>
    </xf>
    <xf numFmtId="0" fontId="196" fillId="22" borderId="0" xfId="74" applyFont="1" applyFill="1" applyAlignment="1">
      <alignment vertical="center"/>
    </xf>
    <xf numFmtId="0" fontId="132" fillId="22" borderId="0" xfId="64" applyFont="1" applyFill="1" applyAlignment="1">
      <alignment horizontal="left" vertical="center"/>
    </xf>
    <xf numFmtId="174" fontId="134" fillId="22" borderId="63" xfId="71" applyNumberFormat="1" applyFont="1" applyFill="1" applyBorder="1" applyAlignment="1">
      <alignment horizontal="center" vertical="center"/>
    </xf>
    <xf numFmtId="0" fontId="217" fillId="22" borderId="0" xfId="47" applyFont="1" applyFill="1" applyAlignment="1" applyProtection="1">
      <alignment horizontal="left" vertical="center"/>
      <protection hidden="1"/>
    </xf>
    <xf numFmtId="0" fontId="33" fillId="22" borderId="0" xfId="80" applyFont="1" applyFill="1" applyProtection="1">
      <protection hidden="1"/>
    </xf>
    <xf numFmtId="0" fontId="131" fillId="22" borderId="0" xfId="74" applyFont="1" applyFill="1" applyAlignment="1">
      <alignment vertical="center"/>
    </xf>
    <xf numFmtId="0" fontId="217" fillId="22" borderId="0" xfId="80" applyFont="1" applyFill="1" applyAlignment="1" applyProtection="1">
      <alignment vertical="center"/>
      <protection hidden="1"/>
    </xf>
    <xf numFmtId="0" fontId="217" fillId="22" borderId="0" xfId="0" applyFont="1" applyFill="1" applyAlignment="1">
      <alignment horizontal="left" vertical="center"/>
    </xf>
    <xf numFmtId="0" fontId="133" fillId="22" borderId="0" xfId="80" applyFont="1" applyFill="1" applyAlignment="1">
      <alignment vertical="center"/>
    </xf>
    <xf numFmtId="0" fontId="89" fillId="67" borderId="0" xfId="0" applyFont="1" applyFill="1" applyAlignment="1">
      <alignment horizontal="center" vertical="center"/>
    </xf>
    <xf numFmtId="0" fontId="197" fillId="22" borderId="0" xfId="74" applyFont="1" applyFill="1"/>
    <xf numFmtId="0" fontId="38" fillId="66" borderId="0" xfId="80" applyFont="1" applyFill="1" applyAlignment="1">
      <alignment vertical="center"/>
    </xf>
    <xf numFmtId="0" fontId="80" fillId="66" borderId="0" xfId="78" applyFont="1" applyFill="1" applyAlignment="1" applyProtection="1">
      <alignment vertical="center"/>
    </xf>
    <xf numFmtId="0" fontId="63" fillId="22" borderId="0" xfId="80" applyFont="1" applyFill="1" applyAlignment="1">
      <alignment vertical="center"/>
    </xf>
    <xf numFmtId="0" fontId="124" fillId="67" borderId="0" xfId="80" applyFont="1" applyFill="1" applyAlignment="1" applyProtection="1">
      <alignment horizontal="center" vertical="center"/>
      <protection hidden="1"/>
    </xf>
    <xf numFmtId="0" fontId="80" fillId="66" borderId="0" xfId="78" applyFont="1" applyFill="1" applyAlignment="1">
      <alignment vertical="center"/>
    </xf>
    <xf numFmtId="0" fontId="125" fillId="66" borderId="0" xfId="70" applyFont="1" applyFill="1" applyAlignment="1">
      <alignment vertical="center"/>
    </xf>
    <xf numFmtId="190" fontId="135" fillId="68" borderId="105" xfId="0" applyNumberFormat="1" applyFont="1" applyFill="1" applyBorder="1" applyAlignment="1" applyProtection="1">
      <alignment horizontal="center" vertical="center"/>
      <protection locked="0"/>
    </xf>
    <xf numFmtId="0" fontId="138" fillId="22" borderId="0" xfId="0" applyFont="1" applyFill="1" applyAlignment="1">
      <alignment horizontal="left" vertical="center"/>
    </xf>
    <xf numFmtId="0" fontId="139" fillId="22" borderId="0" xfId="0" applyFont="1" applyFill="1" applyAlignment="1">
      <alignment horizontal="left" vertical="center"/>
    </xf>
    <xf numFmtId="0" fontId="140" fillId="22" borderId="0" xfId="0" applyFont="1" applyFill="1" applyAlignment="1">
      <alignment horizontal="left" vertical="center"/>
    </xf>
    <xf numFmtId="0" fontId="141" fillId="22" borderId="0" xfId="0" applyFont="1" applyFill="1" applyAlignment="1">
      <alignment horizontal="left" vertical="center"/>
    </xf>
    <xf numFmtId="0" fontId="142" fillId="22" borderId="0" xfId="0" applyFont="1" applyFill="1" applyAlignment="1">
      <alignment horizontal="left" vertical="center"/>
    </xf>
    <xf numFmtId="0" fontId="143" fillId="22" borderId="0" xfId="0" applyFont="1" applyFill="1" applyAlignment="1">
      <alignment horizontal="left" vertical="center"/>
    </xf>
    <xf numFmtId="0" fontId="144" fillId="22" borderId="0" xfId="0" applyFont="1" applyFill="1" applyAlignment="1">
      <alignment horizontal="left" vertical="center"/>
    </xf>
    <xf numFmtId="0" fontId="145" fillId="22" borderId="0" xfId="0" applyFont="1" applyFill="1" applyAlignment="1">
      <alignment horizontal="left" vertical="center"/>
    </xf>
    <xf numFmtId="0" fontId="146" fillId="22" borderId="0" xfId="0" applyFont="1" applyFill="1" applyAlignment="1">
      <alignment horizontal="left" vertical="center"/>
    </xf>
    <xf numFmtId="0" fontId="1" fillId="22" borderId="0" xfId="74" applyFont="1" applyFill="1"/>
    <xf numFmtId="0" fontId="209" fillId="22" borderId="0" xfId="0" applyFont="1" applyFill="1" applyAlignment="1">
      <alignment horizontal="left" vertical="top"/>
    </xf>
    <xf numFmtId="0" fontId="9" fillId="21" borderId="0" xfId="80" applyFill="1"/>
    <xf numFmtId="0" fontId="61" fillId="21" borderId="0" xfId="80" applyFont="1" applyFill="1"/>
    <xf numFmtId="0" fontId="129" fillId="21" borderId="0" xfId="80" applyFont="1" applyFill="1"/>
    <xf numFmtId="0" fontId="218" fillId="21" borderId="0" xfId="82" applyFont="1" applyFill="1" applyAlignment="1">
      <alignment horizontal="right" vertical="center"/>
    </xf>
    <xf numFmtId="0" fontId="129" fillId="21" borderId="0" xfId="82" applyFont="1" applyFill="1" applyAlignment="1">
      <alignment horizontal="right" vertical="center"/>
    </xf>
    <xf numFmtId="0" fontId="129" fillId="21" borderId="0" xfId="80" applyFont="1" applyFill="1" applyAlignment="1">
      <alignment vertical="center"/>
    </xf>
    <xf numFmtId="0" fontId="176" fillId="22" borderId="0" xfId="90" applyFont="1" applyFill="1" applyAlignment="1" applyProtection="1">
      <alignment vertical="center"/>
    </xf>
    <xf numFmtId="0" fontId="126" fillId="21" borderId="0" xfId="78" applyFont="1" applyFill="1" applyAlignment="1" applyProtection="1">
      <alignment vertical="center"/>
      <protection hidden="1"/>
    </xf>
    <xf numFmtId="0" fontId="220" fillId="22" borderId="0" xfId="80" applyFont="1" applyFill="1" applyAlignment="1">
      <alignment vertical="center"/>
    </xf>
    <xf numFmtId="0" fontId="89" fillId="67" borderId="0" xfId="80" applyFont="1" applyFill="1" applyAlignment="1" applyProtection="1">
      <alignment vertical="center"/>
      <protection hidden="1"/>
    </xf>
    <xf numFmtId="0" fontId="221" fillId="19" borderId="0" xfId="78" applyFont="1" applyFill="1" applyAlignment="1">
      <alignment vertical="center"/>
    </xf>
    <xf numFmtId="0" fontId="222" fillId="66" borderId="0" xfId="80" applyFont="1" applyFill="1" applyAlignment="1">
      <alignment vertical="center"/>
    </xf>
    <xf numFmtId="0" fontId="223" fillId="66" borderId="0" xfId="80" applyFont="1" applyFill="1"/>
    <xf numFmtId="0" fontId="224" fillId="22" borderId="0" xfId="80" applyFont="1" applyFill="1" applyAlignment="1">
      <alignment vertical="center"/>
    </xf>
    <xf numFmtId="0" fontId="222" fillId="22" borderId="0" xfId="80" applyFont="1" applyFill="1" applyAlignment="1">
      <alignment vertical="center"/>
    </xf>
    <xf numFmtId="0" fontId="223" fillId="22" borderId="0" xfId="80" applyFont="1" applyFill="1"/>
    <xf numFmtId="0" fontId="9" fillId="66" borderId="0" xfId="80" applyFill="1"/>
    <xf numFmtId="0" fontId="224" fillId="22" borderId="0" xfId="80" applyFont="1" applyFill="1"/>
    <xf numFmtId="0" fontId="221" fillId="19" borderId="0" xfId="78" applyFont="1" applyFill="1" applyAlignment="1" applyProtection="1">
      <alignment vertical="center"/>
    </xf>
    <xf numFmtId="0" fontId="89" fillId="67" borderId="0" xfId="80" applyFont="1" applyFill="1" applyAlignment="1" applyProtection="1">
      <alignment horizontal="center" vertical="center"/>
      <protection hidden="1"/>
    </xf>
    <xf numFmtId="0" fontId="188" fillId="19" borderId="0" xfId="70" applyFont="1" applyFill="1" applyAlignment="1">
      <alignment vertical="center"/>
    </xf>
    <xf numFmtId="0" fontId="217" fillId="22" borderId="0" xfId="80" applyFont="1" applyFill="1" applyAlignment="1">
      <alignment vertical="center"/>
    </xf>
    <xf numFmtId="0" fontId="219" fillId="19" borderId="0" xfId="86" applyFont="1" applyFill="1" applyBorder="1" applyAlignment="1">
      <alignment horizontal="left" vertical="center"/>
    </xf>
    <xf numFmtId="0" fontId="129" fillId="66" borderId="0" xfId="82" applyFont="1" applyFill="1" applyAlignment="1">
      <alignment horizontal="left" vertical="center"/>
    </xf>
    <xf numFmtId="0" fontId="9" fillId="22" borderId="0" xfId="80" applyFill="1"/>
    <xf numFmtId="0" fontId="61" fillId="22" borderId="0" xfId="80" applyFont="1" applyFill="1"/>
    <xf numFmtId="0" fontId="129" fillId="22" borderId="0" xfId="80" applyFont="1" applyFill="1"/>
    <xf numFmtId="0" fontId="129" fillId="66" borderId="0" xfId="82" applyFont="1" applyFill="1" applyAlignment="1">
      <alignment horizontal="right" vertical="center"/>
    </xf>
    <xf numFmtId="0" fontId="218" fillId="66" borderId="0" xfId="80" applyFont="1" applyFill="1"/>
    <xf numFmtId="0" fontId="129" fillId="22" borderId="0" xfId="82" applyFont="1" applyFill="1" applyAlignment="1">
      <alignment horizontal="left" vertical="center"/>
    </xf>
    <xf numFmtId="0" fontId="218" fillId="66" borderId="0" xfId="0" applyFont="1" applyFill="1"/>
    <xf numFmtId="0" fontId="129" fillId="66" borderId="0" xfId="80" applyFont="1" applyFill="1"/>
    <xf numFmtId="0" fontId="89" fillId="66" borderId="0" xfId="74" applyFont="1" applyFill="1" applyAlignment="1">
      <alignment horizontal="center" vertical="center"/>
    </xf>
    <xf numFmtId="0" fontId="127" fillId="22" borderId="0" xfId="80" applyFont="1" applyFill="1" applyAlignment="1">
      <alignment vertical="center"/>
    </xf>
    <xf numFmtId="0" fontId="127" fillId="22" borderId="0" xfId="80" applyFont="1" applyFill="1" applyProtection="1">
      <protection hidden="1"/>
    </xf>
    <xf numFmtId="0" fontId="128" fillId="22" borderId="0" xfId="80" applyFont="1" applyFill="1" applyAlignment="1">
      <alignment vertical="center"/>
    </xf>
    <xf numFmtId="0" fontId="39" fillId="22" borderId="0" xfId="80" applyFont="1" applyFill="1" applyAlignment="1">
      <alignment vertical="center"/>
    </xf>
    <xf numFmtId="0" fontId="129" fillId="22" borderId="0" xfId="80" applyFont="1" applyFill="1" applyAlignment="1">
      <alignment vertical="center"/>
    </xf>
    <xf numFmtId="0" fontId="41" fillId="22" borderId="0" xfId="80" applyFont="1" applyFill="1" applyAlignment="1">
      <alignment horizontal="center" vertical="center"/>
    </xf>
    <xf numFmtId="165" fontId="71" fillId="73" borderId="21" xfId="47" applyNumberFormat="1" applyFont="1" applyFill="1" applyBorder="1" applyAlignment="1" applyProtection="1">
      <alignment horizontal="left" vertical="center"/>
    </xf>
    <xf numFmtId="165" fontId="71" fillId="73" borderId="0" xfId="47" applyNumberFormat="1" applyFont="1" applyFill="1" applyBorder="1" applyAlignment="1" applyProtection="1">
      <alignment horizontal="left" vertical="center"/>
    </xf>
    <xf numFmtId="0" fontId="37" fillId="73" borderId="0" xfId="0" applyFont="1" applyFill="1" applyBorder="1"/>
    <xf numFmtId="0" fontId="37" fillId="73" borderId="22" xfId="0" applyFont="1" applyFill="1" applyBorder="1"/>
    <xf numFmtId="0" fontId="37" fillId="73" borderId="21" xfId="0" applyFont="1" applyFill="1" applyBorder="1"/>
    <xf numFmtId="165" fontId="69" fillId="73" borderId="0" xfId="47" applyNumberFormat="1" applyFont="1" applyFill="1" applyBorder="1" applyAlignment="1" applyProtection="1">
      <alignment horizontal="right" vertical="center"/>
    </xf>
    <xf numFmtId="0" fontId="115" fillId="73" borderId="111" xfId="0" applyFont="1" applyFill="1" applyBorder="1" applyAlignment="1">
      <alignment horizontal="center"/>
    </xf>
    <xf numFmtId="197" fontId="115" fillId="63" borderId="123" xfId="71" applyNumberFormat="1" applyFont="1" applyFill="1" applyBorder="1" applyAlignment="1">
      <alignment vertical="center"/>
    </xf>
    <xf numFmtId="0" fontId="71" fillId="73" borderId="23" xfId="0" applyFont="1" applyFill="1" applyBorder="1"/>
    <xf numFmtId="0" fontId="37" fillId="73" borderId="108" xfId="0" applyFont="1" applyFill="1" applyBorder="1"/>
    <xf numFmtId="0" fontId="37" fillId="73" borderId="109" xfId="0" applyFont="1" applyFill="1" applyBorder="1"/>
    <xf numFmtId="0" fontId="209" fillId="72" borderId="107" xfId="0" applyFont="1" applyFill="1" applyBorder="1" applyAlignment="1">
      <alignment horizontal="center" vertical="center"/>
    </xf>
    <xf numFmtId="0" fontId="209" fillId="72" borderId="66" xfId="0" applyFont="1" applyFill="1" applyBorder="1" applyAlignment="1">
      <alignment horizontal="center" vertical="center"/>
    </xf>
    <xf numFmtId="0" fontId="209" fillId="72" borderId="67" xfId="0" applyFont="1" applyFill="1" applyBorder="1" applyAlignment="1">
      <alignment horizontal="center" vertical="center"/>
    </xf>
    <xf numFmtId="170" fontId="200" fillId="73" borderId="21" xfId="35" applyNumberFormat="1" applyFont="1" applyFill="1" applyBorder="1" applyAlignment="1">
      <alignment horizontal="center" vertical="center"/>
    </xf>
    <xf numFmtId="170" fontId="200" fillId="73" borderId="0" xfId="35" applyNumberFormat="1" applyFont="1" applyFill="1" applyBorder="1" applyAlignment="1">
      <alignment horizontal="center" vertical="center"/>
    </xf>
    <xf numFmtId="170" fontId="200" fillId="73" borderId="22" xfId="35" applyNumberFormat="1" applyFont="1" applyFill="1" applyBorder="1" applyAlignment="1">
      <alignment horizontal="center" vertical="center"/>
    </xf>
    <xf numFmtId="0" fontId="115" fillId="73" borderId="21" xfId="36" applyFont="1" applyFill="1" applyBorder="1" applyAlignment="1">
      <alignment horizontal="center" vertical="center"/>
    </xf>
    <xf numFmtId="0" fontId="115" fillId="73" borderId="0" xfId="36" applyFont="1" applyFill="1" applyBorder="1" applyAlignment="1">
      <alignment horizontal="center" vertical="center"/>
    </xf>
    <xf numFmtId="0" fontId="115" fillId="73" borderId="22" xfId="36" applyFont="1" applyFill="1" applyBorder="1" applyAlignment="1">
      <alignment horizontal="center" vertical="center"/>
    </xf>
    <xf numFmtId="0" fontId="225" fillId="73" borderId="21" xfId="36" applyFont="1" applyFill="1" applyBorder="1" applyAlignment="1">
      <alignment horizontal="center" vertical="center"/>
    </xf>
    <xf numFmtId="0" fontId="225" fillId="73" borderId="0" xfId="36" applyFont="1" applyFill="1" applyBorder="1" applyAlignment="1">
      <alignment horizontal="center" vertical="center"/>
    </xf>
    <xf numFmtId="0" fontId="225" fillId="73" borderId="22" xfId="36" applyFont="1" applyFill="1" applyBorder="1" applyAlignment="1">
      <alignment horizontal="center" vertical="center"/>
    </xf>
    <xf numFmtId="165" fontId="69" fillId="73" borderId="21" xfId="47" applyNumberFormat="1" applyFont="1" applyFill="1" applyBorder="1" applyAlignment="1" applyProtection="1">
      <alignment horizontal="center" vertical="center"/>
    </xf>
    <xf numFmtId="165" fontId="69" fillId="73" borderId="0" xfId="47" applyNumberFormat="1" applyFont="1" applyFill="1" applyBorder="1" applyAlignment="1" applyProtection="1">
      <alignment horizontal="center" vertical="center"/>
    </xf>
    <xf numFmtId="165" fontId="69" fillId="73" borderId="22" xfId="47" applyNumberFormat="1" applyFont="1" applyFill="1" applyBorder="1" applyAlignment="1" applyProtection="1">
      <alignment horizontal="center" vertical="center"/>
    </xf>
    <xf numFmtId="0" fontId="69" fillId="73" borderId="21" xfId="0" applyFont="1" applyFill="1" applyBorder="1" applyAlignment="1">
      <alignment horizontal="center"/>
    </xf>
    <xf numFmtId="0" fontId="69" fillId="73" borderId="0" xfId="0" applyFont="1" applyFill="1" applyBorder="1" applyAlignment="1">
      <alignment horizontal="center"/>
    </xf>
    <xf numFmtId="0" fontId="69" fillId="73" borderId="22" xfId="0" applyFont="1" applyFill="1" applyBorder="1" applyAlignment="1">
      <alignment horizontal="center"/>
    </xf>
    <xf numFmtId="165" fontId="71" fillId="73" borderId="21" xfId="47" applyNumberFormat="1" applyFont="1" applyFill="1" applyBorder="1" applyAlignment="1" applyProtection="1">
      <alignment horizontal="center" vertical="center"/>
    </xf>
    <xf numFmtId="165" fontId="71" fillId="73" borderId="0" xfId="47" applyNumberFormat="1" applyFont="1" applyFill="1" applyBorder="1" applyAlignment="1" applyProtection="1">
      <alignment horizontal="center" vertical="center"/>
    </xf>
    <xf numFmtId="165" fontId="71" fillId="73" borderId="22" xfId="47" applyNumberFormat="1" applyFont="1" applyFill="1" applyBorder="1" applyAlignment="1" applyProtection="1">
      <alignment horizontal="center" vertical="center"/>
    </xf>
    <xf numFmtId="0" fontId="71" fillId="73" borderId="21" xfId="0" applyFont="1" applyFill="1" applyBorder="1" applyAlignment="1">
      <alignment horizontal="center" vertical="center"/>
    </xf>
    <xf numFmtId="0" fontId="71" fillId="73" borderId="0" xfId="0" applyFont="1" applyFill="1" applyBorder="1" applyAlignment="1">
      <alignment horizontal="center" vertical="center"/>
    </xf>
    <xf numFmtId="0" fontId="71" fillId="73" borderId="22" xfId="0" applyFont="1" applyFill="1" applyBorder="1" applyAlignment="1">
      <alignment horizontal="center" vertical="center"/>
    </xf>
    <xf numFmtId="0" fontId="176" fillId="22" borderId="0" xfId="90" applyFont="1" applyFill="1" applyAlignment="1" applyProtection="1">
      <alignment horizontal="left" vertical="center"/>
    </xf>
    <xf numFmtId="0" fontId="0" fillId="61" borderId="22" xfId="0" applyFill="1" applyBorder="1" applyAlignment="1">
      <alignment horizontal="center"/>
    </xf>
    <xf numFmtId="0" fontId="82" fillId="59" borderId="119" xfId="74" applyFont="1" applyFill="1" applyBorder="1" applyAlignment="1">
      <alignment horizontal="center" vertical="center" wrapText="1"/>
    </xf>
    <xf numFmtId="0" fontId="82" fillId="59" borderId="120" xfId="74" applyFont="1" applyFill="1" applyBorder="1" applyAlignment="1">
      <alignment horizontal="center" vertical="center" wrapText="1"/>
    </xf>
    <xf numFmtId="0" fontId="82" fillId="59" borderId="121" xfId="74" applyFont="1" applyFill="1" applyBorder="1" applyAlignment="1">
      <alignment horizontal="center" vertical="center" wrapText="1"/>
    </xf>
    <xf numFmtId="0" fontId="82" fillId="59" borderId="122" xfId="74" applyFont="1" applyFill="1" applyBorder="1" applyAlignment="1">
      <alignment horizontal="center" vertical="center" wrapText="1"/>
    </xf>
    <xf numFmtId="0" fontId="43" fillId="21" borderId="53" xfId="0" applyFont="1" applyFill="1" applyBorder="1" applyAlignment="1">
      <alignment horizontal="center"/>
    </xf>
    <xf numFmtId="0" fontId="43" fillId="21" borderId="31" xfId="0" applyFont="1" applyFill="1" applyBorder="1" applyAlignment="1">
      <alignment horizontal="center"/>
    </xf>
    <xf numFmtId="0" fontId="43" fillId="21" borderId="51" xfId="0" applyFont="1" applyFill="1" applyBorder="1" applyAlignment="1">
      <alignment horizontal="center"/>
    </xf>
    <xf numFmtId="0" fontId="43" fillId="21" borderId="89" xfId="0" applyFont="1" applyFill="1" applyBorder="1" applyAlignment="1">
      <alignment horizontal="center"/>
    </xf>
    <xf numFmtId="0" fontId="62" fillId="21" borderId="31" xfId="0" applyFont="1" applyFill="1" applyBorder="1" applyAlignment="1">
      <alignment horizontal="center"/>
    </xf>
    <xf numFmtId="0" fontId="62" fillId="21" borderId="89" xfId="0" applyFont="1" applyFill="1" applyBorder="1" applyAlignment="1">
      <alignment horizontal="center"/>
    </xf>
    <xf numFmtId="0" fontId="43" fillId="21" borderId="52" xfId="0" applyFont="1" applyFill="1" applyBorder="1" applyAlignment="1">
      <alignment horizontal="center"/>
    </xf>
    <xf numFmtId="170" fontId="200" fillId="66" borderId="61" xfId="35" applyNumberFormat="1" applyFont="1" applyFill="1" applyBorder="1" applyAlignment="1">
      <alignment horizontal="center" vertical="center"/>
    </xf>
    <xf numFmtId="170" fontId="200" fillId="66" borderId="128" xfId="35" applyNumberFormat="1" applyFont="1" applyFill="1" applyBorder="1" applyAlignment="1">
      <alignment horizontal="center" vertical="center"/>
    </xf>
    <xf numFmtId="170" fontId="200" fillId="66" borderId="129" xfId="35" applyNumberFormat="1" applyFont="1" applyFill="1" applyBorder="1" applyAlignment="1">
      <alignment horizontal="center" vertical="center"/>
    </xf>
    <xf numFmtId="0" fontId="82" fillId="21" borderId="124" xfId="47" applyFont="1" applyFill="1" applyBorder="1" applyAlignment="1" applyProtection="1">
      <alignment horizontal="center" vertical="center" wrapText="1"/>
      <protection hidden="1"/>
    </xf>
    <xf numFmtId="0" fontId="82" fillId="21" borderId="86" xfId="47" applyFont="1" applyFill="1" applyBorder="1" applyAlignment="1" applyProtection="1">
      <alignment horizontal="center" vertical="center" wrapText="1"/>
      <protection hidden="1"/>
    </xf>
    <xf numFmtId="0" fontId="198" fillId="59" borderId="107" xfId="47" applyFont="1" applyFill="1" applyBorder="1" applyAlignment="1">
      <alignment horizontal="center" vertical="center"/>
    </xf>
    <xf numFmtId="0" fontId="198" fillId="59" borderId="67" xfId="47" applyFont="1" applyFill="1" applyBorder="1" applyAlignment="1">
      <alignment horizontal="center" vertical="center"/>
    </xf>
    <xf numFmtId="0" fontId="198" fillId="59" borderId="21" xfId="47" applyFont="1" applyFill="1" applyBorder="1" applyAlignment="1">
      <alignment horizontal="center" vertical="center"/>
    </xf>
    <xf numFmtId="0" fontId="198" fillId="59" borderId="22" xfId="47" applyFont="1" applyFill="1" applyBorder="1" applyAlignment="1">
      <alignment horizontal="center" vertical="center"/>
    </xf>
    <xf numFmtId="0" fontId="55" fillId="23" borderId="111" xfId="0" applyFont="1" applyFill="1" applyBorder="1" applyAlignment="1">
      <alignment horizontal="center" wrapText="1"/>
    </xf>
    <xf numFmtId="0" fontId="85" fillId="59" borderId="21" xfId="47" applyFont="1" applyFill="1" applyBorder="1" applyAlignment="1">
      <alignment horizontal="center" vertical="center"/>
    </xf>
    <xf numFmtId="0" fontId="85" fillId="59" borderId="22" xfId="47" applyFont="1" applyFill="1" applyBorder="1" applyAlignment="1">
      <alignment horizontal="center" vertical="center"/>
    </xf>
    <xf numFmtId="0" fontId="109" fillId="0" borderId="53" xfId="47" applyFont="1" applyBorder="1" applyAlignment="1" applyProtection="1">
      <alignment horizontal="center" vertical="center"/>
      <protection hidden="1"/>
    </xf>
    <xf numFmtId="0" fontId="109" fillId="0" borderId="31" xfId="47" applyFont="1" applyBorder="1" applyAlignment="1" applyProtection="1">
      <alignment horizontal="center" vertical="center"/>
      <protection hidden="1"/>
    </xf>
    <xf numFmtId="0" fontId="109" fillId="0" borderId="51" xfId="47" applyFont="1" applyBorder="1" applyAlignment="1" applyProtection="1">
      <alignment horizontal="center" vertical="center"/>
      <protection hidden="1"/>
    </xf>
    <xf numFmtId="0" fontId="109" fillId="0" borderId="89" xfId="47" applyFont="1" applyBorder="1" applyAlignment="1" applyProtection="1">
      <alignment horizontal="center" vertical="center"/>
      <protection hidden="1"/>
    </xf>
    <xf numFmtId="0" fontId="109" fillId="0" borderId="52" xfId="47" applyFont="1" applyBorder="1" applyAlignment="1" applyProtection="1">
      <alignment horizontal="center" vertical="center"/>
      <protection hidden="1"/>
    </xf>
    <xf numFmtId="170" fontId="86" fillId="21" borderId="51" xfId="35" applyNumberFormat="1" applyFont="1" applyFill="1" applyBorder="1" applyAlignment="1">
      <alignment horizontal="left" vertical="center"/>
    </xf>
    <xf numFmtId="170" fontId="86" fillId="21" borderId="52" xfId="35" applyNumberFormat="1" applyFont="1" applyFill="1" applyBorder="1" applyAlignment="1">
      <alignment horizontal="left" vertical="center"/>
    </xf>
    <xf numFmtId="168" fontId="77" fillId="21" borderId="62" xfId="35" applyNumberFormat="1" applyFont="1" applyFill="1" applyBorder="1" applyAlignment="1" applyProtection="1">
      <alignment horizontal="left" vertical="center"/>
      <protection locked="0"/>
    </xf>
    <xf numFmtId="168" fontId="77" fillId="21" borderId="63" xfId="35" applyNumberFormat="1" applyFont="1" applyFill="1" applyBorder="1" applyAlignment="1" applyProtection="1">
      <alignment horizontal="left" vertical="center"/>
      <protection locked="0"/>
    </xf>
    <xf numFmtId="0" fontId="86" fillId="21" borderId="43" xfId="47" applyFont="1" applyFill="1" applyBorder="1" applyAlignment="1" applyProtection="1">
      <alignment horizontal="center" vertical="center" wrapText="1"/>
      <protection hidden="1"/>
    </xf>
    <xf numFmtId="0" fontId="86" fillId="21" borderId="45" xfId="47" applyFont="1" applyFill="1" applyBorder="1" applyAlignment="1" applyProtection="1">
      <alignment horizontal="center" vertical="center" wrapText="1"/>
      <protection hidden="1"/>
    </xf>
    <xf numFmtId="0" fontId="64" fillId="21" borderId="0" xfId="47" applyFont="1" applyFill="1" applyBorder="1" applyAlignment="1" applyProtection="1">
      <alignment horizontal="center" vertical="center" wrapText="1"/>
      <protection hidden="1"/>
    </xf>
    <xf numFmtId="0" fontId="64" fillId="21" borderId="22" xfId="47" applyFont="1" applyFill="1" applyBorder="1" applyAlignment="1" applyProtection="1">
      <alignment horizontal="center" vertical="center" wrapText="1"/>
      <protection hidden="1"/>
    </xf>
    <xf numFmtId="0" fontId="0" fillId="26" borderId="0" xfId="0" applyFill="1" applyAlignment="1">
      <alignment horizontal="center"/>
    </xf>
    <xf numFmtId="0" fontId="53" fillId="21" borderId="0" xfId="47" applyFont="1" applyFill="1" applyBorder="1" applyAlignment="1">
      <alignment horizontal="center" vertical="center" wrapText="1"/>
    </xf>
    <xf numFmtId="0" fontId="53" fillId="21" borderId="111" xfId="47" applyFont="1" applyFill="1" applyBorder="1" applyAlignment="1">
      <alignment horizontal="center" vertical="center" wrapText="1"/>
    </xf>
    <xf numFmtId="0" fontId="97" fillId="21" borderId="107" xfId="47" applyFont="1" applyFill="1" applyBorder="1" applyAlignment="1" applyProtection="1">
      <alignment horizontal="center" vertical="center"/>
      <protection hidden="1"/>
    </xf>
    <xf numFmtId="0" fontId="97" fillId="21" borderId="66" xfId="47" applyFont="1" applyFill="1" applyBorder="1" applyAlignment="1" applyProtection="1">
      <alignment horizontal="center" vertical="center"/>
      <protection hidden="1"/>
    </xf>
    <xf numFmtId="0" fontId="97" fillId="21" borderId="67" xfId="47" applyFont="1" applyFill="1" applyBorder="1" applyAlignment="1" applyProtection="1">
      <alignment horizontal="center" vertical="center"/>
      <protection hidden="1"/>
    </xf>
    <xf numFmtId="0" fontId="37" fillId="21" borderId="20" xfId="47" applyFont="1" applyFill="1" applyBorder="1" applyAlignment="1" applyProtection="1">
      <alignment horizontal="center" vertical="center"/>
      <protection hidden="1"/>
    </xf>
    <xf numFmtId="0" fontId="37" fillId="21" borderId="66" xfId="47" applyFont="1" applyFill="1" applyBorder="1" applyAlignment="1" applyProtection="1">
      <alignment horizontal="center" vertical="center"/>
      <protection hidden="1"/>
    </xf>
    <xf numFmtId="0" fontId="37" fillId="21" borderId="67" xfId="47" applyFont="1" applyFill="1" applyBorder="1" applyAlignment="1" applyProtection="1">
      <alignment horizontal="center" vertical="center"/>
      <protection hidden="1"/>
    </xf>
    <xf numFmtId="0" fontId="99" fillId="21" borderId="21" xfId="47" applyFont="1" applyFill="1" applyBorder="1" applyAlignment="1">
      <alignment horizontal="center"/>
    </xf>
    <xf numFmtId="0" fontId="99" fillId="21" borderId="0" xfId="47" applyFont="1" applyFill="1" applyBorder="1" applyAlignment="1">
      <alignment horizontal="center"/>
    </xf>
    <xf numFmtId="0" fontId="9" fillId="0" borderId="78" xfId="47" applyBorder="1" applyAlignment="1" applyProtection="1">
      <alignment horizontal="center" vertical="center" wrapText="1"/>
      <protection hidden="1"/>
    </xf>
    <xf numFmtId="0" fontId="9" fillId="0" borderId="134" xfId="47" applyBorder="1" applyAlignment="1" applyProtection="1">
      <alignment horizontal="center" vertical="center" wrapText="1"/>
      <protection hidden="1"/>
    </xf>
    <xf numFmtId="0" fontId="9" fillId="0" borderId="21" xfId="47" applyBorder="1" applyAlignment="1" applyProtection="1">
      <alignment horizontal="center" vertical="center" wrapText="1"/>
      <protection hidden="1"/>
    </xf>
    <xf numFmtId="0" fontId="9" fillId="0" borderId="22" xfId="47" applyBorder="1" applyAlignment="1" applyProtection="1">
      <alignment horizontal="center" vertical="center" wrapText="1"/>
      <protection hidden="1"/>
    </xf>
    <xf numFmtId="0" fontId="9" fillId="0" borderId="98" xfId="47" applyBorder="1" applyAlignment="1" applyProtection="1">
      <alignment horizontal="center" vertical="center" wrapText="1"/>
      <protection hidden="1"/>
    </xf>
    <xf numFmtId="0" fontId="9" fillId="0" borderId="99" xfId="47" applyBorder="1" applyAlignment="1" applyProtection="1">
      <alignment horizontal="center" vertical="center" wrapText="1"/>
      <protection hidden="1"/>
    </xf>
    <xf numFmtId="0" fontId="195" fillId="59" borderId="21" xfId="47" applyFont="1" applyFill="1" applyBorder="1" applyAlignment="1">
      <alignment horizontal="center" vertical="center"/>
    </xf>
    <xf numFmtId="0" fontId="195" fillId="59" borderId="22" xfId="47" applyFont="1" applyFill="1" applyBorder="1" applyAlignment="1">
      <alignment horizontal="center" vertical="center"/>
    </xf>
    <xf numFmtId="0" fontId="97" fillId="21" borderId="55" xfId="47" applyFont="1" applyFill="1" applyBorder="1" applyAlignment="1" applyProtection="1">
      <alignment horizontal="center" vertical="center"/>
      <protection hidden="1"/>
    </xf>
    <xf numFmtId="0" fontId="54" fillId="21" borderId="0" xfId="47" applyFont="1" applyFill="1" applyBorder="1" applyAlignment="1" applyProtection="1">
      <alignment horizontal="center" vertical="center" wrapText="1"/>
      <protection hidden="1"/>
    </xf>
    <xf numFmtId="0" fontId="54" fillId="21" borderId="33" xfId="47" applyFont="1" applyFill="1" applyBorder="1" applyAlignment="1" applyProtection="1">
      <alignment horizontal="center" vertical="center" wrapText="1"/>
      <protection hidden="1"/>
    </xf>
    <xf numFmtId="0" fontId="91" fillId="21" borderId="0" xfId="47" applyFont="1" applyFill="1" applyBorder="1" applyAlignment="1" applyProtection="1">
      <alignment horizontal="center" vertical="center" wrapText="1"/>
      <protection hidden="1"/>
    </xf>
    <xf numFmtId="0" fontId="91" fillId="21" borderId="33" xfId="47" applyFont="1" applyFill="1" applyBorder="1" applyAlignment="1" applyProtection="1">
      <alignment horizontal="center" vertical="center" wrapText="1"/>
      <protection hidden="1"/>
    </xf>
    <xf numFmtId="0" fontId="77" fillId="21" borderId="49" xfId="47" applyFont="1" applyFill="1" applyBorder="1" applyAlignment="1" applyProtection="1">
      <alignment horizontal="center" vertical="center"/>
      <protection hidden="1"/>
    </xf>
    <xf numFmtId="0" fontId="77" fillId="21" borderId="33" xfId="47" applyFont="1" applyFill="1" applyBorder="1" applyAlignment="1" applyProtection="1">
      <alignment horizontal="center" vertical="center"/>
      <protection hidden="1"/>
    </xf>
    <xf numFmtId="0" fontId="60" fillId="21" borderId="23" xfId="47" applyFont="1" applyFill="1" applyBorder="1" applyAlignment="1" applyProtection="1">
      <alignment horizontal="center" vertical="center"/>
      <protection hidden="1"/>
    </xf>
    <xf numFmtId="0" fontId="60" fillId="21" borderId="108" xfId="47" applyFont="1" applyFill="1" applyBorder="1" applyAlignment="1" applyProtection="1">
      <alignment horizontal="center" vertical="center"/>
      <protection hidden="1"/>
    </xf>
    <xf numFmtId="0" fontId="60" fillId="21" borderId="24" xfId="47" applyFont="1" applyFill="1" applyBorder="1" applyAlignment="1" applyProtection="1">
      <alignment horizontal="center" vertical="center"/>
      <protection hidden="1"/>
    </xf>
    <xf numFmtId="0" fontId="60" fillId="21" borderId="25" xfId="47" applyFont="1" applyFill="1" applyBorder="1" applyAlignment="1" applyProtection="1">
      <alignment horizontal="center" vertical="center"/>
      <protection hidden="1"/>
    </xf>
    <xf numFmtId="0" fontId="36" fillId="21" borderId="84" xfId="47" applyFont="1" applyFill="1" applyBorder="1" applyAlignment="1" applyProtection="1">
      <alignment horizontal="center" vertical="center" wrapText="1"/>
      <protection hidden="1"/>
    </xf>
    <xf numFmtId="0" fontId="36" fillId="21" borderId="85" xfId="47" applyFont="1" applyFill="1" applyBorder="1" applyAlignment="1" applyProtection="1">
      <alignment horizontal="center" vertical="center" wrapText="1"/>
      <protection hidden="1"/>
    </xf>
    <xf numFmtId="0" fontId="36" fillId="21" borderId="21" xfId="47" applyFont="1" applyFill="1" applyBorder="1" applyAlignment="1" applyProtection="1">
      <alignment horizontal="center" vertical="center" wrapText="1"/>
      <protection hidden="1"/>
    </xf>
    <xf numFmtId="0" fontId="36" fillId="21" borderId="0" xfId="47" applyFont="1" applyFill="1" applyBorder="1" applyAlignment="1" applyProtection="1">
      <alignment horizontal="center" vertical="center" wrapText="1"/>
      <protection hidden="1"/>
    </xf>
    <xf numFmtId="0" fontId="31" fillId="21" borderId="83" xfId="47" applyFont="1" applyFill="1" applyBorder="1" applyAlignment="1" applyProtection="1">
      <alignment horizontal="center" vertical="center" wrapText="1"/>
      <protection hidden="1"/>
    </xf>
    <xf numFmtId="0" fontId="31" fillId="21" borderId="80" xfId="47" applyFont="1" applyFill="1" applyBorder="1" applyAlignment="1" applyProtection="1">
      <alignment horizontal="center" vertical="center" wrapText="1"/>
      <protection hidden="1"/>
    </xf>
    <xf numFmtId="0" fontId="31" fillId="21" borderId="56" xfId="47" applyFont="1" applyFill="1" applyBorder="1" applyAlignment="1" applyProtection="1">
      <alignment horizontal="center" vertical="center" wrapText="1"/>
      <protection hidden="1"/>
    </xf>
    <xf numFmtId="0" fontId="31" fillId="21" borderId="57" xfId="47" applyFont="1" applyFill="1" applyBorder="1" applyAlignment="1" applyProtection="1">
      <alignment horizontal="center" vertical="center" wrapText="1"/>
      <protection hidden="1"/>
    </xf>
    <xf numFmtId="0" fontId="31" fillId="21" borderId="50" xfId="47" applyFont="1" applyFill="1" applyBorder="1" applyAlignment="1" applyProtection="1">
      <alignment horizontal="center" vertical="center" wrapText="1"/>
      <protection hidden="1"/>
    </xf>
    <xf numFmtId="0" fontId="31" fillId="21" borderId="58" xfId="47" applyFont="1" applyFill="1" applyBorder="1" applyAlignment="1" applyProtection="1">
      <alignment horizontal="center" vertical="center" wrapText="1"/>
      <protection hidden="1"/>
    </xf>
    <xf numFmtId="0" fontId="192" fillId="59" borderId="21" xfId="77" applyFont="1" applyFill="1" applyBorder="1" applyAlignment="1">
      <alignment horizontal="center" vertical="center"/>
    </xf>
    <xf numFmtId="0" fontId="192" fillId="59" borderId="22" xfId="77" applyFont="1" applyFill="1" applyBorder="1" applyAlignment="1">
      <alignment horizontal="center" vertical="center"/>
    </xf>
    <xf numFmtId="0" fontId="192" fillId="59" borderId="23" xfId="77" applyFont="1" applyFill="1" applyBorder="1" applyAlignment="1">
      <alignment horizontal="center" vertical="center"/>
    </xf>
    <xf numFmtId="0" fontId="192" fillId="59" borderId="109" xfId="77" applyFont="1" applyFill="1" applyBorder="1" applyAlignment="1">
      <alignment horizontal="center" vertical="center"/>
    </xf>
    <xf numFmtId="0" fontId="190" fillId="59" borderId="115" xfId="47" applyFont="1" applyFill="1" applyBorder="1" applyAlignment="1">
      <alignment horizontal="center" vertical="center"/>
    </xf>
    <xf numFmtId="0" fontId="190" fillId="59" borderId="116" xfId="47" applyFont="1" applyFill="1" applyBorder="1" applyAlignment="1">
      <alignment horizontal="center" vertical="center"/>
    </xf>
    <xf numFmtId="0" fontId="190" fillId="59" borderId="21" xfId="47" applyFont="1" applyFill="1" applyBorder="1" applyAlignment="1">
      <alignment horizontal="center" vertical="center"/>
    </xf>
    <xf numFmtId="0" fontId="190" fillId="59" borderId="22" xfId="47" applyFont="1" applyFill="1" applyBorder="1" applyAlignment="1">
      <alignment horizontal="center" vertical="center"/>
    </xf>
    <xf numFmtId="0" fontId="64" fillId="21" borderId="66" xfId="47" applyFont="1" applyFill="1" applyBorder="1" applyAlignment="1" applyProtection="1">
      <alignment horizontal="center" vertical="center" wrapText="1"/>
      <protection hidden="1"/>
    </xf>
    <xf numFmtId="0" fontId="64" fillId="21" borderId="67" xfId="47" applyFont="1" applyFill="1" applyBorder="1" applyAlignment="1" applyProtection="1">
      <alignment horizontal="center" vertical="center" wrapText="1"/>
      <protection hidden="1"/>
    </xf>
    <xf numFmtId="0" fontId="87" fillId="73" borderId="21" xfId="36" applyFont="1" applyFill="1" applyBorder="1" applyAlignment="1">
      <alignment horizontal="center" vertical="center"/>
    </xf>
    <xf numFmtId="0" fontId="87" fillId="73" borderId="0" xfId="36" applyFont="1" applyFill="1" applyBorder="1" applyAlignment="1">
      <alignment horizontal="center" vertical="center"/>
    </xf>
    <xf numFmtId="0" fontId="87" fillId="73" borderId="22" xfId="36" applyFont="1" applyFill="1" applyBorder="1" applyAlignment="1">
      <alignment horizontal="center" vertical="center"/>
    </xf>
    <xf numFmtId="0" fontId="104" fillId="73" borderId="21" xfId="36" applyFont="1" applyFill="1" applyBorder="1" applyAlignment="1">
      <alignment horizontal="center" vertical="center"/>
    </xf>
    <xf numFmtId="0" fontId="104" fillId="73" borderId="0" xfId="36" applyFont="1" applyFill="1" applyBorder="1" applyAlignment="1">
      <alignment horizontal="center" vertical="center"/>
    </xf>
    <xf numFmtId="0" fontId="104" fillId="73" borderId="22" xfId="36" applyFont="1" applyFill="1" applyBorder="1" applyAlignment="1">
      <alignment horizontal="center" vertical="center"/>
    </xf>
    <xf numFmtId="165" fontId="105" fillId="73" borderId="21" xfId="47" applyNumberFormat="1" applyFont="1" applyFill="1" applyBorder="1" applyAlignment="1" applyProtection="1">
      <alignment horizontal="center" vertical="center"/>
    </xf>
    <xf numFmtId="165" fontId="105" fillId="73" borderId="0" xfId="47" applyNumberFormat="1" applyFont="1" applyFill="1" applyBorder="1" applyAlignment="1" applyProtection="1">
      <alignment horizontal="center" vertical="center"/>
    </xf>
    <xf numFmtId="165" fontId="105" fillId="73" borderId="22" xfId="47" applyNumberFormat="1" applyFont="1" applyFill="1" applyBorder="1" applyAlignment="1" applyProtection="1">
      <alignment horizontal="center" vertical="center"/>
    </xf>
    <xf numFmtId="0" fontId="91" fillId="21" borderId="0" xfId="47" applyFont="1" applyFill="1" applyBorder="1" applyAlignment="1" applyProtection="1">
      <alignment horizontal="left" vertical="center" wrapText="1"/>
      <protection hidden="1"/>
    </xf>
    <xf numFmtId="0" fontId="33" fillId="26" borderId="66" xfId="35" applyFont="1" applyFill="1" applyBorder="1" applyAlignment="1" applyProtection="1">
      <alignment horizontal="center" vertical="center" wrapText="1"/>
      <protection locked="0"/>
    </xf>
    <xf numFmtId="0" fontId="33" fillId="26" borderId="67" xfId="35" applyFont="1" applyFill="1" applyBorder="1" applyAlignment="1" applyProtection="1">
      <alignment horizontal="center" vertical="center" wrapText="1"/>
      <protection locked="0"/>
    </xf>
    <xf numFmtId="0" fontId="33" fillId="26" borderId="0" xfId="35" applyFont="1" applyFill="1" applyBorder="1" applyAlignment="1" applyProtection="1">
      <alignment horizontal="center" vertical="center" wrapText="1"/>
      <protection locked="0"/>
    </xf>
    <xf numFmtId="0" fontId="33" fillId="26" borderId="22" xfId="35" applyFont="1" applyFill="1" applyBorder="1" applyAlignment="1" applyProtection="1">
      <alignment horizontal="center" vertical="center" wrapText="1"/>
      <protection locked="0"/>
    </xf>
    <xf numFmtId="0" fontId="117" fillId="72" borderId="107" xfId="0" applyFont="1" applyFill="1" applyBorder="1" applyAlignment="1">
      <alignment horizontal="center" vertical="center"/>
    </xf>
    <xf numFmtId="0" fontId="117" fillId="72" borderId="66" xfId="0" applyFont="1" applyFill="1" applyBorder="1" applyAlignment="1">
      <alignment horizontal="center" vertical="center"/>
    </xf>
    <xf numFmtId="0" fontId="117" fillId="72" borderId="67" xfId="0" applyFont="1" applyFill="1" applyBorder="1" applyAlignment="1">
      <alignment horizontal="center" vertical="center"/>
    </xf>
    <xf numFmtId="0" fontId="53" fillId="73" borderId="21" xfId="0" applyFont="1" applyFill="1" applyBorder="1" applyAlignment="1">
      <alignment horizontal="center" vertical="center"/>
    </xf>
    <xf numFmtId="0" fontId="53" fillId="73" borderId="0" xfId="0" applyFont="1" applyFill="1" applyBorder="1" applyAlignment="1">
      <alignment horizontal="center" vertical="center"/>
    </xf>
    <xf numFmtId="0" fontId="53" fillId="73" borderId="22" xfId="0" applyFont="1" applyFill="1" applyBorder="1" applyAlignment="1">
      <alignment horizontal="center" vertical="center"/>
    </xf>
    <xf numFmtId="0" fontId="54" fillId="21" borderId="93" xfId="47" applyFont="1" applyFill="1" applyBorder="1" applyAlignment="1" applyProtection="1">
      <alignment horizontal="center" vertical="center" wrapText="1"/>
      <protection hidden="1"/>
    </xf>
    <xf numFmtId="0" fontId="54" fillId="21" borderId="110" xfId="47" applyFont="1" applyFill="1" applyBorder="1" applyAlignment="1" applyProtection="1">
      <alignment horizontal="center" vertical="center" wrapText="1"/>
      <protection hidden="1"/>
    </xf>
    <xf numFmtId="0" fontId="91" fillId="21" borderId="111" xfId="47" applyFont="1" applyFill="1" applyBorder="1" applyAlignment="1" applyProtection="1">
      <alignment horizontal="center" vertical="center" wrapText="1"/>
      <protection hidden="1"/>
    </xf>
    <xf numFmtId="0" fontId="81" fillId="21" borderId="43" xfId="47" applyFont="1" applyFill="1" applyBorder="1" applyAlignment="1" applyProtection="1">
      <alignment horizontal="center" vertical="center" wrapText="1"/>
      <protection hidden="1"/>
    </xf>
    <xf numFmtId="0" fontId="81" fillId="21" borderId="133" xfId="47" applyFont="1" applyFill="1" applyBorder="1" applyAlignment="1" applyProtection="1">
      <alignment horizontal="center" vertical="center" wrapText="1"/>
      <protection hidden="1"/>
    </xf>
    <xf numFmtId="0" fontId="82" fillId="21" borderId="95" xfId="47" applyFont="1" applyFill="1" applyBorder="1" applyAlignment="1" applyProtection="1">
      <alignment horizontal="center" vertical="center" wrapText="1"/>
      <protection hidden="1"/>
    </xf>
    <xf numFmtId="0" fontId="82" fillId="21" borderId="141" xfId="47" applyFont="1" applyFill="1" applyBorder="1" applyAlignment="1" applyProtection="1">
      <alignment horizontal="center" vertical="center" wrapText="1"/>
      <protection hidden="1"/>
    </xf>
    <xf numFmtId="0" fontId="66" fillId="32" borderId="0" xfId="47" applyFont="1" applyFill="1" applyBorder="1" applyAlignment="1">
      <alignment horizontal="center" vertical="center" wrapText="1"/>
    </xf>
    <xf numFmtId="0" fontId="89" fillId="23" borderId="21" xfId="47" applyFont="1" applyFill="1" applyBorder="1" applyAlignment="1" applyProtection="1">
      <alignment horizontal="left" vertical="center"/>
      <protection hidden="1"/>
    </xf>
    <xf numFmtId="0" fontId="89" fillId="23" borderId="0" xfId="47" applyFont="1" applyFill="1" applyBorder="1" applyAlignment="1" applyProtection="1">
      <alignment horizontal="left" vertical="center"/>
      <protection hidden="1"/>
    </xf>
    <xf numFmtId="0" fontId="199" fillId="67" borderId="0" xfId="0" applyFont="1" applyFill="1" applyBorder="1" applyAlignment="1">
      <alignment horizontal="center" vertical="center" wrapText="1"/>
    </xf>
    <xf numFmtId="0" fontId="54" fillId="21" borderId="21" xfId="47" applyFont="1" applyFill="1" applyBorder="1" applyAlignment="1" applyProtection="1">
      <alignment horizontal="center" vertical="center" wrapText="1"/>
      <protection hidden="1"/>
    </xf>
    <xf numFmtId="0" fontId="54" fillId="21" borderId="114" xfId="47" applyFont="1" applyFill="1" applyBorder="1" applyAlignment="1" applyProtection="1">
      <alignment horizontal="center" vertical="center" wrapText="1"/>
      <protection hidden="1"/>
    </xf>
    <xf numFmtId="0" fontId="86" fillId="21" borderId="133" xfId="47" applyFont="1" applyFill="1" applyBorder="1" applyAlignment="1" applyProtection="1">
      <alignment horizontal="center" vertical="center" wrapText="1"/>
      <protection hidden="1"/>
    </xf>
    <xf numFmtId="170" fontId="56" fillId="21" borderId="0" xfId="35" applyNumberFormat="1" applyFont="1" applyFill="1" applyBorder="1" applyAlignment="1">
      <alignment horizontal="left" vertical="center"/>
    </xf>
    <xf numFmtId="170" fontId="56" fillId="21" borderId="22" xfId="35" applyNumberFormat="1" applyFont="1" applyFill="1" applyBorder="1" applyAlignment="1">
      <alignment horizontal="left" vertical="center"/>
    </xf>
    <xf numFmtId="0" fontId="37" fillId="21" borderId="23" xfId="47" applyFont="1" applyFill="1" applyBorder="1" applyAlignment="1" applyProtection="1">
      <alignment horizontal="center" vertical="center"/>
      <protection hidden="1"/>
    </xf>
    <xf numFmtId="0" fontId="37" fillId="21" borderId="108" xfId="47" applyFont="1" applyFill="1" applyBorder="1" applyAlignment="1" applyProtection="1">
      <alignment horizontal="center" vertical="center"/>
      <protection hidden="1"/>
    </xf>
    <xf numFmtId="0" fontId="214" fillId="61" borderId="22" xfId="47" applyFont="1" applyFill="1" applyBorder="1" applyAlignment="1" applyProtection="1">
      <alignment horizontal="center" vertical="center" wrapText="1"/>
      <protection hidden="1"/>
    </xf>
    <xf numFmtId="0" fontId="214" fillId="61" borderId="99" xfId="47" applyFont="1" applyFill="1" applyBorder="1" applyAlignment="1" applyProtection="1">
      <alignment horizontal="center" vertical="center" wrapText="1"/>
      <protection hidden="1"/>
    </xf>
    <xf numFmtId="0" fontId="183" fillId="0" borderId="0" xfId="47" applyFont="1" applyBorder="1" applyAlignment="1">
      <alignment horizontal="center" vertical="center" wrapText="1"/>
    </xf>
    <xf numFmtId="0" fontId="180" fillId="48" borderId="0" xfId="47" applyFont="1" applyFill="1" applyBorder="1" applyAlignment="1">
      <alignment horizontal="center" vertical="center" wrapText="1"/>
    </xf>
    <xf numFmtId="0" fontId="105" fillId="29" borderId="28" xfId="36" applyFont="1" applyFill="1" applyBorder="1" applyAlignment="1">
      <alignment horizontal="center" vertical="center" wrapText="1"/>
    </xf>
    <xf numFmtId="0" fontId="177" fillId="30" borderId="0" xfId="36" applyFont="1" applyFill="1" applyBorder="1" applyAlignment="1" applyProtection="1">
      <alignment horizontal="center" vertical="center" wrapText="1"/>
      <protection locked="0"/>
    </xf>
    <xf numFmtId="2" fontId="63" fillId="0" borderId="0" xfId="47" applyNumberFormat="1" applyFont="1" applyFill="1" applyBorder="1" applyAlignment="1" applyProtection="1">
      <alignment horizontal="center" vertical="center" wrapText="1"/>
      <protection locked="0"/>
    </xf>
    <xf numFmtId="2" fontId="49" fillId="41" borderId="0" xfId="47" applyNumberFormat="1" applyFont="1" applyFill="1" applyBorder="1" applyAlignment="1" applyProtection="1">
      <alignment horizontal="center" vertical="center" wrapText="1"/>
      <protection locked="0"/>
    </xf>
    <xf numFmtId="2" fontId="66" fillId="42" borderId="0" xfId="47" applyNumberFormat="1" applyFont="1" applyFill="1" applyBorder="1" applyAlignment="1" applyProtection="1">
      <alignment horizontal="center" vertical="center" wrapText="1"/>
      <protection locked="0"/>
    </xf>
    <xf numFmtId="2" fontId="49" fillId="40" borderId="0" xfId="47" applyNumberFormat="1" applyFont="1" applyFill="1" applyBorder="1" applyAlignment="1" applyProtection="1">
      <alignment horizontal="center" vertical="center" wrapText="1"/>
      <protection locked="0"/>
    </xf>
    <xf numFmtId="0" fontId="49" fillId="45" borderId="0" xfId="47" applyFont="1" applyFill="1" applyBorder="1" applyAlignment="1">
      <alignment horizontal="center" vertical="center"/>
    </xf>
    <xf numFmtId="0" fontId="183" fillId="21" borderId="13" xfId="47" applyFont="1" applyFill="1" applyBorder="1" applyAlignment="1">
      <alignment horizontal="center" vertical="center" wrapText="1"/>
    </xf>
    <xf numFmtId="0" fontId="183" fillId="21" borderId="14" xfId="47" applyFont="1" applyFill="1" applyBorder="1" applyAlignment="1">
      <alignment horizontal="center" vertical="center" wrapText="1"/>
    </xf>
    <xf numFmtId="0" fontId="183" fillId="21" borderId="15" xfId="47" applyFont="1" applyFill="1" applyBorder="1" applyAlignment="1">
      <alignment horizontal="center" vertical="center" wrapText="1"/>
    </xf>
    <xf numFmtId="0" fontId="183" fillId="21" borderId="16" xfId="47" applyFont="1" applyFill="1" applyBorder="1" applyAlignment="1">
      <alignment horizontal="center" vertical="center" wrapText="1"/>
    </xf>
    <xf numFmtId="0" fontId="183" fillId="21" borderId="0" xfId="47" applyFont="1" applyFill="1" applyBorder="1" applyAlignment="1">
      <alignment horizontal="center" vertical="center" wrapText="1"/>
    </xf>
    <xf numFmtId="0" fontId="183" fillId="21" borderId="17" xfId="47" applyFont="1" applyFill="1" applyBorder="1" applyAlignment="1">
      <alignment horizontal="center" vertical="center" wrapText="1"/>
    </xf>
    <xf numFmtId="0" fontId="183" fillId="21" borderId="34" xfId="47" applyFont="1" applyFill="1" applyBorder="1" applyAlignment="1">
      <alignment horizontal="center" vertical="center" wrapText="1"/>
    </xf>
    <xf numFmtId="0" fontId="183" fillId="21" borderId="35" xfId="47" applyFont="1" applyFill="1" applyBorder="1" applyAlignment="1">
      <alignment horizontal="center" vertical="center" wrapText="1"/>
    </xf>
    <xf numFmtId="0" fontId="183" fillId="21" borderId="36" xfId="47" applyFont="1" applyFill="1" applyBorder="1" applyAlignment="1">
      <alignment horizontal="center" vertical="center" wrapText="1"/>
    </xf>
    <xf numFmtId="2" fontId="66" fillId="31" borderId="0" xfId="47" applyNumberFormat="1" applyFont="1" applyFill="1" applyBorder="1" applyAlignment="1" applyProtection="1">
      <alignment horizontal="center" vertical="center" wrapText="1"/>
      <protection locked="0"/>
    </xf>
    <xf numFmtId="2" fontId="49" fillId="36" borderId="0" xfId="47" applyNumberFormat="1" applyFont="1" applyFill="1" applyBorder="1" applyAlignment="1" applyProtection="1">
      <alignment horizontal="center" vertical="center" wrapText="1"/>
      <protection locked="0"/>
    </xf>
    <xf numFmtId="2" fontId="49" fillId="37" borderId="0" xfId="47" applyNumberFormat="1" applyFont="1" applyFill="1" applyBorder="1" applyAlignment="1" applyProtection="1">
      <alignment horizontal="center" vertical="center" wrapText="1"/>
      <protection locked="0"/>
    </xf>
    <xf numFmtId="2" fontId="66" fillId="32" borderId="0" xfId="47" applyNumberFormat="1" applyFont="1" applyFill="1" applyBorder="1" applyAlignment="1" applyProtection="1">
      <alignment horizontal="center" vertical="center" wrapText="1"/>
      <protection locked="0"/>
    </xf>
    <xf numFmtId="0" fontId="49" fillId="38" borderId="0" xfId="47" applyFont="1" applyFill="1" applyBorder="1" applyAlignment="1">
      <alignment horizontal="center" vertical="center" wrapText="1"/>
    </xf>
    <xf numFmtId="2" fontId="49" fillId="39" borderId="0" xfId="47" applyNumberFormat="1" applyFont="1" applyFill="1" applyBorder="1" applyAlignment="1" applyProtection="1">
      <alignment horizontal="center" vertical="center" wrapText="1"/>
      <protection locked="0"/>
    </xf>
    <xf numFmtId="2" fontId="66" fillId="34" borderId="0" xfId="47" applyNumberFormat="1" applyFont="1" applyFill="1" applyBorder="1" applyAlignment="1" applyProtection="1">
      <alignment horizontal="center" vertical="center" wrapText="1"/>
      <protection locked="0"/>
    </xf>
    <xf numFmtId="2" fontId="49" fillId="33" borderId="0" xfId="47" applyNumberFormat="1" applyFont="1" applyFill="1" applyBorder="1" applyAlignment="1" applyProtection="1">
      <alignment horizontal="center" vertical="center" wrapText="1"/>
      <protection locked="0"/>
    </xf>
    <xf numFmtId="2" fontId="66" fillId="44" borderId="0" xfId="47" applyNumberFormat="1" applyFont="1" applyFill="1" applyBorder="1" applyAlignment="1" applyProtection="1">
      <alignment horizontal="center" vertical="center" wrapText="1"/>
      <protection locked="0"/>
    </xf>
    <xf numFmtId="2" fontId="66" fillId="43" borderId="0" xfId="47" applyNumberFormat="1" applyFont="1" applyFill="1" applyBorder="1" applyAlignment="1" applyProtection="1">
      <alignment horizontal="center" vertical="center" wrapText="1"/>
      <protection locked="0"/>
    </xf>
    <xf numFmtId="0" fontId="49" fillId="45" borderId="0" xfId="47" applyFont="1" applyFill="1" applyBorder="1" applyAlignment="1">
      <alignment horizontal="center" vertical="center" wrapText="1"/>
    </xf>
    <xf numFmtId="2" fontId="66" fillId="46" borderId="0" xfId="47" applyNumberFormat="1" applyFont="1" applyFill="1" applyBorder="1" applyAlignment="1" applyProtection="1">
      <alignment horizontal="center" vertical="center" wrapText="1"/>
      <protection locked="0"/>
    </xf>
    <xf numFmtId="2" fontId="49" fillId="47" borderId="0" xfId="47" applyNumberFormat="1" applyFont="1" applyFill="1" applyBorder="1" applyAlignment="1" applyProtection="1">
      <alignment horizontal="center" vertical="center" wrapText="1"/>
      <protection locked="0"/>
    </xf>
    <xf numFmtId="0" fontId="181" fillId="34" borderId="0" xfId="47" applyFont="1" applyFill="1" applyBorder="1" applyAlignment="1">
      <alignment horizontal="center" vertical="center" wrapText="1"/>
    </xf>
    <xf numFmtId="0" fontId="66" fillId="34" borderId="0" xfId="47" applyFont="1" applyFill="1" applyBorder="1" applyAlignment="1">
      <alignment horizontal="center" vertical="center" wrapText="1"/>
    </xf>
    <xf numFmtId="0" fontId="66" fillId="35" borderId="0" xfId="47" applyFont="1" applyFill="1" applyBorder="1" applyAlignment="1">
      <alignment horizontal="center" vertical="center" wrapText="1"/>
    </xf>
    <xf numFmtId="0" fontId="49" fillId="33" borderId="0" xfId="47" applyFont="1" applyFill="1" applyBorder="1" applyAlignment="1">
      <alignment horizontal="center" vertical="center" wrapText="1"/>
    </xf>
    <xf numFmtId="0" fontId="181" fillId="35" borderId="0" xfId="47" applyFont="1" applyFill="1" applyBorder="1" applyAlignment="1">
      <alignment horizontal="center" vertical="center" wrapText="1"/>
    </xf>
    <xf numFmtId="0" fontId="181" fillId="32" borderId="0" xfId="47" applyFont="1" applyFill="1" applyBorder="1" applyAlignment="1">
      <alignment horizontal="center" vertical="center" wrapText="1"/>
    </xf>
    <xf numFmtId="0" fontId="69" fillId="33" borderId="0" xfId="47" applyFont="1" applyFill="1" applyBorder="1" applyAlignment="1">
      <alignment horizontal="center" vertical="center" wrapText="1"/>
    </xf>
    <xf numFmtId="0" fontId="72" fillId="51" borderId="0" xfId="47" applyFont="1" applyFill="1" applyBorder="1" applyAlignment="1">
      <alignment horizontal="center" vertical="center" wrapText="1"/>
    </xf>
    <xf numFmtId="0" fontId="67" fillId="29" borderId="0" xfId="47" applyFont="1" applyFill="1" applyBorder="1" applyAlignment="1">
      <alignment horizontal="center" vertical="center" wrapText="1"/>
    </xf>
    <xf numFmtId="0" fontId="49" fillId="0" borderId="32" xfId="47" applyFont="1" applyBorder="1" applyAlignment="1">
      <alignment horizontal="center" vertical="center" wrapText="1"/>
    </xf>
    <xf numFmtId="0" fontId="49" fillId="0" borderId="0" xfId="47" applyFont="1" applyBorder="1" applyAlignment="1">
      <alignment horizontal="center" vertical="center" wrapText="1"/>
    </xf>
    <xf numFmtId="2" fontId="66" fillId="43" borderId="11" xfId="47" applyNumberFormat="1" applyFont="1" applyFill="1" applyBorder="1" applyAlignment="1" applyProtection="1">
      <alignment horizontal="center" vertical="center"/>
      <protection locked="0"/>
    </xf>
    <xf numFmtId="0" fontId="57" fillId="21" borderId="31" xfId="47" applyFont="1" applyFill="1" applyBorder="1" applyAlignment="1" applyProtection="1">
      <alignment horizontal="center" vertical="center"/>
      <protection hidden="1"/>
    </xf>
    <xf numFmtId="0" fontId="67" fillId="29" borderId="31" xfId="47" applyFont="1" applyFill="1" applyBorder="1" applyAlignment="1">
      <alignment horizontal="center" vertical="center" wrapText="1"/>
    </xf>
    <xf numFmtId="0" fontId="67" fillId="29" borderId="30" xfId="47" applyFont="1" applyFill="1" applyBorder="1" applyAlignment="1">
      <alignment horizontal="center" vertical="center" wrapText="1"/>
    </xf>
    <xf numFmtId="0" fontId="52" fillId="0" borderId="29" xfId="47" applyFont="1" applyBorder="1" applyAlignment="1" applyProtection="1">
      <alignment horizontal="center" vertical="center"/>
      <protection hidden="1"/>
    </xf>
    <xf numFmtId="0" fontId="52" fillId="0" borderId="30" xfId="47" applyFont="1" applyBorder="1" applyAlignment="1" applyProtection="1">
      <alignment horizontal="center" vertical="center"/>
      <protection hidden="1"/>
    </xf>
    <xf numFmtId="0" fontId="177" fillId="30" borderId="11" xfId="36" applyFont="1" applyFill="1" applyBorder="1" applyAlignment="1" applyProtection="1">
      <alignment horizontal="center" vertical="center"/>
      <protection locked="0"/>
    </xf>
    <xf numFmtId="0" fontId="177" fillId="30" borderId="11" xfId="36" applyFont="1" applyFill="1" applyBorder="1" applyAlignment="1" applyProtection="1">
      <alignment horizontal="center" vertical="center" wrapText="1"/>
      <protection locked="0"/>
    </xf>
    <xf numFmtId="0" fontId="64" fillId="0" borderId="0" xfId="50" applyFont="1" applyBorder="1" applyAlignment="1">
      <alignment horizontal="right" vertical="center" wrapText="1"/>
    </xf>
    <xf numFmtId="2" fontId="49" fillId="33" borderId="11" xfId="47" applyNumberFormat="1" applyFont="1" applyFill="1" applyBorder="1" applyAlignment="1" applyProtection="1">
      <alignment horizontal="center" vertical="center"/>
      <protection locked="0"/>
    </xf>
    <xf numFmtId="0" fontId="118" fillId="0" borderId="0" xfId="47" applyFont="1" applyFill="1" applyBorder="1" applyAlignment="1">
      <alignment horizontal="center" vertical="center" wrapText="1"/>
    </xf>
    <xf numFmtId="0" fontId="49" fillId="0" borderId="0" xfId="47" applyFont="1" applyAlignment="1">
      <alignment horizontal="center" vertical="center" wrapText="1"/>
    </xf>
    <xf numFmtId="0" fontId="76" fillId="53" borderId="0" xfId="47" applyFont="1" applyFill="1" applyBorder="1" applyAlignment="1">
      <alignment horizontal="center" vertical="center" wrapText="1"/>
    </xf>
    <xf numFmtId="0" fontId="185" fillId="48" borderId="11" xfId="47" applyFont="1" applyFill="1" applyBorder="1" applyAlignment="1">
      <alignment horizontal="center" vertical="center" wrapText="1"/>
    </xf>
    <xf numFmtId="171" fontId="52" fillId="48" borderId="11" xfId="47" applyNumberFormat="1" applyFont="1" applyFill="1" applyBorder="1" applyAlignment="1">
      <alignment horizontal="center" vertical="center" wrapText="1"/>
    </xf>
    <xf numFmtId="171" fontId="52" fillId="48" borderId="12" xfId="47" applyNumberFormat="1" applyFont="1" applyFill="1" applyBorder="1" applyAlignment="1">
      <alignment horizontal="center" vertical="center" wrapText="1"/>
    </xf>
    <xf numFmtId="0" fontId="58" fillId="0" borderId="0" xfId="47" applyFont="1" applyBorder="1" applyAlignment="1">
      <alignment horizontal="center" vertical="top" wrapText="1"/>
    </xf>
    <xf numFmtId="0" fontId="82" fillId="21" borderId="0" xfId="47" applyFont="1" applyFill="1" applyBorder="1" applyAlignment="1">
      <alignment horizontal="center" vertical="center" wrapText="1"/>
    </xf>
    <xf numFmtId="0" fontId="185" fillId="48" borderId="0" xfId="47" applyFont="1" applyFill="1" applyBorder="1" applyAlignment="1">
      <alignment horizontal="center" vertical="center" wrapText="1"/>
    </xf>
    <xf numFmtId="0" fontId="52" fillId="26" borderId="0" xfId="47" applyFont="1" applyFill="1" applyBorder="1" applyAlignment="1" applyProtection="1">
      <alignment horizontal="center" vertical="center"/>
      <protection hidden="1"/>
    </xf>
    <xf numFmtId="2" fontId="49" fillId="40" borderId="0" xfId="47" applyNumberFormat="1" applyFont="1" applyFill="1" applyBorder="1" applyAlignment="1" applyProtection="1">
      <alignment horizontal="center" vertical="center"/>
      <protection locked="0"/>
    </xf>
    <xf numFmtId="2" fontId="49" fillId="50" borderId="0" xfId="47" applyNumberFormat="1" applyFont="1" applyFill="1" applyBorder="1" applyAlignment="1" applyProtection="1">
      <alignment horizontal="center" vertical="center" wrapText="1"/>
      <protection locked="0"/>
    </xf>
    <xf numFmtId="2" fontId="49" fillId="47" borderId="0" xfId="47" applyNumberFormat="1" applyFont="1" applyFill="1" applyBorder="1" applyAlignment="1" applyProtection="1">
      <alignment horizontal="center" vertical="center"/>
      <protection locked="0"/>
    </xf>
  </cellXfs>
  <cellStyles count="9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alcul 2" xfId="55" xr:uid="{00000000-0005-0000-0000-00001A000000}"/>
    <cellStyle name="Cellule liée" xfId="27" builtinId="24" customBuiltin="1"/>
    <cellStyle name="Commentaire 2" xfId="56" xr:uid="{00000000-0005-0000-0000-00001D000000}"/>
    <cellStyle name="Entrée" xfId="29" builtinId="20" customBuiltin="1"/>
    <cellStyle name="Entrée 2" xfId="57" xr:uid="{00000000-0005-0000-0000-00001F000000}"/>
    <cellStyle name="Euro" xfId="30" xr:uid="{00000000-0005-0000-0000-000020000000}"/>
    <cellStyle name="Euro 2" xfId="58" xr:uid="{00000000-0005-0000-0000-000021000000}"/>
    <cellStyle name="Insatisfaisant" xfId="31" builtinId="27" customBuiltin="1"/>
    <cellStyle name="Lien hypertexte 2" xfId="49" xr:uid="{00000000-0005-0000-0000-000024000000}"/>
    <cellStyle name="Lien hypertexte 2 2" xfId="86" xr:uid="{371C26B8-E9EA-419F-BD09-2012A7C2444D}"/>
    <cellStyle name="Lien hypertexte 3" xfId="53" xr:uid="{00000000-0005-0000-0000-000025000000}"/>
    <cellStyle name="Lien hypertexte 3 2" xfId="67" xr:uid="{00000000-0005-0000-0000-000026000000}"/>
    <cellStyle name="Lien hypertexte 3 2 2" xfId="78" xr:uid="{03E4CDF3-0C41-4FE0-8356-4685FBC98B33}"/>
    <cellStyle name="Lien hypertexte 3 2 3" xfId="87" xr:uid="{BEFA79DA-3239-4F9B-A843-7797240335DB}"/>
    <cellStyle name="Lien hypertexte 4" xfId="52" xr:uid="{00000000-0005-0000-0000-000027000000}"/>
    <cellStyle name="Lien hypertexte 5" xfId="68" xr:uid="{00000000-0005-0000-0000-000028000000}"/>
    <cellStyle name="Lien hypertexte 5 2" xfId="70" xr:uid="{00000000-0005-0000-0000-000029000000}"/>
    <cellStyle name="Lien hypertexte_PG Positionnement 2009 2" xfId="90" xr:uid="{7C7A959B-931F-408E-A9A0-F380B225D3E7}"/>
    <cellStyle name="Milliers 2" xfId="75" xr:uid="{00000000-0005-0000-0000-00002A000000}"/>
    <cellStyle name="Neutre" xfId="32" builtinId="28" customBuiltin="1"/>
    <cellStyle name="Non d‚fini" xfId="33" xr:uid="{00000000-0005-0000-0000-00002C000000}"/>
    <cellStyle name="Normal" xfId="0" builtinId="0"/>
    <cellStyle name="Normal 12" xfId="77" xr:uid="{45D9565C-ADDB-4E52-BFF9-83C8B66875A9}"/>
    <cellStyle name="Normal 2" xfId="34" xr:uid="{00000000-0005-0000-0000-00002E000000}"/>
    <cellStyle name="Normal 2 2" xfId="47" xr:uid="{00000000-0005-0000-0000-00002F000000}"/>
    <cellStyle name="Normal 2 2 2" xfId="66" xr:uid="{00000000-0005-0000-0000-000030000000}"/>
    <cellStyle name="Normal 2 2 2 2" xfId="80" xr:uid="{08DAB25B-78F5-4406-AFA7-F2ECA57988B5}"/>
    <cellStyle name="Normal 2 2 3" xfId="89" xr:uid="{D7C580A6-33D0-4C70-9654-D22BE669F69D}"/>
    <cellStyle name="Normal 2 3" xfId="84" xr:uid="{DCEFA000-6A26-48D5-B64F-776F82DCF686}"/>
    <cellStyle name="Normal 2 4" xfId="88" xr:uid="{D79E16B9-EA63-4EF0-9C5C-A4E8C99C119E}"/>
    <cellStyle name="Normal 3" xfId="64" xr:uid="{00000000-0005-0000-0000-000031000000}"/>
    <cellStyle name="Normal 3 2" xfId="79" xr:uid="{6289A692-3FD4-4F2D-900C-1A37E2ACD1C5}"/>
    <cellStyle name="Normal 4" xfId="48" xr:uid="{00000000-0005-0000-0000-000032000000}"/>
    <cellStyle name="Normal 4 2" xfId="51" xr:uid="{00000000-0005-0000-0000-000033000000}"/>
    <cellStyle name="Normal 4 2 2" xfId="62" xr:uid="{00000000-0005-0000-0000-000034000000}"/>
    <cellStyle name="Normal 4 3" xfId="54" xr:uid="{00000000-0005-0000-0000-000035000000}"/>
    <cellStyle name="Normal 4 3 2" xfId="63" xr:uid="{00000000-0005-0000-0000-000036000000}"/>
    <cellStyle name="Normal 4 3 3" xfId="69" xr:uid="{00000000-0005-0000-0000-000037000000}"/>
    <cellStyle name="Normal 4 3 4" xfId="74" xr:uid="{00000000-0005-0000-0000-000038000000}"/>
    <cellStyle name="Normal 4 4" xfId="61" xr:uid="{00000000-0005-0000-0000-000039000000}"/>
    <cellStyle name="Normal 4 5" xfId="65" xr:uid="{00000000-0005-0000-0000-00003A000000}"/>
    <cellStyle name="Normal 4 6" xfId="73" xr:uid="{00000000-0005-0000-0000-00003B000000}"/>
    <cellStyle name="Normal 5" xfId="72" xr:uid="{00000000-0005-0000-0000-00003C000000}"/>
    <cellStyle name="Normal 5 2" xfId="85" xr:uid="{A85DEC97-6DAE-44E0-B7D4-2D5D51AA360B}"/>
    <cellStyle name="Normal_Base de données recettes (1)" xfId="50" xr:uid="{00000000-0005-0000-0000-00003D000000}"/>
    <cellStyle name="Normal_Comparer recettes 2009 OK" xfId="35" xr:uid="{00000000-0005-0000-0000-00003F000000}"/>
    <cellStyle name="Normal_Comparer recettes 2009 OK 2" xfId="71" xr:uid="{00000000-0005-0000-0000-000040000000}"/>
    <cellStyle name="Normal_Comparer recettes 2009 OK 2 2" xfId="82" xr:uid="{EDD090B2-589F-4DBF-848C-ACC0756C6022}"/>
    <cellStyle name="Normal_Forum Marais 15 09 2001" xfId="36" xr:uid="{00000000-0005-0000-0000-000043000000}"/>
    <cellStyle name="Normal_Forum Marais 15 09 2001_Fiche technique C2 Mars 2008 " xfId="81" xr:uid="{F4259B6F-1C74-416E-BA21-CDE34C885937}"/>
    <cellStyle name="Normal_Gantt 27 janvier 2" xfId="83" xr:uid="{0386DEF1-08F2-41A0-98BC-B006B3DD55B8}"/>
    <cellStyle name="Normal_space" xfId="76" xr:uid="{00000000-0005-0000-0000-000045000000}"/>
    <cellStyle name="Note" xfId="28" builtinId="10" customBuiltin="1"/>
    <cellStyle name="Satisfaisant" xfId="37" builtinId="26" customBuiltin="1"/>
    <cellStyle name="Sortie" xfId="38" builtinId="21" customBuiltin="1"/>
    <cellStyle name="Sortie 2" xfId="59" xr:uid="{00000000-0005-0000-0000-000048000000}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Total 2" xfId="60" xr:uid="{00000000-0005-0000-0000-000050000000}"/>
    <cellStyle name="Vérification" xfId="46" builtinId="23" customBuiltin="1"/>
  </cellStyles>
  <dxfs count="0"/>
  <tableStyles count="0" defaultTableStyle="TableStyleMedium2" defaultPivotStyle="PivotStyleLight16"/>
  <colors>
    <mruColors>
      <color rgb="FFED7D31"/>
      <color rgb="FFFFFFCC"/>
      <color rgb="FF0033CC"/>
      <color rgb="FF548235"/>
      <color rgb="FF0066CC"/>
      <color rgb="FF008000"/>
      <color rgb="FF8497B0"/>
      <color rgb="FFFFFF99"/>
      <color rgb="FFFFCCFF"/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381000</xdr:colOff>
      <xdr:row>84</xdr:row>
      <xdr:rowOff>155315</xdr:rowOff>
    </xdr:from>
    <xdr:to>
      <xdr:col>28</xdr:col>
      <xdr:colOff>130331</xdr:colOff>
      <xdr:row>89</xdr:row>
      <xdr:rowOff>450850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27D4BDF9-AA3C-44BC-B2B6-A64739E39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61200" y="39436415"/>
          <a:ext cx="2797331" cy="28355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youtube.com/channel/UCK4qfUuh9kpBByJFIMBPTtA/playlists" TargetMode="External"/><Relationship Id="rId13" Type="http://schemas.openxmlformats.org/officeDocument/2006/relationships/hyperlink" Target="https://www.excel-exercice.com/somme-si-ens/" TargetMode="External"/><Relationship Id="rId18" Type="http://schemas.openxmlformats.org/officeDocument/2006/relationships/hyperlink" Target="https://www.youtube.com/watch?v=yk_ypXvUaHo" TargetMode="External"/><Relationship Id="rId26" Type="http://schemas.openxmlformats.org/officeDocument/2006/relationships/hyperlink" Target="https://www.google.com/search?q=Diff%C3%A9rence+entre+un+fichier+XLS+et+XLSX+(ou+XLSM)&amp;rlz=1C1AVFC_enFR845FR845&amp;oq=Diff%C3%A9rence+entre+un+fichier+XLS+et+XLSX+(ou+XLSM)&amp;aqs=chrome..69i57j33.2926j0j15&amp;sourceid=chrome&amp;ie=UTF-8" TargetMode="External"/><Relationship Id="rId3" Type="http://schemas.openxmlformats.org/officeDocument/2006/relationships/hyperlink" Target="https://www.google.fr/search?q=piffom%C3%A9trie&amp;ie=utf-8&amp;oe=utf-8&amp;client=firefox-b&amp;gfe_rd=cr&amp;dcr=0&amp;ei=yYrYWZrKMYfAaMTIipgK" TargetMode="External"/><Relationship Id="rId21" Type="http://schemas.openxmlformats.org/officeDocument/2006/relationships/hyperlink" Target="https://www.youtube.com/watch?v=HoP5kZ-f-EA&amp;ab_channel=excelexercice" TargetMode="External"/><Relationship Id="rId34" Type="http://schemas.openxmlformats.org/officeDocument/2006/relationships/drawing" Target="../drawings/drawing1.xml"/><Relationship Id="rId7" Type="http://schemas.openxmlformats.org/officeDocument/2006/relationships/hyperlink" Target="https://www.youtube.com/c/TutoDeRien/playlists" TargetMode="External"/><Relationship Id="rId12" Type="http://schemas.openxmlformats.org/officeDocument/2006/relationships/hyperlink" Target="https://www.google.com/search?q=Diff%C3%A9rence+entre+un+fichier+XLS+et+XLSX+(ou+XLSM)&amp;rlz=1C1AVFC_enFR845FR845&amp;oq=Diff%C3%A9rence+entre+un+fichier+XLS+et+XLSX+(ou+XLSM)&amp;aqs=chrome..69i57j33.2926j0j15&amp;sourceid=chrome&amp;ie=UTF-8" TargetMode="External"/><Relationship Id="rId17" Type="http://schemas.openxmlformats.org/officeDocument/2006/relationships/hyperlink" Target="https://www.superprof.fr/blog/conseils-pratiques-en-maths/" TargetMode="External"/><Relationship Id="rId25" Type="http://schemas.openxmlformats.org/officeDocument/2006/relationships/hyperlink" Target="https://www.youtube.com/watch?v=li4XNespLxg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www.excel-downloads.com/remository/Download/Professionnels/Planification-et-gestion-de-projets/SPACE.html" TargetMode="External"/><Relationship Id="rId16" Type="http://schemas.openxmlformats.org/officeDocument/2006/relationships/hyperlink" Target="https://www.ionos.fr/digitalguide/web-marketing/vendre-sur-internet/fonction-si-excel/" TargetMode="External"/><Relationship Id="rId20" Type="http://schemas.openxmlformats.org/officeDocument/2006/relationships/hyperlink" Target="https://support.office.com/fr-fr/article/combiner-le-texte-de-deux-cellules-ou-plus-en-une-cellule-81ba0946-ce78-42ed-b3c3-21340eb164a6" TargetMode="External"/><Relationship Id="rId29" Type="http://schemas.openxmlformats.org/officeDocument/2006/relationships/hyperlink" Target="https://www.ionos.fr/digitalguide/web-marketing/vendre-sur-internet/alternatives-gratuites-a-microsoft-excel/" TargetMode="External"/><Relationship Id="rId1" Type="http://schemas.openxmlformats.org/officeDocument/2006/relationships/hyperlink" Target="http://www.excel-downloads.com/forum/111720-space.html" TargetMode="External"/><Relationship Id="rId6" Type="http://schemas.openxmlformats.org/officeDocument/2006/relationships/hyperlink" Target="https://support.microsoft.com/fr-fr/excel" TargetMode="External"/><Relationship Id="rId11" Type="http://schemas.openxmlformats.org/officeDocument/2006/relationships/hyperlink" Target="https://www.youtube.com/watch?v=li4XNespLxg" TargetMode="External"/><Relationship Id="rId24" Type="http://schemas.openxmlformats.org/officeDocument/2006/relationships/hyperlink" Target="https://www.youtube.com/watch?v=YfGrccEQGKk" TargetMode="External"/><Relationship Id="rId32" Type="http://schemas.openxmlformats.org/officeDocument/2006/relationships/hyperlink" Target="https://www.excel-exercice.com/" TargetMode="External"/><Relationship Id="rId5" Type="http://schemas.openxmlformats.org/officeDocument/2006/relationships/hyperlink" Target="https://www.youtube.com/c/K%C3%A9vinBrundu/videos" TargetMode="External"/><Relationship Id="rId15" Type="http://schemas.openxmlformats.org/officeDocument/2006/relationships/hyperlink" Target="https://www.ionos.fr/digitalguide/web-marketing/vendre-sur-internet/alternatives-gratuites-a-microsoft-excel/" TargetMode="External"/><Relationship Id="rId23" Type="http://schemas.openxmlformats.org/officeDocument/2006/relationships/hyperlink" Target="https://www.google.fr/search?q=piffom%C3%A9trie&amp;ie=utf-8&amp;oe=utf-8&amp;client=firefox-b&amp;gfe_rd=cr&amp;dcr=0&amp;ei=yYrYWZrKMYfAaMTIipgK" TargetMode="External"/><Relationship Id="rId28" Type="http://schemas.openxmlformats.org/officeDocument/2006/relationships/hyperlink" Target="https://forums.commentcamarche.net/forum/bureautique-25" TargetMode="External"/><Relationship Id="rId10" Type="http://schemas.openxmlformats.org/officeDocument/2006/relationships/hyperlink" Target="https://www.youtube.com/watch?v=YfGrccEQGKk" TargetMode="External"/><Relationship Id="rId19" Type="http://schemas.openxmlformats.org/officeDocument/2006/relationships/hyperlink" Target="https://www.informatique-bureautique.com/moodle/mod/page/view.php?id=5026" TargetMode="External"/><Relationship Id="rId31" Type="http://schemas.openxmlformats.org/officeDocument/2006/relationships/hyperlink" Target="https://www.superprof.fr/blog/conseils-pratiques-en-maths/" TargetMode="External"/><Relationship Id="rId4" Type="http://schemas.openxmlformats.org/officeDocument/2006/relationships/hyperlink" Target="https://www.youtube.com/watch?v=e2kzRDcW5iI" TargetMode="External"/><Relationship Id="rId9" Type="http://schemas.openxmlformats.org/officeDocument/2006/relationships/hyperlink" Target="https://www.youtube.com/user/ExcelExercice/videos" TargetMode="External"/><Relationship Id="rId14" Type="http://schemas.openxmlformats.org/officeDocument/2006/relationships/hyperlink" Target="https://forums.commentcamarche.net/forum/bureautique-25" TargetMode="External"/><Relationship Id="rId22" Type="http://schemas.openxmlformats.org/officeDocument/2006/relationships/hyperlink" Target="http://www.mdf-xlpages.com/modules/publisher/item.php?itemid=91" TargetMode="External"/><Relationship Id="rId27" Type="http://schemas.openxmlformats.org/officeDocument/2006/relationships/hyperlink" Target="https://www.excel-exercice.com/trouver-les-liens-externes-dun-classeur/" TargetMode="External"/><Relationship Id="rId30" Type="http://schemas.openxmlformats.org/officeDocument/2006/relationships/hyperlink" Target="https://www.ionos.fr/digitalguide/web-marketing/vendre-sur-internet/fonction-si-exce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6F445-7D44-417A-85DF-503EE20F657B}">
  <dimension ref="A1:AR91"/>
  <sheetViews>
    <sheetView tabSelected="1" zoomScale="75" zoomScaleNormal="75" workbookViewId="0">
      <selection activeCell="M18" sqref="M18"/>
    </sheetView>
  </sheetViews>
  <sheetFormatPr baseColWidth="10" defaultRowHeight="12.75" x14ac:dyDescent="0.2"/>
  <cols>
    <col min="1" max="2" width="11.42578125" style="9"/>
    <col min="3" max="3" width="16" style="9" customWidth="1"/>
    <col min="4" max="5" width="11.42578125" style="9"/>
    <col min="6" max="6" width="13.5703125" style="9" customWidth="1"/>
    <col min="7" max="18" width="11.42578125" style="9"/>
    <col min="19" max="19" width="16" style="9" customWidth="1"/>
    <col min="20" max="20" width="12.140625" style="9" customWidth="1"/>
    <col min="21" max="21" width="15.28515625" style="9" customWidth="1"/>
    <col min="22" max="22" width="11.42578125" style="9"/>
    <col min="23" max="23" width="14.140625" style="9" customWidth="1"/>
    <col min="24" max="24" width="12.140625" style="9" bestFit="1" customWidth="1"/>
    <col min="25" max="16384" width="11.42578125" style="9"/>
  </cols>
  <sheetData>
    <row r="1" spans="1:29" ht="30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48"/>
      <c r="M1" s="148"/>
      <c r="N1" s="148"/>
      <c r="O1" s="148"/>
      <c r="P1" s="148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</row>
    <row r="2" spans="1:29" ht="30" customHeight="1" x14ac:dyDescent="0.25">
      <c r="A2" s="1"/>
      <c r="B2" s="150" t="s">
        <v>22</v>
      </c>
      <c r="C2" s="1"/>
      <c r="D2" s="1"/>
      <c r="E2" s="1"/>
      <c r="F2" s="1"/>
      <c r="G2" s="1"/>
      <c r="H2" s="1"/>
      <c r="I2" s="148"/>
      <c r="J2" s="1"/>
      <c r="K2" s="1"/>
      <c r="L2" s="148"/>
      <c r="M2" s="148"/>
      <c r="N2" s="148"/>
      <c r="O2" s="148"/>
      <c r="P2" s="148"/>
      <c r="Q2" s="149"/>
      <c r="R2" s="149"/>
      <c r="S2" s="149"/>
      <c r="T2" s="258" t="s">
        <v>573</v>
      </c>
      <c r="U2" s="149"/>
      <c r="V2" s="149"/>
      <c r="W2" s="149"/>
      <c r="X2" s="149"/>
      <c r="Y2" s="149"/>
      <c r="Z2" s="149"/>
      <c r="AA2" s="149"/>
      <c r="AB2" s="149"/>
      <c r="AC2" s="149"/>
    </row>
    <row r="3" spans="1:29" ht="30" customHeight="1" x14ac:dyDescent="0.25">
      <c r="A3" s="1"/>
      <c r="B3" s="2" t="s">
        <v>23</v>
      </c>
      <c r="C3" s="3"/>
      <c r="D3" s="1"/>
      <c r="E3" s="1"/>
      <c r="F3" s="1"/>
      <c r="G3" s="1"/>
      <c r="H3" s="1"/>
      <c r="I3" s="148"/>
      <c r="J3" s="1"/>
      <c r="K3" s="1"/>
      <c r="L3" s="148"/>
      <c r="M3" s="148"/>
      <c r="N3" s="148"/>
      <c r="O3" s="148"/>
      <c r="P3" s="148"/>
      <c r="Q3" s="149"/>
      <c r="R3" s="149"/>
      <c r="S3" s="149"/>
      <c r="T3" s="258" t="s">
        <v>571</v>
      </c>
      <c r="U3" s="149"/>
      <c r="V3" s="149"/>
      <c r="W3" s="149"/>
      <c r="X3" s="149"/>
      <c r="Y3" s="149"/>
      <c r="Z3" s="149"/>
      <c r="AA3" s="149"/>
      <c r="AB3" s="149"/>
      <c r="AC3" s="149"/>
    </row>
    <row r="4" spans="1:29" ht="30" customHeight="1" x14ac:dyDescent="0.25">
      <c r="A4" s="1"/>
      <c r="B4" s="2" t="s">
        <v>547</v>
      </c>
      <c r="C4" s="3"/>
      <c r="D4" s="1"/>
      <c r="E4" s="1"/>
      <c r="F4" s="1"/>
      <c r="G4" s="1"/>
      <c r="H4" s="1"/>
      <c r="I4" s="148"/>
      <c r="J4" s="1"/>
      <c r="K4" s="1"/>
      <c r="L4" s="148"/>
      <c r="M4" s="148"/>
      <c r="N4" s="148"/>
      <c r="O4" s="148"/>
      <c r="P4" s="148"/>
      <c r="Q4" s="149"/>
      <c r="R4" s="149"/>
      <c r="S4" s="149"/>
      <c r="T4" s="243" t="s">
        <v>572</v>
      </c>
      <c r="U4" s="149"/>
      <c r="V4" s="149"/>
      <c r="W4" s="149"/>
      <c r="X4" s="149"/>
      <c r="Y4" s="149"/>
      <c r="Z4" s="149"/>
      <c r="AA4" s="149"/>
      <c r="AB4" s="149"/>
      <c r="AC4" s="149"/>
    </row>
    <row r="5" spans="1:29" ht="30" customHeight="1" x14ac:dyDescent="0.25">
      <c r="A5" s="1"/>
      <c r="B5" s="2" t="s">
        <v>24</v>
      </c>
      <c r="C5" s="3"/>
      <c r="D5" s="1"/>
      <c r="E5" s="1"/>
      <c r="F5" s="1"/>
      <c r="G5" s="1"/>
      <c r="H5" s="1"/>
      <c r="I5" s="148"/>
      <c r="J5" s="1"/>
      <c r="K5" s="1"/>
      <c r="L5" s="148"/>
      <c r="M5" s="148"/>
      <c r="N5" s="148"/>
      <c r="O5" s="148"/>
      <c r="P5" s="148"/>
      <c r="Q5" s="149"/>
      <c r="R5" s="149"/>
      <c r="S5" s="149"/>
      <c r="T5" s="258" t="s">
        <v>574</v>
      </c>
      <c r="U5" s="149"/>
      <c r="V5" s="149"/>
      <c r="W5" s="149"/>
      <c r="X5" s="149"/>
      <c r="Y5" s="149"/>
      <c r="Z5" s="149"/>
      <c r="AA5" s="149"/>
      <c r="AB5" s="149"/>
      <c r="AC5" s="149"/>
    </row>
    <row r="6" spans="1:29" ht="30" customHeight="1" x14ac:dyDescent="0.25">
      <c r="A6" s="1"/>
      <c r="B6" s="2" t="s">
        <v>25</v>
      </c>
      <c r="C6" s="1"/>
      <c r="D6" s="1"/>
      <c r="E6" s="1"/>
      <c r="F6" s="1"/>
      <c r="G6" s="1"/>
      <c r="H6" s="1"/>
      <c r="I6" s="148"/>
      <c r="J6" s="1"/>
      <c r="K6" s="1"/>
      <c r="L6" s="148"/>
      <c r="M6" s="148"/>
      <c r="N6" s="148"/>
      <c r="O6" s="148"/>
      <c r="P6" s="148"/>
      <c r="Q6" s="149"/>
      <c r="R6" s="149"/>
      <c r="S6" s="149"/>
      <c r="T6" s="258" t="s">
        <v>575</v>
      </c>
      <c r="U6" s="149"/>
      <c r="V6" s="149"/>
      <c r="W6" s="149"/>
      <c r="X6" s="149"/>
      <c r="Y6" s="149"/>
      <c r="Z6" s="149"/>
      <c r="AA6" s="149"/>
      <c r="AB6" s="149"/>
      <c r="AC6" s="149"/>
    </row>
    <row r="7" spans="1:29" ht="30" customHeight="1" thickBot="1" x14ac:dyDescent="0.3">
      <c r="A7" s="1"/>
      <c r="B7" s="2"/>
      <c r="C7" s="1"/>
      <c r="D7" s="1"/>
      <c r="E7" s="1"/>
      <c r="F7" s="1"/>
      <c r="G7" s="1"/>
      <c r="H7" s="1"/>
      <c r="I7" s="148"/>
      <c r="J7" s="1"/>
      <c r="K7" s="1"/>
      <c r="L7" s="148"/>
      <c r="M7" s="148"/>
      <c r="N7" s="148"/>
      <c r="O7" s="148"/>
      <c r="P7" s="148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</row>
    <row r="8" spans="1:29" ht="30" customHeight="1" x14ac:dyDescent="0.2">
      <c r="A8" s="1"/>
      <c r="B8" s="487" t="s">
        <v>523</v>
      </c>
      <c r="C8" s="488"/>
      <c r="D8" s="488"/>
      <c r="E8" s="488"/>
      <c r="F8" s="488"/>
      <c r="G8" s="48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</row>
    <row r="9" spans="1:29" ht="30" customHeight="1" x14ac:dyDescent="0.35">
      <c r="A9" s="1"/>
      <c r="B9" s="502" t="s">
        <v>524</v>
      </c>
      <c r="C9" s="503"/>
      <c r="D9" s="503"/>
      <c r="E9" s="503"/>
      <c r="F9" s="503"/>
      <c r="G9" s="504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</row>
    <row r="10" spans="1:29" ht="30" customHeight="1" x14ac:dyDescent="0.2">
      <c r="A10" s="1"/>
      <c r="B10" s="505" t="s">
        <v>604</v>
      </c>
      <c r="C10" s="506"/>
      <c r="D10" s="506"/>
      <c r="E10" s="506"/>
      <c r="F10" s="506"/>
      <c r="G10" s="507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</row>
    <row r="11" spans="1:29" ht="30" customHeight="1" x14ac:dyDescent="0.2">
      <c r="A11" s="1"/>
      <c r="B11" s="508" t="s">
        <v>605</v>
      </c>
      <c r="C11" s="509"/>
      <c r="D11" s="509"/>
      <c r="E11" s="509"/>
      <c r="F11" s="509"/>
      <c r="G11" s="510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</row>
    <row r="12" spans="1:29" ht="30" customHeight="1" x14ac:dyDescent="0.35">
      <c r="A12" s="1"/>
      <c r="B12" s="502" t="s">
        <v>525</v>
      </c>
      <c r="C12" s="503"/>
      <c r="D12" s="503"/>
      <c r="E12" s="503"/>
      <c r="F12" s="503"/>
      <c r="G12" s="504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</row>
    <row r="13" spans="1:29" ht="30" customHeight="1" x14ac:dyDescent="0.3">
      <c r="A13" s="1"/>
      <c r="B13" s="476"/>
      <c r="C13" s="477" t="s">
        <v>606</v>
      </c>
      <c r="D13" s="477"/>
      <c r="E13" s="478"/>
      <c r="F13" s="478"/>
      <c r="G13" s="47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</row>
    <row r="14" spans="1:29" ht="30" customHeight="1" thickBot="1" x14ac:dyDescent="0.4">
      <c r="A14" s="1"/>
      <c r="B14" s="480"/>
      <c r="C14" s="478"/>
      <c r="D14" s="478"/>
      <c r="E14" s="481" t="s">
        <v>589</v>
      </c>
      <c r="F14" s="482" t="s">
        <v>653</v>
      </c>
      <c r="G14" s="47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</row>
    <row r="15" spans="1:29" ht="30" customHeight="1" thickTop="1" thickBot="1" x14ac:dyDescent="0.35">
      <c r="A15" s="1"/>
      <c r="B15" s="480"/>
      <c r="C15" s="478"/>
      <c r="D15" s="478"/>
      <c r="E15" s="481" t="s">
        <v>435</v>
      </c>
      <c r="F15" s="483">
        <v>10</v>
      </c>
      <c r="G15" s="47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</row>
    <row r="16" spans="1:29" ht="30" customHeight="1" thickTop="1" x14ac:dyDescent="0.2">
      <c r="A16" s="1"/>
      <c r="B16" s="490" t="s">
        <v>576</v>
      </c>
      <c r="C16" s="491"/>
      <c r="D16" s="491"/>
      <c r="E16" s="491"/>
      <c r="F16" s="491"/>
      <c r="G16" s="492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</row>
    <row r="17" spans="1:44" ht="30" customHeight="1" x14ac:dyDescent="0.2">
      <c r="A17" s="1"/>
      <c r="B17" s="493" t="s">
        <v>442</v>
      </c>
      <c r="C17" s="494"/>
      <c r="D17" s="494"/>
      <c r="E17" s="494"/>
      <c r="F17" s="494"/>
      <c r="G17" s="495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</row>
    <row r="18" spans="1:44" ht="30" customHeight="1" x14ac:dyDescent="0.2">
      <c r="A18" s="1"/>
      <c r="B18" s="496" t="s">
        <v>437</v>
      </c>
      <c r="C18" s="497"/>
      <c r="D18" s="497"/>
      <c r="E18" s="497"/>
      <c r="F18" s="497"/>
      <c r="G18" s="498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</row>
    <row r="19" spans="1:44" ht="30" customHeight="1" x14ac:dyDescent="0.2">
      <c r="A19" s="1"/>
      <c r="B19" s="499" t="s">
        <v>436</v>
      </c>
      <c r="C19" s="500"/>
      <c r="D19" s="500"/>
      <c r="E19" s="500"/>
      <c r="F19" s="500"/>
      <c r="G19" s="501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</row>
    <row r="20" spans="1:44" ht="30" customHeight="1" x14ac:dyDescent="0.2">
      <c r="A20" s="1"/>
      <c r="B20" s="493" t="s">
        <v>588</v>
      </c>
      <c r="C20" s="494"/>
      <c r="D20" s="494"/>
      <c r="E20" s="494"/>
      <c r="F20" s="494"/>
      <c r="G20" s="495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</row>
    <row r="21" spans="1:44" ht="30" customHeight="1" thickBot="1" x14ac:dyDescent="0.4">
      <c r="A21" s="1"/>
      <c r="B21" s="484"/>
      <c r="C21" s="485"/>
      <c r="D21" s="485"/>
      <c r="E21" s="485"/>
      <c r="F21" s="485"/>
      <c r="G21" s="486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</row>
    <row r="22" spans="1:44" ht="30" customHeight="1" x14ac:dyDescent="0.25">
      <c r="A22" s="1"/>
      <c r="B22" s="2"/>
      <c r="C22" s="1"/>
      <c r="D22" s="1"/>
      <c r="E22" s="1"/>
      <c r="F22" s="1"/>
      <c r="G22" s="1"/>
      <c r="H22" s="1"/>
      <c r="I22" s="148"/>
      <c r="J22" s="1"/>
      <c r="K22" s="1"/>
      <c r="L22" s="148"/>
      <c r="M22" s="148"/>
      <c r="N22" s="148"/>
      <c r="O22" s="148"/>
      <c r="P22" s="148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</row>
    <row r="23" spans="1:44" s="151" customFormat="1" ht="40.5" customHeight="1" x14ac:dyDescent="0.25">
      <c r="A23" s="1"/>
      <c r="B23" s="152" t="s">
        <v>458</v>
      </c>
      <c r="C23" s="1"/>
      <c r="D23" s="1"/>
      <c r="E23" s="1"/>
      <c r="F23" s="1"/>
      <c r="G23" s="1"/>
      <c r="H23" s="1"/>
      <c r="I23" s="148"/>
      <c r="J23" s="1"/>
      <c r="K23" s="1"/>
      <c r="L23" s="148"/>
      <c r="M23" s="148"/>
      <c r="N23" s="148"/>
      <c r="O23" s="148"/>
      <c r="P23" s="148"/>
      <c r="Q23" s="152" t="s">
        <v>459</v>
      </c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9"/>
      <c r="AE23" s="9"/>
      <c r="AL23" s="9"/>
      <c r="AM23" s="9"/>
      <c r="AN23" s="9"/>
      <c r="AO23" s="9"/>
      <c r="AP23" s="9"/>
      <c r="AQ23" s="9"/>
      <c r="AR23" s="9"/>
    </row>
    <row r="24" spans="1:44" s="151" customFormat="1" ht="40.5" customHeight="1" x14ac:dyDescent="0.25">
      <c r="A24" s="1"/>
      <c r="B24" s="4"/>
      <c r="C24" s="153" t="s">
        <v>460</v>
      </c>
      <c r="D24" s="1"/>
      <c r="E24" s="154" t="s">
        <v>461</v>
      </c>
      <c r="F24" s="148"/>
      <c r="G24" s="409" t="s">
        <v>462</v>
      </c>
      <c r="H24" s="1"/>
      <c r="I24" s="148"/>
      <c r="J24" s="2" t="s">
        <v>463</v>
      </c>
      <c r="K24" s="1"/>
      <c r="L24" s="148"/>
      <c r="M24" s="148"/>
      <c r="N24" s="148"/>
      <c r="O24" s="148"/>
      <c r="P24" s="148"/>
      <c r="Q24" s="155" t="s">
        <v>464</v>
      </c>
      <c r="R24" s="156"/>
      <c r="S24" s="410">
        <v>15.5</v>
      </c>
      <c r="T24" s="149"/>
      <c r="U24" s="425">
        <v>15.5</v>
      </c>
      <c r="V24" s="149"/>
      <c r="W24" s="157">
        <v>15.5</v>
      </c>
      <c r="X24" s="149"/>
      <c r="Y24" s="149"/>
      <c r="Z24" s="149"/>
      <c r="AA24" s="149"/>
      <c r="AB24" s="149"/>
      <c r="AC24" s="14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s="151" customFormat="1" ht="40.5" customHeight="1" x14ac:dyDescent="0.25">
      <c r="A25" s="1"/>
      <c r="B25" s="4"/>
      <c r="C25" s="153" t="s">
        <v>40</v>
      </c>
      <c r="D25" s="1"/>
      <c r="E25" s="154" t="s">
        <v>41</v>
      </c>
      <c r="F25" s="148"/>
      <c r="G25" s="409" t="s">
        <v>465</v>
      </c>
      <c r="H25" s="1"/>
      <c r="I25" s="148"/>
      <c r="J25" s="2" t="s">
        <v>466</v>
      </c>
      <c r="K25" s="1"/>
      <c r="L25" s="148"/>
      <c r="M25" s="148"/>
      <c r="N25" s="148"/>
      <c r="O25" s="148"/>
      <c r="P25" s="148"/>
      <c r="Q25" s="158" t="s">
        <v>467</v>
      </c>
      <c r="R25" s="156"/>
      <c r="S25" s="154" t="s">
        <v>468</v>
      </c>
      <c r="T25" s="149"/>
      <c r="U25" s="159" t="s">
        <v>469</v>
      </c>
      <c r="V25" s="149"/>
      <c r="W25" s="154" t="s">
        <v>470</v>
      </c>
      <c r="X25" s="149"/>
      <c r="Y25" s="149"/>
      <c r="Z25" s="149"/>
      <c r="AA25" s="149"/>
      <c r="AB25" s="149"/>
      <c r="AC25" s="14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s="151" customFormat="1" ht="40.5" customHeight="1" x14ac:dyDescent="0.25">
      <c r="A26" s="1"/>
      <c r="B26" s="4"/>
      <c r="C26" s="1"/>
      <c r="D26" s="1"/>
      <c r="E26" s="1"/>
      <c r="F26" s="1"/>
      <c r="G26" s="1"/>
      <c r="H26" s="1"/>
      <c r="I26" s="148"/>
      <c r="J26" s="1"/>
      <c r="K26" s="1"/>
      <c r="L26" s="148"/>
      <c r="M26" s="148"/>
      <c r="N26" s="148"/>
      <c r="O26" s="148"/>
      <c r="P26" s="148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s="151" customFormat="1" ht="40.5" customHeight="1" x14ac:dyDescent="0.25">
      <c r="A27" s="1"/>
      <c r="B27" s="152" t="s">
        <v>471</v>
      </c>
      <c r="C27" s="1"/>
      <c r="D27" s="1"/>
      <c r="E27" s="1"/>
      <c r="F27" s="1"/>
      <c r="G27" s="1"/>
      <c r="H27" s="1"/>
      <c r="I27" s="148"/>
      <c r="J27" s="1"/>
      <c r="K27" s="1"/>
      <c r="L27" s="148"/>
      <c r="M27" s="148"/>
      <c r="N27" s="148"/>
      <c r="O27" s="148"/>
      <c r="P27" s="148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s="151" customFormat="1" ht="40.5" customHeight="1" x14ac:dyDescent="0.25">
      <c r="A28" s="1"/>
      <c r="B28" s="4"/>
      <c r="C28" s="426" t="s">
        <v>472</v>
      </c>
      <c r="D28" s="1"/>
      <c r="E28" s="1"/>
      <c r="F28" s="1"/>
      <c r="G28" s="1"/>
      <c r="H28" s="427" t="s">
        <v>473</v>
      </c>
      <c r="I28" s="427"/>
      <c r="J28" s="1"/>
      <c r="K28" s="1"/>
      <c r="L28" s="148"/>
      <c r="M28" s="148"/>
      <c r="N28" s="148"/>
      <c r="O28" s="148"/>
      <c r="P28" s="428" t="s">
        <v>474</v>
      </c>
      <c r="Q28" s="428"/>
      <c r="R28" s="149"/>
      <c r="S28" s="149"/>
      <c r="T28" s="149"/>
      <c r="U28" s="149"/>
      <c r="V28" s="429" t="s">
        <v>475</v>
      </c>
      <c r="W28" s="429"/>
      <c r="X28" s="149"/>
      <c r="Y28" s="149"/>
      <c r="Z28" s="149"/>
      <c r="AA28" s="149"/>
      <c r="AB28" s="149"/>
      <c r="AC28" s="14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s="151" customFormat="1" ht="40.5" customHeight="1" x14ac:dyDescent="0.25">
      <c r="A29" s="1"/>
      <c r="B29" s="4"/>
      <c r="C29" s="430" t="s">
        <v>476</v>
      </c>
      <c r="D29" s="1"/>
      <c r="E29" s="1"/>
      <c r="F29" s="1"/>
      <c r="G29" s="1"/>
      <c r="H29" s="431" t="s">
        <v>477</v>
      </c>
      <c r="I29" s="431"/>
      <c r="J29" s="1"/>
      <c r="K29" s="1"/>
      <c r="L29" s="148"/>
      <c r="M29" s="148"/>
      <c r="N29" s="148"/>
      <c r="O29" s="148"/>
      <c r="P29" s="432" t="s">
        <v>478</v>
      </c>
      <c r="Q29" s="432"/>
      <c r="R29" s="149"/>
      <c r="S29" s="149"/>
      <c r="T29" s="149"/>
      <c r="U29" s="149"/>
      <c r="V29" s="433" t="s">
        <v>479</v>
      </c>
      <c r="W29" s="433"/>
      <c r="X29" s="149"/>
      <c r="Y29" s="149"/>
      <c r="Z29" s="149"/>
      <c r="AA29" s="149"/>
      <c r="AB29" s="149"/>
      <c r="AC29" s="14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s="151" customFormat="1" ht="40.5" customHeight="1" x14ac:dyDescent="0.25">
      <c r="A30" s="1"/>
      <c r="B30" s="4"/>
      <c r="C30" s="434" t="s">
        <v>480</v>
      </c>
      <c r="D30" s="1"/>
      <c r="E30" s="1"/>
      <c r="F30" s="1"/>
      <c r="G30" s="1"/>
      <c r="H30" s="1"/>
      <c r="I30" s="148"/>
      <c r="J30" s="1"/>
      <c r="K30" s="1"/>
      <c r="L30" s="148"/>
      <c r="M30" s="148"/>
      <c r="N30" s="148"/>
      <c r="O30" s="148"/>
      <c r="P30" s="148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s="163" customFormat="1" ht="40.5" customHeight="1" x14ac:dyDescent="0.25">
      <c r="A31" s="160"/>
      <c r="B31" s="152" t="s">
        <v>481</v>
      </c>
      <c r="C31" s="160"/>
      <c r="D31" s="160"/>
      <c r="E31" s="160"/>
      <c r="F31" s="160"/>
      <c r="G31" s="160"/>
      <c r="H31" s="160"/>
      <c r="I31" s="148"/>
      <c r="J31" s="160"/>
      <c r="K31" s="160"/>
      <c r="L31" s="148"/>
      <c r="M31" s="148"/>
      <c r="N31" s="148"/>
      <c r="O31" s="148"/>
      <c r="P31" s="148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9"/>
      <c r="AE31" s="9"/>
      <c r="AF31" s="9"/>
      <c r="AG31" s="9"/>
    </row>
    <row r="32" spans="1:44" s="163" customFormat="1" ht="40.5" customHeight="1" x14ac:dyDescent="0.2">
      <c r="A32" s="160"/>
      <c r="B32" s="164"/>
      <c r="C32" s="165" t="s">
        <v>2</v>
      </c>
      <c r="D32" s="166" t="s">
        <v>3</v>
      </c>
      <c r="E32" s="167" t="s">
        <v>4</v>
      </c>
      <c r="F32" s="168" t="s">
        <v>5</v>
      </c>
      <c r="G32" s="169" t="s">
        <v>6</v>
      </c>
      <c r="H32" s="170" t="s">
        <v>7</v>
      </c>
      <c r="I32" s="171" t="s">
        <v>8</v>
      </c>
      <c r="J32" s="172" t="s">
        <v>9</v>
      </c>
      <c r="K32" s="173" t="s">
        <v>10</v>
      </c>
      <c r="L32" s="174" t="s">
        <v>11</v>
      </c>
      <c r="M32" s="175" t="s">
        <v>12</v>
      </c>
      <c r="N32" s="176" t="s">
        <v>13</v>
      </c>
      <c r="O32" s="177" t="s">
        <v>14</v>
      </c>
      <c r="P32" s="168" t="s">
        <v>15</v>
      </c>
      <c r="Q32" s="178" t="s">
        <v>16</v>
      </c>
      <c r="R32" s="179" t="s">
        <v>17</v>
      </c>
      <c r="S32" s="180" t="s">
        <v>18</v>
      </c>
      <c r="T32" s="181" t="s">
        <v>19</v>
      </c>
      <c r="U32" s="182" t="s">
        <v>20</v>
      </c>
      <c r="V32" s="167" t="s">
        <v>21</v>
      </c>
      <c r="W32" s="161"/>
      <c r="X32" s="161"/>
      <c r="Y32" s="161"/>
      <c r="Z32" s="161"/>
      <c r="AA32" s="161"/>
      <c r="AB32" s="161"/>
      <c r="AC32" s="161"/>
      <c r="AD32" s="9"/>
      <c r="AE32" s="9"/>
      <c r="AF32" s="9"/>
      <c r="AG32" s="9"/>
    </row>
    <row r="33" spans="1:33" s="163" customFormat="1" ht="40.5" customHeight="1" x14ac:dyDescent="0.25">
      <c r="A33" s="160"/>
      <c r="B33" s="164"/>
      <c r="C33" s="160"/>
      <c r="D33" s="160"/>
      <c r="E33" s="160"/>
      <c r="F33" s="160"/>
      <c r="G33" s="160"/>
      <c r="H33" s="160"/>
      <c r="I33" s="148"/>
      <c r="J33" s="160"/>
      <c r="K33" s="160"/>
      <c r="L33" s="148"/>
      <c r="M33" s="148"/>
      <c r="N33" s="148"/>
      <c r="O33" s="148"/>
      <c r="P33" s="148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9"/>
      <c r="AE33" s="9"/>
      <c r="AF33" s="9"/>
      <c r="AG33" s="9"/>
    </row>
    <row r="34" spans="1:33" s="163" customFormat="1" ht="40.5" customHeight="1" x14ac:dyDescent="0.2">
      <c r="A34" s="160"/>
      <c r="B34" s="164"/>
      <c r="C34" s="183" t="s">
        <v>2</v>
      </c>
      <c r="D34" s="183" t="s">
        <v>3</v>
      </c>
      <c r="E34" s="183" t="s">
        <v>4</v>
      </c>
      <c r="F34" s="183" t="s">
        <v>5</v>
      </c>
      <c r="G34" s="183" t="s">
        <v>6</v>
      </c>
      <c r="H34" s="183" t="s">
        <v>7</v>
      </c>
      <c r="I34" s="183" t="s">
        <v>8</v>
      </c>
      <c r="J34" s="183" t="s">
        <v>9</v>
      </c>
      <c r="K34" s="183" t="s">
        <v>10</v>
      </c>
      <c r="L34" s="183" t="s">
        <v>11</v>
      </c>
      <c r="M34" s="183" t="s">
        <v>12</v>
      </c>
      <c r="N34" s="183" t="s">
        <v>13</v>
      </c>
      <c r="O34" s="183" t="s">
        <v>14</v>
      </c>
      <c r="P34" s="183" t="s">
        <v>15</v>
      </c>
      <c r="Q34" s="183" t="s">
        <v>16</v>
      </c>
      <c r="R34" s="183" t="s">
        <v>17</v>
      </c>
      <c r="S34" s="183" t="s">
        <v>18</v>
      </c>
      <c r="T34" s="183" t="s">
        <v>19</v>
      </c>
      <c r="U34" s="183" t="s">
        <v>20</v>
      </c>
      <c r="V34" s="183" t="s">
        <v>21</v>
      </c>
      <c r="W34" s="161"/>
      <c r="X34" s="161"/>
      <c r="Y34" s="161"/>
      <c r="Z34" s="161"/>
      <c r="AA34" s="161"/>
      <c r="AB34" s="161"/>
      <c r="AC34" s="161"/>
      <c r="AD34" s="9"/>
      <c r="AE34" s="9"/>
      <c r="AF34" s="9"/>
      <c r="AG34" s="9"/>
    </row>
    <row r="35" spans="1:33" s="163" customFormat="1" ht="40.5" customHeight="1" x14ac:dyDescent="0.25">
      <c r="A35" s="160"/>
      <c r="B35" s="164"/>
      <c r="C35" s="160"/>
      <c r="D35" s="160"/>
      <c r="E35" s="160"/>
      <c r="F35" s="160"/>
      <c r="G35" s="160"/>
      <c r="H35" s="160"/>
      <c r="I35" s="148"/>
      <c r="J35" s="160"/>
      <c r="K35" s="160"/>
      <c r="L35" s="148"/>
      <c r="M35" s="148"/>
      <c r="N35" s="148"/>
      <c r="O35" s="148"/>
      <c r="P35" s="148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9"/>
      <c r="AE35" s="9"/>
      <c r="AF35" s="9"/>
      <c r="AG35" s="9"/>
    </row>
    <row r="36" spans="1:33" s="163" customFormat="1" ht="40.5" customHeight="1" x14ac:dyDescent="0.2">
      <c r="A36" s="160"/>
      <c r="B36" s="164"/>
      <c r="C36" s="184">
        <v>1</v>
      </c>
      <c r="D36" s="184" t="s">
        <v>630</v>
      </c>
      <c r="E36" s="184" t="s">
        <v>631</v>
      </c>
      <c r="F36" s="184" t="s">
        <v>632</v>
      </c>
      <c r="G36" s="184" t="s">
        <v>633</v>
      </c>
      <c r="H36" s="184" t="s">
        <v>634</v>
      </c>
      <c r="I36" s="184" t="s">
        <v>635</v>
      </c>
      <c r="J36" s="184" t="s">
        <v>636</v>
      </c>
      <c r="K36" s="184" t="s">
        <v>637</v>
      </c>
      <c r="L36" s="184" t="s">
        <v>638</v>
      </c>
      <c r="M36" s="184" t="s">
        <v>639</v>
      </c>
      <c r="N36" s="184" t="s">
        <v>640</v>
      </c>
      <c r="O36" s="184" t="s">
        <v>641</v>
      </c>
      <c r="P36" s="184" t="s">
        <v>642</v>
      </c>
      <c r="Q36" s="184" t="s">
        <v>643</v>
      </c>
      <c r="R36" s="184" t="s">
        <v>644</v>
      </c>
      <c r="S36" s="184" t="s">
        <v>645</v>
      </c>
      <c r="T36" s="184" t="s">
        <v>646</v>
      </c>
      <c r="U36" s="184" t="s">
        <v>647</v>
      </c>
      <c r="V36" s="184" t="s">
        <v>648</v>
      </c>
      <c r="W36" s="161"/>
      <c r="X36" s="161"/>
      <c r="Y36" s="161"/>
      <c r="Z36" s="161"/>
      <c r="AA36" s="161"/>
      <c r="AB36" s="161"/>
      <c r="AC36" s="161"/>
      <c r="AD36" s="9"/>
      <c r="AE36" s="9"/>
      <c r="AF36" s="9"/>
      <c r="AG36" s="9"/>
    </row>
    <row r="37" spans="1:33" s="163" customFormat="1" ht="40.5" customHeight="1" x14ac:dyDescent="0.25">
      <c r="A37" s="160"/>
      <c r="B37" s="164"/>
      <c r="C37" s="160"/>
      <c r="D37" s="160"/>
      <c r="E37" s="160"/>
      <c r="F37" s="160"/>
      <c r="G37" s="160"/>
      <c r="H37" s="160"/>
      <c r="I37" s="148"/>
      <c r="J37" s="160"/>
      <c r="K37" s="160"/>
      <c r="L37" s="148"/>
      <c r="M37" s="148"/>
      <c r="N37" s="148"/>
      <c r="O37" s="148"/>
      <c r="P37" s="148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9"/>
      <c r="AE37" s="9"/>
      <c r="AF37" s="9"/>
      <c r="AG37" s="9"/>
    </row>
    <row r="38" spans="1:33" s="163" customFormat="1" ht="40.5" customHeight="1" x14ac:dyDescent="0.2">
      <c r="A38" s="160"/>
      <c r="B38" s="164"/>
      <c r="C38" s="185">
        <v>1</v>
      </c>
      <c r="D38" s="186">
        <v>2</v>
      </c>
      <c r="E38" s="185">
        <v>3</v>
      </c>
      <c r="F38" s="186">
        <v>4</v>
      </c>
      <c r="G38" s="185">
        <v>5</v>
      </c>
      <c r="H38" s="186">
        <v>6</v>
      </c>
      <c r="I38" s="185">
        <v>7</v>
      </c>
      <c r="J38" s="186">
        <v>8</v>
      </c>
      <c r="K38" s="185">
        <v>9</v>
      </c>
      <c r="L38" s="186">
        <v>10</v>
      </c>
      <c r="M38" s="185">
        <v>11</v>
      </c>
      <c r="N38" s="186">
        <v>12</v>
      </c>
      <c r="O38" s="185">
        <v>13</v>
      </c>
      <c r="P38" s="186">
        <v>14</v>
      </c>
      <c r="Q38" s="185">
        <v>15</v>
      </c>
      <c r="R38" s="186">
        <v>16</v>
      </c>
      <c r="S38" s="185">
        <v>17</v>
      </c>
      <c r="T38" s="186">
        <v>18</v>
      </c>
      <c r="U38" s="185">
        <v>19</v>
      </c>
      <c r="V38" s="186">
        <v>20</v>
      </c>
      <c r="W38" s="161"/>
      <c r="X38" s="161"/>
      <c r="Y38" s="161"/>
      <c r="Z38" s="161"/>
      <c r="AA38" s="161"/>
      <c r="AB38" s="161"/>
      <c r="AC38" s="161"/>
      <c r="AD38" s="9"/>
      <c r="AE38" s="9"/>
      <c r="AF38" s="9"/>
      <c r="AG38" s="9"/>
    </row>
    <row r="39" spans="1:33" s="163" customFormat="1" ht="40.5" customHeight="1" x14ac:dyDescent="0.25">
      <c r="A39" s="160"/>
      <c r="B39" s="164"/>
      <c r="C39" s="160"/>
      <c r="D39" s="160"/>
      <c r="E39" s="160"/>
      <c r="F39" s="160"/>
      <c r="G39" s="160"/>
      <c r="H39" s="160"/>
      <c r="I39" s="148"/>
      <c r="J39" s="160"/>
      <c r="K39" s="160"/>
      <c r="L39" s="148"/>
      <c r="M39" s="148"/>
      <c r="N39" s="148"/>
      <c r="O39" s="148"/>
      <c r="P39" s="148"/>
      <c r="Q39" s="161"/>
      <c r="R39" s="161"/>
      <c r="S39" s="161"/>
      <c r="T39" s="161"/>
      <c r="U39" s="161"/>
      <c r="V39" s="161"/>
      <c r="W39" s="161"/>
      <c r="X39" s="161"/>
      <c r="Y39" s="161"/>
      <c r="Z39" s="161"/>
      <c r="AA39" s="161"/>
      <c r="AB39" s="161"/>
      <c r="AC39" s="161"/>
      <c r="AD39" s="9"/>
      <c r="AE39" s="9"/>
      <c r="AF39" s="9"/>
      <c r="AG39" s="9"/>
    </row>
    <row r="40" spans="1:33" s="163" customFormat="1" ht="40.5" customHeight="1" x14ac:dyDescent="0.25">
      <c r="A40" s="160"/>
      <c r="B40" s="164"/>
      <c r="C40" s="411" t="s">
        <v>613</v>
      </c>
      <c r="D40" s="412"/>
      <c r="E40" s="412"/>
      <c r="F40" s="412"/>
      <c r="G40" s="148"/>
      <c r="H40" s="148"/>
      <c r="I40" s="148"/>
      <c r="J40" s="148"/>
      <c r="K40" s="148"/>
      <c r="L40" s="413" t="s">
        <v>614</v>
      </c>
      <c r="M40" s="148"/>
      <c r="N40" s="148"/>
      <c r="O40" s="148"/>
      <c r="P40" s="148"/>
      <c r="Q40" s="161"/>
      <c r="R40" s="408"/>
      <c r="S40" s="161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9"/>
      <c r="AE40" s="9"/>
      <c r="AF40" s="9"/>
      <c r="AG40" s="9"/>
    </row>
    <row r="41" spans="1:33" s="163" customFormat="1" ht="40.5" customHeight="1" x14ac:dyDescent="0.25">
      <c r="A41" s="160"/>
      <c r="B41" s="164"/>
      <c r="C41" s="414" t="s">
        <v>616</v>
      </c>
      <c r="D41" s="412"/>
      <c r="E41" s="412"/>
      <c r="F41" s="412"/>
      <c r="G41" s="408"/>
      <c r="H41" s="435"/>
      <c r="I41" s="412"/>
      <c r="J41" s="412"/>
      <c r="K41" s="160"/>
      <c r="L41" s="148"/>
      <c r="M41" s="148"/>
      <c r="N41" s="148"/>
      <c r="O41" s="148"/>
      <c r="P41" s="148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9"/>
      <c r="AE41" s="9"/>
      <c r="AF41" s="9"/>
      <c r="AG41" s="9"/>
    </row>
    <row r="42" spans="1:33" s="163" customFormat="1" ht="40.5" customHeight="1" x14ac:dyDescent="0.25">
      <c r="A42" s="160"/>
      <c r="B42" s="164"/>
      <c r="C42" s="415" t="s">
        <v>615</v>
      </c>
      <c r="D42" s="412"/>
      <c r="E42" s="412"/>
      <c r="F42" s="412"/>
      <c r="G42" s="408"/>
      <c r="H42" s="435"/>
      <c r="I42" s="412"/>
      <c r="J42" s="412"/>
      <c r="K42" s="160"/>
      <c r="L42" s="148"/>
      <c r="M42" s="148"/>
      <c r="N42" s="148"/>
      <c r="O42" s="148"/>
      <c r="P42" s="148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9"/>
      <c r="AE42" s="9"/>
      <c r="AF42" s="9"/>
      <c r="AG42" s="9"/>
    </row>
    <row r="43" spans="1:33" s="163" customFormat="1" ht="40.5" customHeight="1" x14ac:dyDescent="0.25">
      <c r="A43" s="160"/>
      <c r="B43" s="164"/>
      <c r="C43" s="160"/>
      <c r="D43" s="160"/>
      <c r="E43" s="160"/>
      <c r="F43" s="160"/>
      <c r="G43" s="160"/>
      <c r="H43" s="160"/>
      <c r="I43" s="148"/>
      <c r="J43" s="160"/>
      <c r="K43" s="160"/>
      <c r="L43" s="148"/>
      <c r="M43" s="148"/>
      <c r="N43" s="148"/>
      <c r="O43" s="148"/>
      <c r="P43" s="148"/>
      <c r="Q43" s="161"/>
      <c r="R43" s="161"/>
      <c r="S43" s="161"/>
      <c r="T43" s="161"/>
      <c r="U43" s="161"/>
      <c r="V43" s="161"/>
      <c r="W43" s="161"/>
      <c r="X43" s="161"/>
      <c r="Y43" s="161"/>
      <c r="Z43" s="161"/>
      <c r="AA43" s="161"/>
      <c r="AB43" s="161"/>
      <c r="AC43" s="161"/>
      <c r="AD43" s="9"/>
      <c r="AE43" s="9"/>
      <c r="AF43" s="9"/>
      <c r="AG43" s="9"/>
    </row>
    <row r="44" spans="1:33" s="163" customFormat="1" ht="40.5" customHeight="1" x14ac:dyDescent="0.25">
      <c r="A44" s="160"/>
      <c r="B44" s="152" t="s">
        <v>482</v>
      </c>
      <c r="C44" s="160"/>
      <c r="D44" s="160"/>
      <c r="E44" s="160"/>
      <c r="F44" s="160"/>
      <c r="G44" s="160"/>
      <c r="H44" s="160"/>
      <c r="I44" s="148"/>
      <c r="J44" s="160"/>
      <c r="K44" s="160"/>
      <c r="L44" s="148"/>
      <c r="M44" s="148"/>
      <c r="N44" s="148"/>
      <c r="O44" s="148"/>
      <c r="P44" s="148"/>
      <c r="Q44" s="161"/>
      <c r="R44" s="152"/>
      <c r="S44" s="152"/>
      <c r="T44" s="161"/>
      <c r="U44" s="161"/>
      <c r="V44" s="161"/>
      <c r="W44" s="161"/>
      <c r="X44" s="161"/>
      <c r="Y44" s="161"/>
      <c r="Z44" s="161"/>
      <c r="AA44" s="161"/>
      <c r="AB44" s="161"/>
      <c r="AC44" s="161"/>
      <c r="AD44" s="9"/>
      <c r="AE44" s="9"/>
      <c r="AF44" s="9"/>
      <c r="AG44" s="9"/>
    </row>
    <row r="45" spans="1:33" s="163" customFormat="1" ht="40.5" customHeight="1" x14ac:dyDescent="0.2">
      <c r="A45" s="160"/>
      <c r="B45" s="187" t="s">
        <v>457</v>
      </c>
      <c r="C45" s="187" t="s">
        <v>483</v>
      </c>
      <c r="D45" s="187" t="s">
        <v>484</v>
      </c>
      <c r="E45" s="187" t="s">
        <v>617</v>
      </c>
      <c r="F45" s="187" t="s">
        <v>485</v>
      </c>
      <c r="G45" s="187" t="s">
        <v>42</v>
      </c>
      <c r="H45" s="187" t="s">
        <v>451</v>
      </c>
      <c r="I45" s="187" t="s">
        <v>486</v>
      </c>
      <c r="J45" s="187" t="s">
        <v>487</v>
      </c>
      <c r="K45" s="187" t="s">
        <v>488</v>
      </c>
      <c r="L45" s="187" t="s">
        <v>489</v>
      </c>
      <c r="M45" s="187" t="s">
        <v>490</v>
      </c>
      <c r="N45" s="187" t="s">
        <v>491</v>
      </c>
      <c r="O45" s="187" t="s">
        <v>492</v>
      </c>
      <c r="P45" s="187" t="s">
        <v>493</v>
      </c>
      <c r="Q45" s="187" t="s">
        <v>494</v>
      </c>
      <c r="R45" s="187" t="s">
        <v>495</v>
      </c>
      <c r="S45" s="187" t="s">
        <v>496</v>
      </c>
      <c r="T45" s="187" t="s">
        <v>497</v>
      </c>
      <c r="U45" s="187" t="s">
        <v>498</v>
      </c>
      <c r="V45" s="187"/>
      <c r="W45" s="187"/>
      <c r="X45" s="187"/>
      <c r="Y45" s="187"/>
      <c r="Z45" s="187"/>
      <c r="AA45" s="187"/>
      <c r="AB45" s="161"/>
      <c r="AC45" s="161"/>
      <c r="AD45" s="9"/>
      <c r="AE45" s="9"/>
      <c r="AF45" s="9"/>
      <c r="AG45" s="9"/>
    </row>
    <row r="46" spans="1:33" s="163" customFormat="1" ht="40.5" customHeight="1" x14ac:dyDescent="0.25">
      <c r="A46" s="160"/>
      <c r="B46" s="152"/>
      <c r="C46" s="160"/>
      <c r="D46" s="160"/>
      <c r="E46" s="160"/>
      <c r="F46" s="160"/>
      <c r="G46" s="160"/>
      <c r="H46" s="160"/>
      <c r="I46" s="148"/>
      <c r="J46" s="160"/>
      <c r="K46" s="160"/>
      <c r="L46" s="148"/>
      <c r="M46" s="148"/>
      <c r="N46" s="148"/>
      <c r="O46" s="148"/>
      <c r="P46" s="148"/>
      <c r="Q46" s="161"/>
      <c r="R46" s="152"/>
      <c r="S46" s="436"/>
      <c r="T46" s="187"/>
      <c r="U46" s="187"/>
      <c r="V46" s="187"/>
      <c r="W46" s="187"/>
      <c r="X46" s="187"/>
      <c r="Y46" s="187"/>
      <c r="Z46" s="187"/>
      <c r="AA46" s="187"/>
      <c r="AB46" s="161"/>
      <c r="AC46" s="161"/>
      <c r="AD46" s="9"/>
      <c r="AE46" s="9"/>
      <c r="AF46" s="9"/>
      <c r="AG46" s="9"/>
    </row>
    <row r="47" spans="1:33" s="163" customFormat="1" ht="40.5" customHeight="1" x14ac:dyDescent="0.25">
      <c r="A47" s="160"/>
      <c r="B47" s="164"/>
      <c r="C47" s="188" t="s">
        <v>499</v>
      </c>
      <c r="D47" s="189"/>
      <c r="E47" s="161"/>
      <c r="F47" s="190" t="s">
        <v>500</v>
      </c>
      <c r="G47" s="191"/>
      <c r="H47" s="191"/>
      <c r="I47" s="191"/>
      <c r="J47" s="191"/>
      <c r="K47" s="191"/>
      <c r="L47" s="191"/>
      <c r="M47" s="161"/>
      <c r="N47" s="161"/>
      <c r="O47" s="148"/>
      <c r="P47" s="148"/>
      <c r="Q47" s="161"/>
      <c r="R47" s="161"/>
      <c r="S47" s="436"/>
      <c r="T47" s="187"/>
      <c r="U47" s="187"/>
      <c r="V47" s="187"/>
      <c r="W47" s="187"/>
      <c r="X47" s="187"/>
      <c r="Y47" s="187"/>
      <c r="Z47" s="187"/>
      <c r="AA47" s="187"/>
      <c r="AB47" s="161"/>
      <c r="AC47" s="161"/>
      <c r="AD47" s="9"/>
      <c r="AE47" s="9"/>
      <c r="AF47" s="9"/>
      <c r="AG47" s="9"/>
    </row>
    <row r="48" spans="1:33" s="163" customFormat="1" ht="40.5" customHeight="1" x14ac:dyDescent="0.25">
      <c r="A48" s="160"/>
      <c r="B48" s="164"/>
      <c r="C48" s="192">
        <v>3</v>
      </c>
      <c r="D48" s="189"/>
      <c r="E48" s="160"/>
      <c r="F48" s="160"/>
      <c r="G48" s="160"/>
      <c r="H48" s="148"/>
      <c r="I48" s="148"/>
      <c r="J48" s="148"/>
      <c r="K48" s="148"/>
      <c r="L48" s="148"/>
      <c r="M48" s="148"/>
      <c r="N48" s="148"/>
      <c r="O48" s="148"/>
      <c r="P48" s="148"/>
      <c r="Q48" s="161"/>
      <c r="R48" s="161"/>
      <c r="S48" s="436"/>
      <c r="T48" s="187"/>
      <c r="U48" s="187"/>
      <c r="V48" s="187"/>
      <c r="W48" s="187"/>
      <c r="X48" s="187"/>
      <c r="Y48" s="187"/>
      <c r="Z48" s="187"/>
      <c r="AA48" s="187"/>
      <c r="AB48" s="161"/>
      <c r="AC48" s="161"/>
      <c r="AD48" s="9"/>
      <c r="AE48" s="9"/>
      <c r="AF48" s="9"/>
      <c r="AG48" s="9"/>
    </row>
    <row r="49" spans="1:33" s="163" customFormat="1" ht="40.5" customHeight="1" x14ac:dyDescent="0.25">
      <c r="A49" s="160"/>
      <c r="B49" s="164"/>
      <c r="C49" s="160"/>
      <c r="D49" s="160"/>
      <c r="E49" s="160"/>
      <c r="F49" s="160"/>
      <c r="G49" s="160"/>
      <c r="H49" s="193" t="s">
        <v>501</v>
      </c>
      <c r="I49" s="194"/>
      <c r="J49" s="194"/>
      <c r="K49" s="160"/>
      <c r="L49" s="148"/>
      <c r="M49" s="148"/>
      <c r="N49" s="195" t="s">
        <v>502</v>
      </c>
      <c r="O49" s="196" t="s">
        <v>503</v>
      </c>
      <c r="P49" s="197" t="s">
        <v>432</v>
      </c>
      <c r="Q49" s="161"/>
      <c r="R49" s="161"/>
      <c r="S49" s="436"/>
      <c r="T49" s="187"/>
      <c r="U49" s="187"/>
      <c r="V49" s="187"/>
      <c r="W49" s="187"/>
      <c r="X49" s="187"/>
      <c r="Y49" s="187"/>
      <c r="Z49" s="187"/>
      <c r="AA49" s="187"/>
      <c r="AB49" s="161"/>
      <c r="AC49" s="161"/>
      <c r="AD49" s="9"/>
      <c r="AE49" s="9"/>
      <c r="AF49" s="9"/>
      <c r="AG49" s="9"/>
    </row>
    <row r="50" spans="1:33" s="163" customFormat="1" ht="40.5" customHeight="1" x14ac:dyDescent="0.2">
      <c r="A50" s="160"/>
      <c r="B50" s="164"/>
      <c r="C50" s="198" t="s">
        <v>504</v>
      </c>
      <c r="D50" s="160"/>
      <c r="E50" s="199"/>
      <c r="F50" s="160"/>
      <c r="G50" s="160"/>
      <c r="H50" s="200" t="s">
        <v>505</v>
      </c>
      <c r="I50" s="200" t="s">
        <v>506</v>
      </c>
      <c r="J50" s="200" t="s">
        <v>507</v>
      </c>
      <c r="K50" s="187" t="s">
        <v>649</v>
      </c>
      <c r="L50" s="161"/>
      <c r="M50" s="161"/>
      <c r="N50" s="198" t="s">
        <v>508</v>
      </c>
      <c r="O50" s="161"/>
      <c r="P50" s="161"/>
      <c r="Q50" s="161"/>
      <c r="R50" s="161"/>
      <c r="S50" s="436"/>
      <c r="T50" s="187"/>
      <c r="U50" s="187"/>
      <c r="V50" s="187"/>
      <c r="W50" s="187"/>
      <c r="X50" s="187"/>
      <c r="Y50" s="187"/>
      <c r="Z50" s="187"/>
      <c r="AA50" s="187"/>
      <c r="AB50" s="161"/>
      <c r="AC50" s="161"/>
      <c r="AD50" s="9"/>
      <c r="AE50" s="9"/>
      <c r="AF50" s="9"/>
      <c r="AG50" s="9"/>
    </row>
    <row r="51" spans="1:33" s="163" customFormat="1" ht="40.5" customHeight="1" x14ac:dyDescent="0.25">
      <c r="A51" s="160"/>
      <c r="B51" s="164"/>
      <c r="C51" s="198" t="s">
        <v>509</v>
      </c>
      <c r="D51" s="160"/>
      <c r="E51" s="199"/>
      <c r="F51" s="160"/>
      <c r="G51" s="160"/>
      <c r="H51" s="200" t="s">
        <v>510</v>
      </c>
      <c r="I51" s="200" t="s">
        <v>511</v>
      </c>
      <c r="J51" s="200" t="s">
        <v>512</v>
      </c>
      <c r="K51" s="187" t="s">
        <v>650</v>
      </c>
      <c r="L51" s="148"/>
      <c r="M51" s="148"/>
      <c r="N51" s="195" t="s">
        <v>44</v>
      </c>
      <c r="O51" s="196" t="s">
        <v>43</v>
      </c>
      <c r="P51" s="196" t="s">
        <v>513</v>
      </c>
      <c r="Q51" s="161"/>
      <c r="R51" s="161"/>
      <c r="S51" s="436"/>
      <c r="T51" s="187"/>
      <c r="U51" s="187"/>
      <c r="V51" s="187"/>
      <c r="W51" s="187"/>
      <c r="X51" s="187"/>
      <c r="Y51" s="187"/>
      <c r="Z51" s="187"/>
      <c r="AA51" s="187"/>
      <c r="AB51" s="161"/>
      <c r="AC51" s="161"/>
      <c r="AD51" s="9"/>
      <c r="AE51" s="9"/>
      <c r="AF51" s="9"/>
      <c r="AG51" s="9"/>
    </row>
    <row r="52" spans="1:33" s="163" customFormat="1" ht="40.5" customHeight="1" x14ac:dyDescent="0.2">
      <c r="A52" s="160"/>
      <c r="B52" s="164"/>
      <c r="C52" s="198"/>
      <c r="D52" s="160"/>
      <c r="E52" s="198"/>
      <c r="F52" s="201"/>
      <c r="G52" s="198"/>
      <c r="H52" s="198"/>
      <c r="I52" s="160"/>
      <c r="J52" s="160"/>
      <c r="K52" s="160"/>
      <c r="L52" s="160"/>
      <c r="M52" s="160"/>
      <c r="N52" s="160"/>
      <c r="O52" s="160"/>
      <c r="P52" s="161"/>
      <c r="Q52" s="161"/>
      <c r="R52" s="161"/>
      <c r="S52" s="436"/>
      <c r="T52" s="187"/>
      <c r="U52" s="187"/>
      <c r="V52" s="187"/>
      <c r="W52" s="187"/>
      <c r="X52" s="187"/>
      <c r="Y52" s="187"/>
      <c r="Z52" s="187"/>
      <c r="AA52" s="187"/>
      <c r="AB52" s="161"/>
      <c r="AC52" s="161"/>
      <c r="AD52" s="9"/>
      <c r="AE52" s="9"/>
      <c r="AF52" s="9"/>
      <c r="AG52" s="9"/>
    </row>
    <row r="53" spans="1:33" s="162" customFormat="1" ht="44.25" customHeight="1" x14ac:dyDescent="0.35">
      <c r="A53" s="437"/>
      <c r="B53" s="438"/>
      <c r="C53" s="439"/>
      <c r="D53" s="440"/>
      <c r="E53" s="440"/>
      <c r="F53" s="441"/>
      <c r="G53" s="441"/>
      <c r="H53" s="441"/>
      <c r="I53" s="441"/>
      <c r="J53" s="442"/>
      <c r="K53" s="439"/>
      <c r="L53" s="439"/>
      <c r="M53" s="439"/>
      <c r="N53" s="439"/>
      <c r="O53" s="439"/>
      <c r="P53" s="439"/>
      <c r="Q53" s="439"/>
      <c r="R53" s="439"/>
      <c r="S53" s="439"/>
      <c r="T53" s="439"/>
      <c r="U53" s="439"/>
      <c r="V53" s="439"/>
      <c r="W53" s="439"/>
      <c r="X53" s="439"/>
      <c r="Y53" s="439"/>
      <c r="Z53" s="439"/>
      <c r="AA53" s="439"/>
      <c r="AB53" s="439"/>
      <c r="AC53" s="439"/>
      <c r="AD53" s="9"/>
      <c r="AE53" s="9"/>
      <c r="AF53" s="9"/>
      <c r="AG53" s="9"/>
    </row>
    <row r="54" spans="1:33" s="163" customFormat="1" ht="39.950000000000003" customHeight="1" x14ac:dyDescent="0.25">
      <c r="A54" s="160"/>
      <c r="B54" s="443"/>
      <c r="C54" s="203"/>
      <c r="D54" s="205"/>
      <c r="E54" s="205"/>
      <c r="F54" s="205"/>
      <c r="G54" s="205"/>
      <c r="H54" s="205"/>
      <c r="I54" s="205"/>
      <c r="J54" s="205"/>
      <c r="K54" s="205"/>
      <c r="L54" s="148"/>
      <c r="M54" s="148"/>
      <c r="N54" s="148"/>
      <c r="O54" s="148"/>
      <c r="P54" s="148"/>
      <c r="Q54" s="161"/>
      <c r="R54" s="161"/>
      <c r="S54" s="161"/>
      <c r="T54" s="161"/>
      <c r="U54" s="161"/>
      <c r="V54" s="161"/>
      <c r="W54" s="161"/>
      <c r="X54" s="161"/>
      <c r="Y54" s="161"/>
      <c r="Z54" s="161"/>
      <c r="AA54" s="161"/>
      <c r="AB54" s="161"/>
      <c r="AC54" s="161"/>
      <c r="AD54" s="9"/>
      <c r="AE54" s="9"/>
      <c r="AF54" s="9"/>
      <c r="AG54" s="9"/>
    </row>
    <row r="55" spans="1:33" s="162" customFormat="1" ht="39.950000000000003" customHeight="1" x14ac:dyDescent="0.2">
      <c r="A55" s="160"/>
      <c r="B55" s="443"/>
      <c r="C55" s="422" t="s">
        <v>454</v>
      </c>
      <c r="D55" s="444" t="s">
        <v>455</v>
      </c>
      <c r="E55" s="444"/>
      <c r="F55" s="444"/>
      <c r="G55" s="444"/>
      <c r="H55" s="444"/>
      <c r="I55" s="444"/>
      <c r="J55" s="444"/>
      <c r="K55" s="444"/>
      <c r="L55" s="444"/>
      <c r="M55" s="444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9"/>
      <c r="AE55" s="9"/>
      <c r="AF55" s="9"/>
      <c r="AG55" s="9"/>
    </row>
    <row r="56" spans="1:33" s="162" customFormat="1" ht="39.950000000000003" customHeight="1" x14ac:dyDescent="0.2">
      <c r="A56" s="160"/>
      <c r="B56" s="443"/>
      <c r="C56" s="445" t="s">
        <v>651</v>
      </c>
      <c r="D56" s="445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61"/>
      <c r="Z56" s="161"/>
      <c r="AA56" s="161"/>
      <c r="AB56" s="161"/>
      <c r="AC56" s="161"/>
      <c r="AD56" s="9"/>
      <c r="AE56" s="9"/>
      <c r="AF56" s="9"/>
      <c r="AG56" s="9"/>
    </row>
    <row r="57" spans="1:33" s="162" customFormat="1" ht="39.950000000000003" customHeight="1" x14ac:dyDescent="0.2">
      <c r="A57" s="160"/>
      <c r="B57" s="443"/>
      <c r="C57" s="445" t="s">
        <v>530</v>
      </c>
      <c r="D57" s="445"/>
      <c r="E57" s="161"/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61"/>
      <c r="Z57" s="161"/>
      <c r="AA57" s="161"/>
      <c r="AB57" s="161"/>
      <c r="AC57" s="161"/>
      <c r="AD57" s="9"/>
      <c r="AE57" s="9"/>
      <c r="AF57" s="9"/>
      <c r="AG57" s="9"/>
    </row>
    <row r="58" spans="1:33" s="162" customFormat="1" ht="39.950000000000003" customHeight="1" x14ac:dyDescent="0.2">
      <c r="A58" s="160"/>
      <c r="B58" s="443"/>
      <c r="C58" s="446" t="s">
        <v>522</v>
      </c>
      <c r="D58" s="447" t="s">
        <v>533</v>
      </c>
      <c r="E58" s="419"/>
      <c r="F58" s="423"/>
      <c r="G58" s="419"/>
      <c r="H58" s="419"/>
      <c r="I58" s="419"/>
      <c r="J58" s="419"/>
      <c r="K58" s="448"/>
      <c r="L58" s="448"/>
      <c r="M58" s="449"/>
      <c r="N58" s="450" t="s">
        <v>532</v>
      </c>
      <c r="O58" s="450"/>
      <c r="P58" s="451"/>
      <c r="Q58" s="451"/>
      <c r="R58" s="451"/>
      <c r="S58" s="451"/>
      <c r="T58" s="451"/>
      <c r="U58" s="451"/>
      <c r="V58" s="452"/>
      <c r="W58" s="243"/>
      <c r="X58" s="243"/>
      <c r="Y58" s="243"/>
      <c r="Z58" s="243"/>
      <c r="AA58" s="243"/>
      <c r="AB58" s="243"/>
      <c r="AC58" s="243"/>
      <c r="AD58" s="9"/>
      <c r="AE58" s="9"/>
      <c r="AF58" s="9"/>
      <c r="AG58" s="9"/>
    </row>
    <row r="59" spans="1:33" s="162" customFormat="1" ht="39.950000000000003" customHeight="1" x14ac:dyDescent="0.35">
      <c r="A59" s="160"/>
      <c r="B59" s="443"/>
      <c r="C59" s="446"/>
      <c r="D59" s="447" t="s">
        <v>531</v>
      </c>
      <c r="E59" s="453"/>
      <c r="F59" s="453"/>
      <c r="G59" s="453"/>
      <c r="H59" s="453"/>
      <c r="I59" s="453"/>
      <c r="J59" s="453"/>
      <c r="K59" s="449"/>
      <c r="L59" s="449"/>
      <c r="M59" s="449"/>
      <c r="N59" s="454"/>
      <c r="O59" s="454"/>
      <c r="P59" s="452"/>
      <c r="Q59" s="452"/>
      <c r="R59" s="452"/>
      <c r="S59" s="452"/>
      <c r="T59" s="452"/>
      <c r="U59" s="452"/>
      <c r="V59" s="452"/>
      <c r="W59" s="243"/>
      <c r="X59" s="243"/>
      <c r="Y59" s="243"/>
      <c r="Z59" s="243"/>
      <c r="AA59" s="243"/>
      <c r="AB59" s="243"/>
      <c r="AC59" s="243"/>
      <c r="AD59" s="9"/>
      <c r="AE59" s="9"/>
      <c r="AF59" s="9"/>
      <c r="AG59" s="9"/>
    </row>
    <row r="60" spans="1:33" s="162" customFormat="1" ht="39.950000000000003" customHeight="1" x14ac:dyDescent="0.2">
      <c r="A60" s="160"/>
      <c r="B60" s="443"/>
      <c r="C60" s="446"/>
      <c r="D60" s="447" t="s">
        <v>535</v>
      </c>
      <c r="E60" s="419"/>
      <c r="F60" s="419"/>
      <c r="G60" s="419"/>
      <c r="H60" s="419"/>
      <c r="I60" s="453"/>
      <c r="J60" s="419"/>
      <c r="K60" s="448"/>
      <c r="L60" s="448"/>
      <c r="M60" s="448"/>
      <c r="N60" s="450" t="s">
        <v>534</v>
      </c>
      <c r="O60" s="450"/>
      <c r="P60" s="451"/>
      <c r="Q60" s="451"/>
      <c r="R60" s="451"/>
      <c r="S60" s="451"/>
      <c r="T60" s="451"/>
      <c r="U60" s="451"/>
      <c r="V60" s="452"/>
      <c r="W60" s="243"/>
      <c r="X60" s="243"/>
      <c r="Y60" s="243"/>
      <c r="Z60" s="243"/>
      <c r="AA60" s="243"/>
      <c r="AB60" s="243"/>
      <c r="AC60" s="243"/>
      <c r="AD60" s="9"/>
      <c r="AE60" s="9"/>
      <c r="AF60" s="9"/>
      <c r="AG60" s="9"/>
    </row>
    <row r="61" spans="1:33" s="162" customFormat="1" ht="39.950000000000003" customHeight="1" x14ac:dyDescent="0.2">
      <c r="A61" s="160"/>
      <c r="B61" s="443"/>
      <c r="C61" s="446"/>
      <c r="D61" s="447" t="s">
        <v>537</v>
      </c>
      <c r="E61" s="453"/>
      <c r="F61" s="419"/>
      <c r="G61" s="419"/>
      <c r="H61" s="419"/>
      <c r="I61" s="419"/>
      <c r="J61" s="419"/>
      <c r="K61" s="448"/>
      <c r="L61" s="448"/>
      <c r="M61" s="448"/>
      <c r="N61" s="450" t="s">
        <v>536</v>
      </c>
      <c r="O61" s="450"/>
      <c r="P61" s="451"/>
      <c r="Q61" s="451"/>
      <c r="R61" s="451"/>
      <c r="S61" s="451"/>
      <c r="T61" s="451"/>
      <c r="U61" s="451"/>
      <c r="V61" s="452"/>
      <c r="W61" s="243"/>
      <c r="X61" s="243"/>
      <c r="Y61" s="243"/>
      <c r="Z61" s="243"/>
      <c r="AA61" s="243"/>
      <c r="AB61" s="243"/>
      <c r="AC61" s="243"/>
      <c r="AD61" s="9"/>
      <c r="AE61" s="9"/>
      <c r="AF61" s="9"/>
      <c r="AG61" s="9"/>
    </row>
    <row r="62" spans="1:33" s="162" customFormat="1" ht="39.950000000000003" customHeight="1" x14ac:dyDescent="0.2">
      <c r="A62" s="160"/>
      <c r="B62" s="443"/>
      <c r="C62" s="446"/>
      <c r="D62" s="447" t="s">
        <v>539</v>
      </c>
      <c r="E62" s="419"/>
      <c r="F62" s="419"/>
      <c r="G62" s="419"/>
      <c r="H62" s="453"/>
      <c r="I62" s="419"/>
      <c r="J62" s="419"/>
      <c r="K62" s="448"/>
      <c r="L62" s="448"/>
      <c r="M62" s="448"/>
      <c r="N62" s="450" t="s">
        <v>538</v>
      </c>
      <c r="O62" s="450"/>
      <c r="P62" s="451"/>
      <c r="Q62" s="451"/>
      <c r="R62" s="451"/>
      <c r="S62" s="451"/>
      <c r="T62" s="451"/>
      <c r="U62" s="451"/>
      <c r="V62" s="452"/>
      <c r="W62" s="243"/>
      <c r="X62" s="243"/>
      <c r="Y62" s="243"/>
      <c r="Z62" s="243"/>
      <c r="AA62" s="243"/>
      <c r="AB62" s="243"/>
      <c r="AC62" s="243"/>
      <c r="AD62" s="9"/>
      <c r="AE62" s="9"/>
      <c r="AF62" s="9"/>
      <c r="AG62" s="9"/>
    </row>
    <row r="63" spans="1:33" s="162" customFormat="1" ht="39.950000000000003" customHeight="1" x14ac:dyDescent="0.2">
      <c r="A63" s="160"/>
      <c r="B63" s="443"/>
      <c r="C63" s="446"/>
      <c r="D63" s="447" t="s">
        <v>541</v>
      </c>
      <c r="E63" s="453"/>
      <c r="F63" s="419"/>
      <c r="G63" s="419"/>
      <c r="H63" s="419"/>
      <c r="I63" s="419"/>
      <c r="J63" s="419"/>
      <c r="K63" s="448"/>
      <c r="L63" s="448"/>
      <c r="M63" s="448"/>
      <c r="N63" s="450" t="s">
        <v>540</v>
      </c>
      <c r="O63" s="450"/>
      <c r="P63" s="451"/>
      <c r="Q63" s="451"/>
      <c r="R63" s="451"/>
      <c r="S63" s="451"/>
      <c r="T63" s="451"/>
      <c r="U63" s="451"/>
      <c r="V63" s="452"/>
      <c r="W63" s="243"/>
      <c r="X63" s="243"/>
      <c r="Y63" s="243"/>
      <c r="Z63" s="243"/>
      <c r="AA63" s="243"/>
      <c r="AB63" s="243"/>
      <c r="AC63" s="243"/>
      <c r="AD63" s="9"/>
      <c r="AE63" s="9"/>
      <c r="AF63" s="9"/>
      <c r="AG63" s="9"/>
    </row>
    <row r="64" spans="1:33" s="162" customFormat="1" ht="39.950000000000003" customHeight="1" x14ac:dyDescent="0.2">
      <c r="A64" s="160"/>
      <c r="B64" s="443"/>
      <c r="C64" s="446"/>
      <c r="D64" s="455" t="s">
        <v>545</v>
      </c>
      <c r="E64" s="419"/>
      <c r="F64" s="419"/>
      <c r="G64" s="453"/>
      <c r="H64" s="419"/>
      <c r="I64" s="420"/>
      <c r="J64" s="419"/>
      <c r="K64" s="448"/>
      <c r="L64" s="448"/>
      <c r="M64" s="448"/>
      <c r="N64" s="450" t="s">
        <v>544</v>
      </c>
      <c r="O64" s="450"/>
      <c r="P64" s="451"/>
      <c r="Q64" s="451"/>
      <c r="R64" s="451"/>
      <c r="S64" s="451"/>
      <c r="T64" s="451"/>
      <c r="U64" s="451"/>
      <c r="V64" s="452"/>
      <c r="W64" s="243"/>
      <c r="X64" s="243"/>
      <c r="Y64" s="243"/>
      <c r="Z64" s="243"/>
      <c r="AA64" s="243"/>
      <c r="AB64" s="243"/>
      <c r="AC64" s="243"/>
      <c r="AD64" s="9"/>
      <c r="AE64" s="9"/>
      <c r="AF64" s="9"/>
      <c r="AG64" s="9"/>
    </row>
    <row r="65" spans="1:33" s="162" customFormat="1" ht="39.950000000000003" customHeight="1" x14ac:dyDescent="0.2">
      <c r="A65" s="160"/>
      <c r="B65" s="443"/>
      <c r="C65" s="446"/>
      <c r="D65" s="447" t="s">
        <v>543</v>
      </c>
      <c r="E65" s="453"/>
      <c r="F65" s="419"/>
      <c r="G65" s="419"/>
      <c r="H65" s="419"/>
      <c r="I65" s="419"/>
      <c r="J65" s="419"/>
      <c r="K65" s="448"/>
      <c r="L65" s="448"/>
      <c r="M65" s="448"/>
      <c r="N65" s="450" t="s">
        <v>542</v>
      </c>
      <c r="O65" s="450"/>
      <c r="P65" s="451"/>
      <c r="Q65" s="451"/>
      <c r="R65" s="451"/>
      <c r="S65" s="451"/>
      <c r="T65" s="451"/>
      <c r="U65" s="451"/>
      <c r="V65" s="452"/>
      <c r="W65" s="243"/>
      <c r="X65" s="243"/>
      <c r="Y65" s="243"/>
      <c r="Z65" s="243"/>
      <c r="AA65" s="243"/>
      <c r="AB65" s="243"/>
      <c r="AC65" s="243"/>
      <c r="AD65" s="9"/>
      <c r="AE65" s="9"/>
      <c r="AF65" s="9"/>
      <c r="AG65" s="9"/>
    </row>
    <row r="66" spans="1:33" s="162" customFormat="1" ht="39.950000000000003" customHeight="1" x14ac:dyDescent="0.2">
      <c r="A66" s="160"/>
      <c r="B66" s="443"/>
      <c r="C66" s="161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  <c r="AB66" s="243"/>
      <c r="AC66" s="243"/>
      <c r="AD66" s="9"/>
      <c r="AE66" s="9"/>
      <c r="AF66" s="9"/>
      <c r="AG66" s="9"/>
    </row>
    <row r="67" spans="1:33" s="162" customFormat="1" ht="39.950000000000003" customHeight="1" x14ac:dyDescent="0.25">
      <c r="A67" s="160"/>
      <c r="B67" s="443"/>
      <c r="C67" s="456" t="s">
        <v>454</v>
      </c>
      <c r="D67" s="457" t="s">
        <v>450</v>
      </c>
      <c r="E67" s="424"/>
      <c r="F67" s="424"/>
      <c r="G67" s="424"/>
      <c r="H67" s="424"/>
      <c r="I67" s="424"/>
      <c r="J67" s="424"/>
      <c r="K67" s="424"/>
      <c r="L67" s="424"/>
      <c r="M67" s="424"/>
      <c r="N67" s="148"/>
      <c r="O67" s="148"/>
      <c r="P67" s="148"/>
      <c r="Q67" s="161"/>
      <c r="R67" s="161"/>
      <c r="S67" s="161"/>
      <c r="T67" s="161"/>
      <c r="U67" s="161"/>
      <c r="V67" s="161"/>
      <c r="W67" s="161"/>
      <c r="X67" s="161"/>
      <c r="Y67" s="161"/>
      <c r="Z67" s="161"/>
      <c r="AA67" s="161"/>
      <c r="AB67" s="161"/>
      <c r="AC67" s="161"/>
      <c r="AD67" s="9"/>
      <c r="AE67" s="9"/>
      <c r="AF67" s="9"/>
      <c r="AG67" s="9"/>
    </row>
    <row r="68" spans="1:33" s="162" customFormat="1" ht="39.950000000000003" customHeight="1" x14ac:dyDescent="0.25">
      <c r="A68" s="160"/>
      <c r="B68" s="443"/>
      <c r="C68" s="161"/>
      <c r="D68" s="458" t="s">
        <v>519</v>
      </c>
      <c r="E68" s="161"/>
      <c r="F68" s="161"/>
      <c r="G68" s="161"/>
      <c r="H68" s="161"/>
      <c r="I68" s="161"/>
      <c r="J68" s="161"/>
      <c r="K68" s="161"/>
      <c r="L68" s="161"/>
      <c r="M68" s="161"/>
      <c r="N68" s="148"/>
      <c r="O68" s="148"/>
      <c r="P68" s="148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161"/>
      <c r="AD68" s="9"/>
      <c r="AE68" s="9"/>
      <c r="AF68" s="9"/>
      <c r="AG68" s="9"/>
    </row>
    <row r="69" spans="1:33" s="162" customFormat="1" ht="39.950000000000003" customHeight="1" x14ac:dyDescent="0.25">
      <c r="A69" s="160"/>
      <c r="B69" s="443"/>
      <c r="C69" s="417" t="s">
        <v>522</v>
      </c>
      <c r="D69" s="459" t="s">
        <v>520</v>
      </c>
      <c r="E69" s="460"/>
      <c r="F69" s="460"/>
      <c r="G69" s="460"/>
      <c r="H69" s="460"/>
      <c r="I69" s="460"/>
      <c r="J69" s="460"/>
      <c r="K69" s="460"/>
      <c r="L69" s="460"/>
      <c r="M69" s="460"/>
      <c r="N69" s="148"/>
      <c r="O69" s="148"/>
      <c r="P69" s="148"/>
      <c r="Q69" s="161"/>
      <c r="R69" s="161"/>
      <c r="S69" s="161"/>
      <c r="T69" s="161"/>
      <c r="U69" s="161"/>
      <c r="V69" s="161"/>
      <c r="W69" s="161"/>
      <c r="X69" s="161"/>
      <c r="Y69" s="161"/>
      <c r="Z69" s="161"/>
      <c r="AA69" s="161"/>
      <c r="AB69" s="161"/>
      <c r="AC69" s="161"/>
      <c r="AD69" s="9"/>
      <c r="AE69" s="9"/>
      <c r="AF69" s="9"/>
      <c r="AG69" s="9"/>
    </row>
    <row r="70" spans="1:33" s="162" customFormat="1" ht="39.950000000000003" customHeight="1" x14ac:dyDescent="0.25">
      <c r="A70" s="160"/>
      <c r="B70" s="443"/>
      <c r="C70" s="417"/>
      <c r="D70" s="459" t="s">
        <v>521</v>
      </c>
      <c r="E70" s="460"/>
      <c r="F70" s="460"/>
      <c r="G70" s="460"/>
      <c r="H70" s="460"/>
      <c r="I70" s="460"/>
      <c r="J70" s="460"/>
      <c r="K70" s="460"/>
      <c r="L70" s="460"/>
      <c r="M70" s="460"/>
      <c r="N70" s="148"/>
      <c r="O70" s="148"/>
      <c r="P70" s="148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9"/>
      <c r="AE70" s="9"/>
      <c r="AF70" s="9"/>
      <c r="AG70" s="9"/>
    </row>
    <row r="71" spans="1:33" s="162" customFormat="1" ht="39.950000000000003" customHeight="1" x14ac:dyDescent="0.25">
      <c r="A71" s="160"/>
      <c r="B71" s="443"/>
      <c r="C71" s="417"/>
      <c r="D71" s="459" t="s">
        <v>546</v>
      </c>
      <c r="E71" s="460"/>
      <c r="F71" s="460"/>
      <c r="G71" s="460"/>
      <c r="H71" s="460"/>
      <c r="I71" s="460"/>
      <c r="J71" s="460"/>
      <c r="K71" s="460"/>
      <c r="L71" s="460"/>
      <c r="M71" s="460"/>
      <c r="N71" s="148"/>
      <c r="O71" s="148"/>
      <c r="P71" s="148"/>
      <c r="Q71" s="161"/>
      <c r="R71" s="161"/>
      <c r="S71" s="161"/>
      <c r="T71" s="161"/>
      <c r="U71" s="161"/>
      <c r="V71" s="161"/>
      <c r="W71" s="161"/>
      <c r="X71" s="161"/>
      <c r="Y71" s="161"/>
      <c r="Z71" s="161"/>
      <c r="AA71" s="161"/>
      <c r="AB71" s="161"/>
      <c r="AC71" s="161"/>
      <c r="AD71" s="9"/>
      <c r="AE71" s="9"/>
      <c r="AF71" s="9"/>
      <c r="AG71" s="9"/>
    </row>
    <row r="72" spans="1:33" s="162" customFormat="1" ht="39.950000000000003" customHeight="1" x14ac:dyDescent="0.25">
      <c r="A72" s="160"/>
      <c r="B72" s="443"/>
      <c r="C72" s="417"/>
      <c r="D72" s="459" t="s">
        <v>626</v>
      </c>
      <c r="E72" s="460"/>
      <c r="F72" s="460"/>
      <c r="G72" s="460"/>
      <c r="H72" s="460"/>
      <c r="I72" s="460"/>
      <c r="J72" s="460"/>
      <c r="K72" s="460"/>
      <c r="L72" s="460"/>
      <c r="M72" s="460"/>
      <c r="N72" s="148"/>
      <c r="O72" s="148"/>
      <c r="P72" s="148"/>
      <c r="Q72" s="161"/>
      <c r="R72" s="161"/>
      <c r="S72" s="161"/>
      <c r="T72" s="161"/>
      <c r="U72" s="161"/>
      <c r="V72" s="161"/>
      <c r="W72" s="161"/>
      <c r="X72" s="161"/>
      <c r="Y72" s="161"/>
      <c r="Z72" s="161"/>
      <c r="AA72" s="161"/>
      <c r="AB72" s="161"/>
      <c r="AC72" s="161"/>
      <c r="AD72" s="9"/>
      <c r="AE72" s="9"/>
      <c r="AF72" s="9"/>
      <c r="AG72" s="9"/>
    </row>
    <row r="73" spans="1:33" s="162" customFormat="1" ht="39.950000000000003" customHeight="1" x14ac:dyDescent="0.25">
      <c r="A73" s="160"/>
      <c r="B73" s="443"/>
      <c r="C73" s="417"/>
      <c r="D73" s="459" t="s">
        <v>627</v>
      </c>
      <c r="E73" s="460"/>
      <c r="F73" s="460"/>
      <c r="G73" s="460"/>
      <c r="H73" s="460"/>
      <c r="I73" s="460"/>
      <c r="J73" s="460"/>
      <c r="K73" s="460"/>
      <c r="L73" s="460"/>
      <c r="M73" s="460"/>
      <c r="N73" s="148"/>
      <c r="O73" s="148"/>
      <c r="P73" s="148"/>
      <c r="Q73" s="161"/>
      <c r="R73" s="161"/>
      <c r="S73" s="161"/>
      <c r="T73" s="161"/>
      <c r="U73" s="161"/>
      <c r="V73" s="161"/>
      <c r="W73" s="161"/>
      <c r="X73" s="161"/>
      <c r="Y73" s="161"/>
      <c r="Z73" s="161"/>
      <c r="AA73" s="161"/>
      <c r="AB73" s="161"/>
      <c r="AC73" s="161"/>
      <c r="AD73" s="9"/>
      <c r="AE73" s="9"/>
      <c r="AF73" s="9"/>
      <c r="AG73" s="9"/>
    </row>
    <row r="74" spans="1:33" s="162" customFormat="1" ht="39.950000000000003" customHeight="1" x14ac:dyDescent="0.25">
      <c r="A74" s="160"/>
      <c r="B74" s="443"/>
      <c r="C74" s="417"/>
      <c r="D74" s="459" t="s">
        <v>628</v>
      </c>
      <c r="E74" s="460"/>
      <c r="F74" s="460"/>
      <c r="G74" s="460"/>
      <c r="H74" s="460"/>
      <c r="I74" s="460"/>
      <c r="J74" s="460"/>
      <c r="K74" s="460"/>
      <c r="L74" s="460"/>
      <c r="M74" s="460"/>
      <c r="N74" s="148"/>
      <c r="O74" s="148"/>
      <c r="P74" s="148"/>
      <c r="Q74" s="161"/>
      <c r="R74" s="161"/>
      <c r="S74" s="161"/>
      <c r="T74" s="161"/>
      <c r="U74" s="161"/>
      <c r="V74" s="161"/>
      <c r="W74" s="161"/>
      <c r="X74" s="161"/>
      <c r="Y74" s="161"/>
      <c r="Z74" s="161"/>
      <c r="AA74" s="161"/>
      <c r="AB74" s="161"/>
      <c r="AC74" s="161"/>
      <c r="AD74" s="9"/>
      <c r="AE74" s="9"/>
      <c r="AF74" s="9"/>
      <c r="AG74" s="9"/>
    </row>
    <row r="75" spans="1:33" s="162" customFormat="1" ht="39.950000000000003" customHeight="1" x14ac:dyDescent="0.25">
      <c r="A75" s="160"/>
      <c r="B75" s="443"/>
      <c r="C75" s="417"/>
      <c r="D75" s="459" t="s">
        <v>629</v>
      </c>
      <c r="E75" s="460"/>
      <c r="F75" s="460"/>
      <c r="G75" s="460"/>
      <c r="H75" s="460"/>
      <c r="I75" s="460"/>
      <c r="J75" s="460"/>
      <c r="K75" s="460"/>
      <c r="L75" s="460"/>
      <c r="M75" s="460"/>
      <c r="N75" s="148"/>
      <c r="O75" s="148"/>
      <c r="P75" s="148"/>
      <c r="Q75" s="161"/>
      <c r="R75" s="161"/>
      <c r="S75" s="161"/>
      <c r="T75" s="161"/>
      <c r="U75" s="161"/>
      <c r="V75" s="161"/>
      <c r="W75" s="161"/>
      <c r="X75" s="161"/>
      <c r="Y75" s="161"/>
      <c r="Z75" s="161"/>
      <c r="AA75" s="161"/>
      <c r="AB75" s="161"/>
      <c r="AC75" s="161"/>
      <c r="AD75" s="9"/>
      <c r="AE75" s="9"/>
      <c r="AF75" s="9"/>
      <c r="AG75" s="9"/>
    </row>
    <row r="76" spans="1:33" s="163" customFormat="1" ht="36.75" customHeight="1" x14ac:dyDescent="0.25">
      <c r="A76" s="160"/>
      <c r="B76" s="443"/>
      <c r="C76" s="203"/>
      <c r="D76" s="205"/>
      <c r="E76" s="205"/>
      <c r="F76" s="205"/>
      <c r="G76" s="205"/>
      <c r="H76" s="205"/>
      <c r="I76" s="205"/>
      <c r="J76" s="205"/>
      <c r="K76" s="205"/>
      <c r="L76" s="148"/>
      <c r="M76" s="148"/>
      <c r="N76" s="148"/>
      <c r="O76" s="148"/>
      <c r="P76" s="148"/>
      <c r="Q76" s="161"/>
      <c r="R76" s="161"/>
      <c r="S76" s="161"/>
      <c r="T76" s="161"/>
      <c r="U76" s="161"/>
      <c r="V76" s="161"/>
      <c r="W76" s="161"/>
      <c r="X76" s="161"/>
      <c r="Y76" s="161"/>
      <c r="Z76" s="161"/>
      <c r="AA76" s="161"/>
      <c r="AB76" s="161"/>
      <c r="AC76" s="161"/>
      <c r="AD76" s="9"/>
      <c r="AE76" s="9"/>
      <c r="AF76" s="9"/>
      <c r="AG76" s="9"/>
    </row>
    <row r="77" spans="1:33" s="162" customFormat="1" ht="36.75" customHeight="1" x14ac:dyDescent="0.35">
      <c r="A77" s="461"/>
      <c r="B77" s="462"/>
      <c r="C77" s="417" t="s">
        <v>619</v>
      </c>
      <c r="D77" s="459" t="s">
        <v>620</v>
      </c>
      <c r="E77" s="460"/>
      <c r="F77" s="460"/>
      <c r="G77" s="460"/>
      <c r="H77" s="460"/>
      <c r="I77" s="460"/>
      <c r="J77" s="460"/>
      <c r="K77" s="460"/>
      <c r="L77" s="460"/>
      <c r="M77" s="460"/>
      <c r="N77" s="463" t="s">
        <v>418</v>
      </c>
      <c r="O77" s="148"/>
      <c r="P77" s="148"/>
      <c r="Q77" s="463"/>
      <c r="R77" s="421"/>
      <c r="S77" s="421"/>
      <c r="T77" s="421"/>
      <c r="U77" s="421"/>
      <c r="V77" s="421"/>
      <c r="W77" s="421"/>
      <c r="X77" s="421"/>
      <c r="Y77" s="202"/>
      <c r="Z77" s="421"/>
      <c r="AA77" s="202"/>
      <c r="AB77" s="161"/>
      <c r="AC77" s="161"/>
    </row>
    <row r="78" spans="1:33" s="162" customFormat="1" ht="36.75" customHeight="1" x14ac:dyDescent="0.35">
      <c r="A78" s="461"/>
      <c r="B78" s="462"/>
      <c r="C78" s="417" t="s">
        <v>619</v>
      </c>
      <c r="D78" s="459" t="s">
        <v>621</v>
      </c>
      <c r="E78" s="460"/>
      <c r="F78" s="460"/>
      <c r="G78" s="460"/>
      <c r="H78" s="460"/>
      <c r="I78" s="460"/>
      <c r="J78" s="453"/>
      <c r="K78" s="464"/>
      <c r="L78" s="465"/>
      <c r="M78" s="465"/>
      <c r="N78" s="466" t="s">
        <v>622</v>
      </c>
      <c r="O78" s="148"/>
      <c r="P78" s="148"/>
      <c r="Q78" s="466"/>
      <c r="R78" s="421"/>
      <c r="S78" s="421"/>
      <c r="T78" s="421"/>
      <c r="U78" s="421"/>
      <c r="V78" s="421"/>
      <c r="W78" s="421"/>
      <c r="X78" s="421"/>
      <c r="Y78" s="202"/>
      <c r="Z78" s="421"/>
      <c r="AA78" s="202"/>
      <c r="AB78" s="161"/>
      <c r="AC78" s="161"/>
    </row>
    <row r="79" spans="1:33" s="162" customFormat="1" ht="36.75" customHeight="1" x14ac:dyDescent="0.35">
      <c r="A79" s="461"/>
      <c r="B79" s="462"/>
      <c r="C79" s="417" t="s">
        <v>619</v>
      </c>
      <c r="D79" s="459" t="s">
        <v>623</v>
      </c>
      <c r="E79" s="460"/>
      <c r="F79" s="460"/>
      <c r="G79" s="453"/>
      <c r="H79" s="467"/>
      <c r="I79" s="453"/>
      <c r="J79" s="467"/>
      <c r="K79" s="464"/>
      <c r="L79" s="465"/>
      <c r="M79" s="465"/>
      <c r="N79" s="466" t="s">
        <v>624</v>
      </c>
      <c r="O79" s="148"/>
      <c r="P79" s="148"/>
      <c r="Q79" s="466"/>
      <c r="R79" s="421"/>
      <c r="S79" s="421"/>
      <c r="T79" s="421"/>
      <c r="U79" s="421"/>
      <c r="V79" s="421"/>
      <c r="W79" s="421"/>
      <c r="X79" s="421"/>
      <c r="Y79" s="202"/>
      <c r="Z79" s="421"/>
      <c r="AA79" s="202"/>
      <c r="AB79" s="161"/>
      <c r="AC79" s="161"/>
    </row>
    <row r="80" spans="1:33" s="162" customFormat="1" ht="36.75" customHeight="1" x14ac:dyDescent="0.35">
      <c r="A80" s="461"/>
      <c r="B80" s="462"/>
      <c r="C80" s="417" t="s">
        <v>619</v>
      </c>
      <c r="D80" s="459" t="s">
        <v>625</v>
      </c>
      <c r="E80" s="460"/>
      <c r="F80" s="460"/>
      <c r="G80" s="460"/>
      <c r="H80" s="460"/>
      <c r="I80" s="460"/>
      <c r="J80" s="468"/>
      <c r="K80" s="465"/>
      <c r="L80" s="465"/>
      <c r="M80" s="465"/>
      <c r="N80" s="148"/>
      <c r="O80" s="148"/>
      <c r="P80" s="148"/>
      <c r="Q80" s="463"/>
      <c r="R80" s="421"/>
      <c r="S80" s="421"/>
      <c r="T80" s="421"/>
      <c r="U80" s="421"/>
      <c r="V80" s="421"/>
      <c r="W80" s="421"/>
      <c r="X80" s="421"/>
      <c r="Y80" s="202"/>
      <c r="Z80" s="421"/>
      <c r="AA80" s="202"/>
      <c r="AB80" s="161"/>
      <c r="AC80" s="161"/>
    </row>
    <row r="81" spans="1:44" s="162" customFormat="1" ht="36.75" customHeight="1" x14ac:dyDescent="0.35">
      <c r="A81" s="461"/>
      <c r="B81" s="462"/>
      <c r="C81" s="417" t="s">
        <v>454</v>
      </c>
      <c r="D81" s="459" t="s">
        <v>618</v>
      </c>
      <c r="E81" s="460"/>
      <c r="F81" s="460"/>
      <c r="G81" s="460"/>
      <c r="H81" s="460"/>
      <c r="I81" s="460"/>
      <c r="J81" s="460"/>
      <c r="K81" s="460"/>
      <c r="L81" s="460"/>
      <c r="M81" s="469"/>
      <c r="N81" s="148"/>
      <c r="O81" s="148"/>
      <c r="P81" s="148"/>
      <c r="Q81" s="463"/>
      <c r="R81" s="421"/>
      <c r="S81" s="421"/>
      <c r="T81" s="421"/>
      <c r="U81" s="421"/>
      <c r="V81" s="421"/>
      <c r="W81" s="421"/>
      <c r="X81" s="421"/>
      <c r="Y81" s="202"/>
      <c r="Z81" s="421"/>
      <c r="AA81" s="202"/>
      <c r="AB81" s="161"/>
      <c r="AC81" s="161"/>
    </row>
    <row r="82" spans="1:44" s="163" customFormat="1" ht="36.75" customHeight="1" x14ac:dyDescent="0.25">
      <c r="A82" s="160"/>
      <c r="B82" s="443"/>
      <c r="C82" s="203"/>
      <c r="D82" s="205"/>
      <c r="E82" s="205"/>
      <c r="F82" s="205"/>
      <c r="G82" s="205"/>
      <c r="H82" s="205"/>
      <c r="I82" s="205"/>
      <c r="J82" s="205"/>
      <c r="K82" s="205"/>
      <c r="L82" s="148"/>
      <c r="M82" s="148"/>
      <c r="N82" s="148"/>
      <c r="O82" s="148"/>
      <c r="P82" s="148"/>
      <c r="Q82" s="161"/>
      <c r="R82" s="161"/>
      <c r="S82" s="161"/>
      <c r="T82" s="161"/>
      <c r="U82" s="161"/>
      <c r="V82" s="161"/>
      <c r="W82" s="161"/>
      <c r="X82" s="161"/>
      <c r="Y82" s="161"/>
      <c r="Z82" s="161"/>
      <c r="AA82" s="161"/>
      <c r="AB82" s="161"/>
      <c r="AC82" s="161"/>
      <c r="AD82" s="9"/>
      <c r="AE82" s="9"/>
      <c r="AF82" s="9"/>
      <c r="AG82" s="9"/>
    </row>
    <row r="83" spans="1:44" s="162" customFormat="1" ht="39.950000000000003" customHeight="1" x14ac:dyDescent="0.2">
      <c r="A83" s="160"/>
      <c r="B83" s="470" t="s">
        <v>26</v>
      </c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1"/>
      <c r="T83" s="161"/>
      <c r="U83" s="161"/>
      <c r="V83" s="161"/>
      <c r="W83" s="161"/>
      <c r="X83" s="161"/>
      <c r="Y83" s="161"/>
      <c r="Z83" s="161"/>
      <c r="AA83" s="161"/>
      <c r="AB83" s="161"/>
      <c r="AC83" s="161"/>
      <c r="AD83" s="9"/>
      <c r="AE83" s="9"/>
      <c r="AF83" s="9"/>
      <c r="AG83" s="9"/>
    </row>
    <row r="84" spans="1:44" s="162" customFormat="1" ht="39.950000000000003" customHeight="1" x14ac:dyDescent="0.4">
      <c r="A84" s="160"/>
      <c r="B84" s="471" t="s">
        <v>27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9"/>
      <c r="AE84" s="9"/>
      <c r="AF84" s="9"/>
      <c r="AG84" s="9"/>
    </row>
    <row r="85" spans="1:44" s="163" customFormat="1" ht="39.950000000000003" customHeight="1" x14ac:dyDescent="0.25">
      <c r="A85" s="160"/>
      <c r="B85" s="472" t="s">
        <v>456</v>
      </c>
      <c r="C85" s="473"/>
      <c r="D85" s="160"/>
      <c r="E85" s="160"/>
      <c r="F85" s="160"/>
      <c r="G85" s="160"/>
      <c r="H85" s="160"/>
      <c r="I85" s="148"/>
      <c r="J85" s="160"/>
      <c r="K85" s="160"/>
      <c r="L85" s="148"/>
      <c r="M85" s="148"/>
      <c r="N85" s="148"/>
      <c r="O85" s="148"/>
      <c r="P85" s="148"/>
      <c r="Q85" s="161"/>
      <c r="R85" s="161"/>
      <c r="S85" s="161"/>
      <c r="T85" s="161"/>
      <c r="U85" s="161"/>
      <c r="V85" s="161"/>
      <c r="W85" s="474"/>
      <c r="X85" s="161"/>
      <c r="Y85" s="475"/>
      <c r="Z85" s="161"/>
      <c r="AA85" s="161"/>
      <c r="AB85" s="161"/>
      <c r="AC85" s="161"/>
      <c r="AD85" s="9"/>
      <c r="AE85" s="9"/>
      <c r="AF85" s="9"/>
      <c r="AG85" s="9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</row>
    <row r="86" spans="1:44" s="163" customFormat="1" ht="39.950000000000003" customHeight="1" x14ac:dyDescent="0.25">
      <c r="A86" s="160"/>
      <c r="B86" s="164"/>
      <c r="C86" s="160"/>
      <c r="D86" s="160"/>
      <c r="E86" s="160"/>
      <c r="F86" s="160"/>
      <c r="G86" s="160"/>
      <c r="H86" s="160"/>
      <c r="I86" s="148"/>
      <c r="J86" s="160"/>
      <c r="K86" s="160"/>
      <c r="L86" s="148"/>
      <c r="M86" s="148"/>
      <c r="N86" s="148"/>
      <c r="O86" s="148"/>
      <c r="P86" s="148"/>
      <c r="Q86" s="161"/>
      <c r="R86" s="161"/>
      <c r="S86" s="161"/>
      <c r="T86" s="161"/>
      <c r="U86" s="161"/>
      <c r="V86" s="161"/>
      <c r="W86" s="161"/>
      <c r="X86" s="161"/>
      <c r="Y86" s="161"/>
      <c r="Z86" s="161"/>
      <c r="AA86" s="161"/>
      <c r="AB86" s="161"/>
      <c r="AC86" s="161"/>
      <c r="AD86" s="9"/>
      <c r="AE86" s="9"/>
      <c r="AF86" s="9"/>
      <c r="AG86" s="9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</row>
    <row r="87" spans="1:44" s="163" customFormat="1" ht="39.950000000000003" customHeight="1" x14ac:dyDescent="0.25">
      <c r="A87" s="160"/>
      <c r="B87" s="152" t="s">
        <v>514</v>
      </c>
      <c r="C87" s="203"/>
      <c r="D87" s="203"/>
      <c r="E87" s="203"/>
      <c r="F87" s="203"/>
      <c r="G87" s="203"/>
      <c r="H87" s="204"/>
      <c r="I87" s="204"/>
      <c r="J87" s="204"/>
      <c r="K87" s="204"/>
      <c r="L87" s="418"/>
      <c r="M87" s="418"/>
      <c r="N87" s="416"/>
      <c r="O87" s="416"/>
      <c r="P87" s="416"/>
      <c r="Q87" s="161"/>
      <c r="R87" s="161"/>
      <c r="S87" s="161"/>
      <c r="T87" s="161"/>
      <c r="U87" s="161"/>
      <c r="V87" s="161"/>
      <c r="W87" s="161"/>
      <c r="X87" s="161"/>
      <c r="Y87" s="161"/>
      <c r="Z87" s="161"/>
      <c r="AA87" s="161"/>
      <c r="AB87" s="161"/>
      <c r="AC87" s="161"/>
      <c r="AD87" s="9"/>
      <c r="AE87" s="9"/>
      <c r="AF87" s="9"/>
      <c r="AG87" s="9"/>
    </row>
    <row r="88" spans="1:44" s="163" customFormat="1" ht="39.950000000000003" customHeight="1" x14ac:dyDescent="0.25">
      <c r="A88" s="160"/>
      <c r="B88" s="203" t="s">
        <v>515</v>
      </c>
      <c r="C88" s="203"/>
      <c r="D88" s="203"/>
      <c r="E88" s="203"/>
      <c r="F88" s="203"/>
      <c r="G88" s="203"/>
      <c r="H88" s="203"/>
      <c r="I88" s="203"/>
      <c r="J88" s="203"/>
      <c r="K88" s="203"/>
      <c r="L88" s="148"/>
      <c r="M88" s="148"/>
      <c r="N88" s="148"/>
      <c r="O88" s="148"/>
      <c r="P88" s="148"/>
      <c r="Q88" s="161"/>
      <c r="R88" s="161"/>
      <c r="S88" s="161"/>
      <c r="T88" s="161"/>
      <c r="U88" s="161"/>
      <c r="V88" s="161"/>
      <c r="W88" s="161"/>
      <c r="X88" s="161"/>
      <c r="Y88" s="161"/>
      <c r="Z88" s="161"/>
      <c r="AA88" s="161"/>
      <c r="AB88" s="161"/>
      <c r="AC88" s="161"/>
      <c r="AD88" s="9"/>
      <c r="AE88" s="9"/>
      <c r="AF88" s="9"/>
      <c r="AG88" s="9"/>
    </row>
    <row r="89" spans="1:44" s="163" customFormat="1" ht="39.950000000000003" customHeight="1" x14ac:dyDescent="0.25">
      <c r="A89" s="422" t="s">
        <v>454</v>
      </c>
      <c r="B89" s="203"/>
      <c r="C89" s="511" t="s">
        <v>516</v>
      </c>
      <c r="D89" s="511"/>
      <c r="E89" s="511"/>
      <c r="F89" s="511"/>
      <c r="G89" s="511"/>
      <c r="H89" s="511"/>
      <c r="I89" s="511"/>
      <c r="J89" s="511"/>
      <c r="K89" s="511"/>
      <c r="L89" s="148"/>
      <c r="M89" s="148"/>
      <c r="N89" s="148"/>
      <c r="O89" s="148"/>
      <c r="P89" s="148"/>
      <c r="Q89" s="161"/>
      <c r="R89" s="161"/>
      <c r="S89" s="161"/>
      <c r="T89" s="161"/>
      <c r="U89" s="161"/>
      <c r="V89" s="161"/>
      <c r="W89" s="161"/>
      <c r="X89" s="161"/>
      <c r="Y89" s="161"/>
      <c r="Z89" s="161"/>
      <c r="AA89" s="161"/>
      <c r="AB89" s="161"/>
      <c r="AC89" s="161"/>
      <c r="AD89" s="9"/>
      <c r="AE89" s="9"/>
      <c r="AF89" s="9"/>
      <c r="AG89" s="9"/>
    </row>
    <row r="90" spans="1:44" s="163" customFormat="1" ht="39.950000000000003" customHeight="1" x14ac:dyDescent="0.2">
      <c r="A90" s="422" t="s">
        <v>652</v>
      </c>
      <c r="B90" s="511" t="s">
        <v>517</v>
      </c>
      <c r="C90" s="511"/>
      <c r="D90" s="511"/>
      <c r="E90" s="511"/>
      <c r="F90" s="511"/>
      <c r="G90" s="511"/>
      <c r="H90" s="511"/>
      <c r="I90" s="511"/>
      <c r="J90" s="511"/>
      <c r="K90" s="511"/>
      <c r="L90" s="511"/>
      <c r="M90" s="511"/>
      <c r="N90" s="511"/>
      <c r="O90" s="511"/>
      <c r="P90" s="511"/>
      <c r="Q90" s="511"/>
      <c r="R90" s="511"/>
      <c r="S90" s="511"/>
      <c r="T90" s="511"/>
      <c r="U90" s="511"/>
      <c r="V90" s="511"/>
      <c r="W90" s="161"/>
      <c r="X90" s="161"/>
      <c r="Y90" s="161"/>
      <c r="Z90" s="161"/>
      <c r="AA90" s="161"/>
      <c r="AB90" s="161"/>
      <c r="AC90" s="161"/>
      <c r="AD90" s="9"/>
      <c r="AE90" s="9"/>
      <c r="AF90" s="9"/>
      <c r="AG90" s="9"/>
    </row>
    <row r="91" spans="1:44" s="163" customFormat="1" ht="39.950000000000003" customHeight="1" x14ac:dyDescent="0.25">
      <c r="A91" s="160"/>
      <c r="B91" s="164"/>
      <c r="C91" s="160"/>
      <c r="D91" s="160"/>
      <c r="E91" s="160"/>
      <c r="F91" s="160"/>
      <c r="G91" s="160"/>
      <c r="H91" s="160"/>
      <c r="I91" s="148"/>
      <c r="J91" s="160"/>
      <c r="K91" s="160"/>
      <c r="L91" s="148"/>
      <c r="M91" s="148"/>
      <c r="N91" s="148"/>
      <c r="O91" s="148"/>
      <c r="P91" s="148"/>
      <c r="Q91" s="161"/>
      <c r="R91" s="161"/>
      <c r="S91" s="161"/>
      <c r="T91" s="161"/>
      <c r="U91" s="161"/>
      <c r="V91" s="161"/>
      <c r="W91" s="161"/>
      <c r="X91" s="161"/>
      <c r="Y91" s="161"/>
      <c r="Z91" s="161"/>
      <c r="AA91" s="161"/>
      <c r="AB91" s="161"/>
      <c r="AC91" s="161"/>
      <c r="AD91" s="9"/>
      <c r="AE91" s="9"/>
      <c r="AF91" s="9"/>
      <c r="AG91" s="9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</row>
  </sheetData>
  <mergeCells count="12">
    <mergeCell ref="C89:K89"/>
    <mergeCell ref="B90:V90"/>
    <mergeCell ref="B20:G20"/>
    <mergeCell ref="B12:G12"/>
    <mergeCell ref="B9:G9"/>
    <mergeCell ref="B10:G10"/>
    <mergeCell ref="B11:G11"/>
    <mergeCell ref="B8:G8"/>
    <mergeCell ref="B16:G16"/>
    <mergeCell ref="B17:G17"/>
    <mergeCell ref="B18:G18"/>
    <mergeCell ref="B19:G19"/>
  </mergeCells>
  <hyperlinks>
    <hyperlink ref="C89" r:id="rId1" display="http://www.excel-downloads.com/forum/111720-space.html" xr:uid="{3CE6454E-D6E6-4651-8DCF-99F818C07C7F}"/>
    <hyperlink ref="B90" r:id="rId2" xr:uid="{CCCD75DE-DEC4-49A8-A0FF-8FE10A77E4AF}"/>
    <hyperlink ref="B55" r:id="rId3" display="Les unités pifométriques" xr:uid="{7801643A-A91C-4B9F-9141-8704B09813CA}"/>
    <hyperlink ref="D60" r:id="rId4" xr:uid="{E6F2225A-EA74-4853-B91A-B2A4659DC922}"/>
    <hyperlink ref="D61" r:id="rId5" xr:uid="{07727865-0D0F-4B48-A295-A30407AE3DB4}"/>
    <hyperlink ref="D62" r:id="rId6" xr:uid="{EE8BF5A9-D1B3-4315-B132-6FE21F4F8B85}"/>
    <hyperlink ref="D63" r:id="rId7" xr:uid="{6FC6710D-2ADF-45E1-A6D0-A3751C4F3514}"/>
    <hyperlink ref="D65" r:id="rId8" xr:uid="{F076F9EE-65D4-4996-9F84-3CE79643CD16}"/>
    <hyperlink ref="D59" r:id="rId9" xr:uid="{AFC121C0-5902-4126-A9B9-3B64462BC4D9}"/>
    <hyperlink ref="B69" r:id="rId10" display="https://www.youtube.com/watch?v=YfGrccEQGKk" xr:uid="{C3746377-0E79-4E6C-A900-7CEE445E30B3}"/>
    <hyperlink ref="B70" r:id="rId11" display="https://www.youtube.com/watch?v=li4XNespLxg" xr:uid="{C96CD061-5C8D-4464-AFA2-EBC6BE03DFFC}"/>
    <hyperlink ref="B67:M67" r:id="rId12" display="Différence entre un fichier XLS et XLSX (ou XLSM)" xr:uid="{1F2E7FBF-7CBC-44C3-98C0-3D6240A442A6}"/>
    <hyperlink ref="D64" r:id="rId13" xr:uid="{A7EA3D67-B07B-401A-B461-0718DD58AE64}"/>
    <hyperlink ref="B72:H72" r:id="rId14" display="Forum Bureautique" xr:uid="{A537B263-54EE-4814-847E-852C5F641BE2}"/>
    <hyperlink ref="B73:M73" r:id="rId15" display="Alternatives à Microsoft Excel : 5 programmes gratuits et convaincants" xr:uid="{684AFE03-CF31-443C-B0AB-B3F06FC356FE}"/>
    <hyperlink ref="B74:J74" r:id="rId16" display="Excel SI-ALORS: comment fonctionne la formule SI ?" xr:uid="{4327FF19-3872-446A-B820-4ADD3C6F2E86}"/>
    <hyperlink ref="B75:I75" r:id="rId17" display="Les 20 meilleurs Tricks Mathématiques" xr:uid="{77842DA1-0F80-4B87-A1D7-C2AB90DCBD99}"/>
    <hyperlink ref="D78" r:id="rId18" xr:uid="{6779E008-4FA2-4DA1-AB84-9BA144C7ED06}"/>
    <hyperlink ref="D79" r:id="rId19" xr:uid="{F2A4C523-BF43-46CE-9AA0-70CDA6E320A0}"/>
    <hyperlink ref="D77" r:id="rId20" xr:uid="{F165BC66-F9A2-4269-8857-E7ED5E9BD7AD}"/>
    <hyperlink ref="D80" r:id="rId21" xr:uid="{77144069-A3CA-4A45-AE06-701117E96EDC}"/>
    <hyperlink ref="D81" r:id="rId22" xr:uid="{5505CE27-5E72-4CA8-848E-A29E0F199B3F}"/>
    <hyperlink ref="D55" r:id="rId23" xr:uid="{7D1319AA-8AEB-4640-964C-43FAB061DCC1}"/>
    <hyperlink ref="D69" r:id="rId24" xr:uid="{1D267D77-FEB3-4989-B284-D070433B96A6}"/>
    <hyperlink ref="D70" r:id="rId25" xr:uid="{E73481B6-0169-482F-B288-E80568407EFF}"/>
    <hyperlink ref="D67" r:id="rId26" xr:uid="{FFE0953D-8A13-4FFA-8D73-7DFF263A58B5}"/>
    <hyperlink ref="D71" r:id="rId27" xr:uid="{4B13E0B7-2CDC-417D-AFE8-03B1663B4F2B}"/>
    <hyperlink ref="D72" r:id="rId28" xr:uid="{E7B78DF3-B361-46D6-807E-9402EA463702}"/>
    <hyperlink ref="D73" r:id="rId29" xr:uid="{3E67F555-85B6-4A65-AA93-377E1DC002A0}"/>
    <hyperlink ref="D74" r:id="rId30" xr:uid="{CEEE6C0F-43CE-4A3D-A323-C28E531832DA}"/>
    <hyperlink ref="D75" r:id="rId31" xr:uid="{783F8B85-CC94-41C9-BDD7-D2097A855A15}"/>
    <hyperlink ref="D58" r:id="rId32" xr:uid="{88B769A2-BE39-4D0E-B8B4-F166C2634F40}"/>
  </hyperlinks>
  <pageMargins left="0.7" right="0.7" top="0.75" bottom="0.75" header="0.3" footer="0.3"/>
  <pageSetup paperSize="9" orientation="portrait" r:id="rId33"/>
  <drawing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12289-6B4F-4573-88B5-11F4A8AC9723}">
  <dimension ref="A1:AYC106"/>
  <sheetViews>
    <sheetView showZeros="0" topLeftCell="V60" zoomScale="75" zoomScaleNormal="75" workbookViewId="0">
      <selection activeCell="AM70" sqref="AM70:AR84"/>
    </sheetView>
  </sheetViews>
  <sheetFormatPr baseColWidth="10" defaultRowHeight="15" x14ac:dyDescent="0.25"/>
  <cols>
    <col min="1" max="1" width="3.42578125" customWidth="1"/>
    <col min="6" max="6" width="12.7109375" customWidth="1"/>
    <col min="7" max="7" width="10.7109375" customWidth="1"/>
    <col min="8" max="8" width="12.7109375" customWidth="1"/>
    <col min="9" max="9" width="10.7109375" customWidth="1"/>
    <col min="10" max="10" width="12.7109375" customWidth="1"/>
    <col min="11" max="11" width="10.7109375" customWidth="1"/>
    <col min="12" max="12" width="12.7109375" customWidth="1"/>
    <col min="13" max="13" width="10.7109375" customWidth="1"/>
    <col min="14" max="14" width="17.28515625" bestFit="1" customWidth="1"/>
    <col min="15" max="15" width="8.7109375" customWidth="1"/>
    <col min="17" max="17" width="3.140625" style="244" customWidth="1"/>
    <col min="18" max="19" width="40.7109375" style="244" customWidth="1"/>
    <col min="20" max="20" width="2.5703125" style="244" customWidth="1"/>
    <col min="21" max="21" width="30.7109375" customWidth="1"/>
    <col min="27" max="28" width="11.7109375" customWidth="1"/>
    <col min="31" max="31" width="7.140625" customWidth="1"/>
    <col min="34" max="34" width="25.7109375" bestFit="1" customWidth="1"/>
    <col min="48" max="48" width="14.85546875" customWidth="1"/>
  </cols>
  <sheetData>
    <row r="1" spans="1:1329" ht="24" customHeight="1" x14ac:dyDescent="0.25">
      <c r="A1" s="46" t="s">
        <v>3</v>
      </c>
      <c r="B1" s="47"/>
      <c r="C1" s="48" t="s">
        <v>30</v>
      </c>
      <c r="D1" s="37"/>
      <c r="E1" s="38"/>
      <c r="F1" s="38"/>
      <c r="G1" s="38"/>
      <c r="H1" s="38"/>
      <c r="I1" s="38"/>
      <c r="J1" s="38"/>
      <c r="K1" s="35"/>
      <c r="L1" s="38"/>
      <c r="M1" s="36"/>
      <c r="N1" s="36"/>
      <c r="O1" s="39"/>
      <c r="P1" s="46" t="s">
        <v>3</v>
      </c>
      <c r="Q1" s="252">
        <f ca="1">CELL("largeur",Q1)</f>
        <v>2</v>
      </c>
      <c r="R1" s="245"/>
      <c r="S1" s="24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</row>
    <row r="2" spans="1:1329" s="41" customFormat="1" ht="15.75" customHeight="1" x14ac:dyDescent="0.2">
      <c r="Q2" s="246"/>
      <c r="R2" s="297"/>
      <c r="S2" s="297"/>
      <c r="T2" s="5"/>
      <c r="U2" s="5"/>
      <c r="V2" s="5"/>
      <c r="W2" s="5"/>
      <c r="X2" s="5"/>
      <c r="Y2" s="5"/>
      <c r="Z2" s="5"/>
      <c r="AA2" s="5"/>
      <c r="AB2" s="5"/>
      <c r="AC2" s="242" t="s">
        <v>566</v>
      </c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  <c r="HU2" s="42"/>
      <c r="HV2" s="42"/>
      <c r="HW2" s="42"/>
      <c r="HX2" s="42"/>
      <c r="HY2" s="42"/>
      <c r="HZ2" s="42"/>
      <c r="IA2" s="42"/>
      <c r="IB2" s="42"/>
      <c r="IC2" s="42"/>
      <c r="ID2" s="42"/>
      <c r="IE2" s="42"/>
      <c r="IF2" s="42"/>
      <c r="IG2" s="42"/>
      <c r="IH2" s="42"/>
      <c r="II2" s="42"/>
      <c r="IJ2" s="42"/>
      <c r="IK2" s="42"/>
      <c r="IL2" s="42"/>
      <c r="IM2" s="42"/>
      <c r="IN2" s="42"/>
      <c r="IO2" s="42"/>
      <c r="IP2" s="42"/>
      <c r="IQ2" s="42"/>
      <c r="IR2" s="42"/>
      <c r="IS2" s="42"/>
      <c r="IT2" s="42"/>
      <c r="IU2" s="42"/>
      <c r="IV2" s="42"/>
      <c r="IW2" s="42"/>
      <c r="IX2" s="42"/>
      <c r="IY2" s="42"/>
      <c r="IZ2" s="42"/>
      <c r="JA2" s="42"/>
      <c r="JB2" s="42"/>
      <c r="JC2" s="42"/>
      <c r="JD2" s="42"/>
      <c r="JE2" s="42"/>
      <c r="JF2" s="42"/>
      <c r="JG2" s="42"/>
      <c r="JH2" s="42"/>
      <c r="JI2" s="42"/>
      <c r="JJ2" s="42"/>
      <c r="JK2" s="42"/>
      <c r="JL2" s="42"/>
      <c r="JM2" s="42"/>
      <c r="JN2" s="42"/>
      <c r="JO2" s="42"/>
      <c r="JP2" s="42"/>
      <c r="JQ2" s="42"/>
      <c r="JR2" s="42"/>
      <c r="JS2" s="42"/>
      <c r="JT2" s="42"/>
      <c r="JU2" s="42"/>
      <c r="JV2" s="42"/>
      <c r="JW2" s="42"/>
      <c r="JX2" s="42"/>
      <c r="JY2" s="42"/>
      <c r="JZ2" s="42"/>
      <c r="KA2" s="42"/>
      <c r="KB2" s="42"/>
      <c r="KC2" s="42"/>
      <c r="KD2" s="42"/>
      <c r="KE2" s="42"/>
      <c r="KF2" s="42"/>
      <c r="KG2" s="42"/>
      <c r="KH2" s="42"/>
      <c r="KI2" s="42"/>
      <c r="KJ2" s="42"/>
      <c r="KK2" s="42"/>
      <c r="KL2" s="42"/>
      <c r="KM2" s="42"/>
      <c r="KN2" s="42"/>
      <c r="KO2" s="42"/>
      <c r="KP2" s="42"/>
      <c r="KQ2" s="42"/>
      <c r="KR2" s="42"/>
      <c r="KS2" s="42"/>
      <c r="KT2" s="42"/>
      <c r="KU2" s="42"/>
      <c r="KV2" s="42"/>
      <c r="KW2" s="42"/>
      <c r="KX2" s="42"/>
      <c r="KY2" s="42"/>
      <c r="KZ2" s="42"/>
      <c r="LA2" s="42"/>
      <c r="LB2" s="42"/>
      <c r="LC2" s="42"/>
      <c r="LD2" s="42"/>
      <c r="LE2" s="42"/>
      <c r="LF2" s="42"/>
      <c r="LG2" s="42"/>
      <c r="LH2" s="42"/>
      <c r="LI2" s="42"/>
      <c r="LJ2" s="42"/>
      <c r="LK2" s="42"/>
      <c r="LL2" s="42"/>
      <c r="LM2" s="42"/>
      <c r="LN2" s="42"/>
      <c r="LO2" s="42"/>
      <c r="LP2" s="42"/>
      <c r="LQ2" s="42"/>
      <c r="LR2" s="42"/>
      <c r="LS2" s="42"/>
      <c r="LT2" s="42"/>
      <c r="LU2" s="42"/>
      <c r="LV2" s="42"/>
      <c r="LW2" s="42"/>
      <c r="LX2" s="42"/>
      <c r="LY2" s="42"/>
      <c r="LZ2" s="42"/>
      <c r="MA2" s="42"/>
      <c r="MB2" s="42"/>
      <c r="MC2" s="42"/>
      <c r="MD2" s="42"/>
      <c r="ME2" s="42"/>
      <c r="MF2" s="42"/>
      <c r="MG2" s="42"/>
      <c r="MH2" s="42"/>
      <c r="MI2" s="42"/>
      <c r="MJ2" s="42"/>
      <c r="MK2" s="42"/>
      <c r="ML2" s="42"/>
      <c r="MM2" s="42"/>
      <c r="MN2" s="42"/>
      <c r="MO2" s="42"/>
      <c r="MP2" s="42"/>
      <c r="MQ2" s="42"/>
      <c r="MR2" s="42"/>
      <c r="MS2" s="42"/>
      <c r="MT2" s="42"/>
      <c r="MU2" s="42"/>
      <c r="MV2" s="42"/>
      <c r="MW2" s="42"/>
      <c r="MX2" s="42"/>
      <c r="MY2" s="42"/>
      <c r="MZ2" s="42"/>
      <c r="NA2" s="42"/>
      <c r="NB2" s="42"/>
      <c r="NC2" s="42"/>
      <c r="ND2" s="42"/>
      <c r="NE2" s="42"/>
      <c r="NF2" s="42"/>
      <c r="NG2" s="42"/>
      <c r="NH2" s="42"/>
      <c r="NI2" s="42"/>
      <c r="NJ2" s="42"/>
      <c r="NK2" s="42"/>
      <c r="NL2" s="42"/>
      <c r="NM2" s="42"/>
      <c r="NN2" s="42"/>
      <c r="NO2" s="42"/>
      <c r="NP2" s="42"/>
      <c r="NQ2" s="42"/>
      <c r="NR2" s="42"/>
      <c r="NS2" s="42"/>
      <c r="NT2" s="42"/>
      <c r="NU2" s="42"/>
      <c r="NV2" s="42"/>
      <c r="NW2" s="42"/>
      <c r="NX2" s="42"/>
      <c r="NY2" s="42"/>
      <c r="NZ2" s="42"/>
      <c r="OA2" s="42"/>
      <c r="OB2" s="42"/>
      <c r="OC2" s="42"/>
      <c r="OD2" s="42"/>
      <c r="OE2" s="42"/>
      <c r="OF2" s="42"/>
      <c r="OG2" s="42"/>
      <c r="OH2" s="42"/>
      <c r="OI2" s="42"/>
      <c r="OJ2" s="42"/>
      <c r="OK2" s="42"/>
      <c r="OL2" s="42"/>
      <c r="OM2" s="42"/>
      <c r="ON2" s="42"/>
      <c r="OO2" s="42"/>
      <c r="OP2" s="42"/>
      <c r="OQ2" s="42"/>
      <c r="OR2" s="42"/>
      <c r="OS2" s="42"/>
      <c r="OT2" s="42"/>
      <c r="OU2" s="42"/>
      <c r="OV2" s="42"/>
      <c r="OW2" s="42"/>
      <c r="OX2" s="42"/>
      <c r="OY2" s="42"/>
      <c r="OZ2" s="42"/>
      <c r="PA2" s="42"/>
      <c r="PB2" s="42"/>
      <c r="PC2" s="42"/>
      <c r="PD2" s="42"/>
      <c r="PE2" s="42"/>
      <c r="PF2" s="42"/>
      <c r="PG2" s="42"/>
      <c r="PH2" s="42"/>
      <c r="PI2" s="42"/>
      <c r="PJ2" s="42"/>
      <c r="PK2" s="42"/>
      <c r="PL2" s="42"/>
      <c r="PM2" s="42"/>
      <c r="PN2" s="42"/>
      <c r="PO2" s="42"/>
      <c r="PP2" s="42"/>
      <c r="PQ2" s="42"/>
      <c r="PR2" s="42"/>
      <c r="PS2" s="42"/>
      <c r="PT2" s="42"/>
      <c r="PU2" s="42"/>
      <c r="PV2" s="42"/>
      <c r="PW2" s="42"/>
      <c r="PX2" s="42"/>
      <c r="PY2" s="42"/>
      <c r="PZ2" s="42"/>
      <c r="QA2" s="42"/>
      <c r="QB2" s="42"/>
      <c r="QC2" s="42"/>
      <c r="QD2" s="42"/>
      <c r="QE2" s="42"/>
      <c r="QF2" s="42"/>
      <c r="QG2" s="42"/>
      <c r="QH2" s="42"/>
      <c r="QI2" s="42"/>
      <c r="QJ2" s="42"/>
      <c r="QK2" s="42"/>
      <c r="QL2" s="42"/>
      <c r="QM2" s="42"/>
      <c r="QN2" s="42"/>
      <c r="QO2" s="42"/>
      <c r="QP2" s="42"/>
      <c r="QQ2" s="42"/>
      <c r="QR2" s="42"/>
      <c r="QS2" s="42"/>
      <c r="QT2" s="42"/>
      <c r="QU2" s="42"/>
      <c r="QV2" s="42"/>
      <c r="QW2" s="42"/>
      <c r="QX2" s="42"/>
      <c r="QY2" s="42"/>
      <c r="QZ2" s="42"/>
      <c r="RA2" s="42"/>
      <c r="RB2" s="42"/>
      <c r="RC2" s="42"/>
      <c r="RD2" s="42"/>
      <c r="RE2" s="42"/>
      <c r="RF2" s="42"/>
      <c r="RG2" s="42"/>
      <c r="RH2" s="42"/>
      <c r="RI2" s="42"/>
      <c r="RJ2" s="42"/>
      <c r="RK2" s="42"/>
      <c r="RL2" s="42"/>
      <c r="RM2" s="42"/>
      <c r="RN2" s="42"/>
      <c r="RO2" s="42"/>
      <c r="RP2" s="42"/>
      <c r="RQ2" s="42"/>
      <c r="RR2" s="42"/>
      <c r="RS2" s="42"/>
      <c r="RT2" s="42"/>
      <c r="RU2" s="42"/>
      <c r="RV2" s="42"/>
      <c r="RW2" s="42"/>
      <c r="RX2" s="42"/>
      <c r="RY2" s="42"/>
      <c r="RZ2" s="42"/>
      <c r="SA2" s="42"/>
      <c r="SB2" s="42"/>
      <c r="SC2" s="42"/>
      <c r="SD2" s="42"/>
      <c r="SE2" s="42"/>
      <c r="SF2" s="42"/>
      <c r="SG2" s="42"/>
      <c r="SH2" s="42"/>
      <c r="SI2" s="42"/>
      <c r="SJ2" s="42"/>
      <c r="SK2" s="42"/>
      <c r="SL2" s="42"/>
      <c r="SM2" s="42"/>
      <c r="SN2" s="42"/>
      <c r="SO2" s="42"/>
      <c r="SP2" s="42"/>
      <c r="SQ2" s="42"/>
      <c r="SR2" s="42"/>
      <c r="SS2" s="42"/>
      <c r="ST2" s="42"/>
      <c r="SU2" s="42"/>
      <c r="SV2" s="42"/>
      <c r="SW2" s="42"/>
      <c r="SX2" s="42"/>
      <c r="SY2" s="42"/>
      <c r="SZ2" s="42"/>
      <c r="TA2" s="42"/>
      <c r="TB2" s="42"/>
      <c r="TC2" s="42"/>
      <c r="TD2" s="42"/>
      <c r="TE2" s="42"/>
      <c r="TF2" s="42"/>
      <c r="TG2" s="42"/>
      <c r="TH2" s="42"/>
      <c r="TI2" s="42"/>
      <c r="TJ2" s="42"/>
      <c r="TK2" s="42"/>
      <c r="TL2" s="42"/>
      <c r="TM2" s="42"/>
      <c r="TN2" s="42"/>
      <c r="TO2" s="42"/>
      <c r="TP2" s="42"/>
      <c r="TQ2" s="42"/>
      <c r="TR2" s="42"/>
      <c r="TS2" s="42"/>
      <c r="TT2" s="42"/>
      <c r="TU2" s="42"/>
      <c r="TV2" s="42"/>
      <c r="TW2" s="42"/>
      <c r="TX2" s="42"/>
      <c r="TY2" s="42"/>
      <c r="TZ2" s="42"/>
      <c r="UA2" s="42"/>
      <c r="UB2" s="42"/>
      <c r="UC2" s="42"/>
      <c r="UD2" s="42"/>
      <c r="UE2" s="42"/>
      <c r="UF2" s="42"/>
      <c r="UG2" s="42"/>
      <c r="UH2" s="42"/>
      <c r="UI2" s="42"/>
      <c r="UJ2" s="42"/>
      <c r="UK2" s="42"/>
      <c r="UL2" s="42"/>
      <c r="UM2" s="42"/>
      <c r="UN2" s="42"/>
      <c r="UO2" s="42"/>
      <c r="UP2" s="42"/>
      <c r="UQ2" s="42"/>
      <c r="UR2" s="42"/>
      <c r="US2" s="42"/>
      <c r="UT2" s="42"/>
      <c r="UU2" s="42"/>
      <c r="UV2" s="42"/>
      <c r="UW2" s="42"/>
      <c r="UX2" s="42"/>
      <c r="UY2" s="42"/>
      <c r="UZ2" s="42"/>
      <c r="VA2" s="42"/>
      <c r="VB2" s="42"/>
      <c r="VC2" s="42"/>
      <c r="VD2" s="42"/>
      <c r="VE2" s="42"/>
      <c r="VF2" s="42"/>
      <c r="VG2" s="42"/>
      <c r="VH2" s="42"/>
      <c r="VI2" s="42"/>
      <c r="VJ2" s="42"/>
      <c r="VK2" s="42"/>
      <c r="VL2" s="42"/>
      <c r="VM2" s="42"/>
      <c r="VN2" s="42"/>
      <c r="VO2" s="42"/>
      <c r="VP2" s="42"/>
      <c r="VQ2" s="42"/>
      <c r="VR2" s="42"/>
      <c r="VS2" s="42"/>
      <c r="VT2" s="42"/>
      <c r="VU2" s="42"/>
      <c r="VV2" s="42"/>
      <c r="VW2" s="42"/>
      <c r="VX2" s="42"/>
      <c r="VY2" s="42"/>
      <c r="VZ2" s="42"/>
      <c r="WA2" s="42"/>
      <c r="WB2" s="42"/>
      <c r="WC2" s="42"/>
      <c r="WD2" s="42"/>
      <c r="WE2" s="42"/>
      <c r="WF2" s="42"/>
      <c r="WG2" s="42"/>
      <c r="WH2" s="42"/>
      <c r="WI2" s="42"/>
      <c r="WJ2" s="42"/>
      <c r="WK2" s="42"/>
      <c r="WL2" s="42"/>
      <c r="WM2" s="42"/>
      <c r="WN2" s="42"/>
      <c r="WO2" s="42"/>
      <c r="WP2" s="42"/>
      <c r="WQ2" s="42"/>
      <c r="WR2" s="42"/>
      <c r="WS2" s="42"/>
      <c r="WT2" s="42"/>
      <c r="WU2" s="42"/>
      <c r="WV2" s="42"/>
      <c r="WW2" s="42"/>
      <c r="WX2" s="42"/>
      <c r="WY2" s="42"/>
      <c r="WZ2" s="42"/>
      <c r="XA2" s="42"/>
      <c r="XB2" s="42"/>
      <c r="XC2" s="42"/>
      <c r="XD2" s="42"/>
      <c r="XE2" s="42"/>
      <c r="XF2" s="42"/>
      <c r="XG2" s="42"/>
      <c r="XH2" s="42"/>
      <c r="XI2" s="42"/>
      <c r="XJ2" s="42"/>
      <c r="XK2" s="42"/>
      <c r="XL2" s="42"/>
      <c r="XM2" s="42"/>
      <c r="XN2" s="42"/>
      <c r="XO2" s="42"/>
      <c r="XP2" s="42"/>
      <c r="XQ2" s="42"/>
      <c r="XR2" s="42"/>
      <c r="XS2" s="42"/>
      <c r="XT2" s="42"/>
      <c r="XU2" s="42"/>
      <c r="XV2" s="42"/>
      <c r="XW2" s="42"/>
      <c r="XX2" s="42"/>
      <c r="XY2" s="42"/>
      <c r="XZ2" s="42"/>
      <c r="YA2" s="42"/>
      <c r="YB2" s="42"/>
      <c r="YC2" s="42"/>
      <c r="YD2" s="42"/>
      <c r="YE2" s="42"/>
      <c r="YF2" s="42"/>
      <c r="YG2" s="42"/>
      <c r="YH2" s="42"/>
      <c r="YI2" s="42"/>
      <c r="YJ2" s="42"/>
      <c r="YK2" s="42"/>
      <c r="YL2" s="42"/>
      <c r="YM2" s="42"/>
      <c r="YN2" s="42"/>
      <c r="YO2" s="42"/>
      <c r="YP2" s="42"/>
      <c r="YQ2" s="42"/>
      <c r="YR2" s="42"/>
      <c r="YS2" s="42"/>
      <c r="YT2" s="42"/>
      <c r="YU2" s="42"/>
      <c r="YV2" s="42"/>
      <c r="YW2" s="42"/>
      <c r="YX2" s="42"/>
      <c r="YY2" s="42"/>
      <c r="YZ2" s="42"/>
      <c r="ZA2" s="42"/>
      <c r="ZB2" s="42"/>
      <c r="ZC2" s="42"/>
      <c r="ZD2" s="42"/>
      <c r="ZE2" s="42"/>
      <c r="ZF2" s="42"/>
      <c r="ZG2" s="42"/>
      <c r="ZH2" s="42"/>
      <c r="ZI2" s="42"/>
      <c r="ZJ2" s="42"/>
      <c r="ZK2" s="42"/>
      <c r="ZL2" s="42"/>
      <c r="ZM2" s="42"/>
      <c r="ZN2" s="42"/>
      <c r="ZO2" s="42"/>
      <c r="ZP2" s="42"/>
      <c r="ZQ2" s="42"/>
      <c r="ZR2" s="42"/>
      <c r="ZS2" s="42"/>
      <c r="ZT2" s="42"/>
      <c r="ZU2" s="42"/>
      <c r="ZV2" s="42"/>
      <c r="ZW2" s="42"/>
      <c r="ZX2" s="42"/>
      <c r="ZY2" s="42"/>
      <c r="ZZ2" s="42"/>
      <c r="AAA2" s="42"/>
      <c r="AAB2" s="42"/>
      <c r="AAC2" s="42"/>
      <c r="AAD2" s="42"/>
      <c r="AAE2" s="42"/>
      <c r="AAF2" s="42"/>
      <c r="AAG2" s="42"/>
      <c r="AAH2" s="42"/>
      <c r="AAI2" s="42"/>
      <c r="AAJ2" s="42"/>
      <c r="AAK2" s="42"/>
      <c r="AAL2" s="42"/>
      <c r="AAM2" s="42"/>
      <c r="AAN2" s="42"/>
      <c r="AAO2" s="42"/>
      <c r="AAP2" s="42"/>
      <c r="AAQ2" s="42"/>
      <c r="AAR2" s="42"/>
      <c r="AAS2" s="42"/>
      <c r="AAT2" s="42"/>
      <c r="AAU2" s="42"/>
      <c r="AAV2" s="42"/>
      <c r="AAW2" s="42"/>
      <c r="AAX2" s="42"/>
      <c r="AAY2" s="42"/>
      <c r="AAZ2" s="42"/>
      <c r="ABA2" s="42"/>
      <c r="ABB2" s="42"/>
      <c r="ABC2" s="42"/>
      <c r="ABD2" s="42"/>
      <c r="ABE2" s="42"/>
      <c r="ABF2" s="42"/>
      <c r="ABG2" s="42"/>
      <c r="ABH2" s="42"/>
      <c r="ABI2" s="42"/>
      <c r="ABJ2" s="42"/>
      <c r="ABK2" s="42"/>
      <c r="ABL2" s="42"/>
      <c r="ABM2" s="42"/>
      <c r="ABN2" s="42"/>
      <c r="ABO2" s="42"/>
      <c r="ABP2" s="42"/>
      <c r="ABQ2" s="42"/>
      <c r="ABR2" s="42"/>
      <c r="ABS2" s="42"/>
      <c r="ABT2" s="42"/>
      <c r="ABU2" s="42"/>
      <c r="ABV2" s="42"/>
      <c r="ABW2" s="42"/>
      <c r="ABX2" s="42"/>
      <c r="ABY2" s="42"/>
      <c r="ABZ2" s="42"/>
      <c r="ACA2" s="42"/>
      <c r="ACB2" s="42"/>
      <c r="ACC2" s="42"/>
      <c r="ACD2" s="42"/>
      <c r="ACE2" s="42"/>
      <c r="ACF2" s="42"/>
      <c r="ACG2" s="42"/>
      <c r="ACH2" s="42"/>
      <c r="ACI2" s="42"/>
      <c r="ACJ2" s="42"/>
      <c r="ACK2" s="42"/>
      <c r="ACL2" s="42"/>
      <c r="ACM2" s="42"/>
      <c r="ACN2" s="42"/>
      <c r="ACO2" s="42"/>
      <c r="ACP2" s="42"/>
      <c r="ACQ2" s="42"/>
      <c r="ACR2" s="42"/>
      <c r="ACS2" s="42"/>
      <c r="ACT2" s="42"/>
      <c r="ACU2" s="42"/>
      <c r="ACV2" s="42"/>
      <c r="ACW2" s="42"/>
      <c r="ACX2" s="42"/>
      <c r="ACY2" s="42"/>
      <c r="ACZ2" s="42"/>
      <c r="ADA2" s="42"/>
      <c r="ADB2" s="42"/>
      <c r="ADC2" s="42"/>
      <c r="ADD2" s="42"/>
      <c r="ADE2" s="42"/>
      <c r="ADF2" s="42"/>
      <c r="ADG2" s="42"/>
      <c r="ADH2" s="42"/>
      <c r="ADI2" s="42"/>
      <c r="ADJ2" s="42"/>
      <c r="ADK2" s="42"/>
      <c r="ADL2" s="42"/>
      <c r="ADM2" s="42"/>
      <c r="ADN2" s="42"/>
      <c r="ADO2" s="42"/>
      <c r="ADP2" s="42"/>
      <c r="ADQ2" s="42"/>
      <c r="ADR2" s="42"/>
      <c r="ADS2" s="42"/>
      <c r="ADT2" s="42"/>
      <c r="ADU2" s="42"/>
      <c r="ADV2" s="42"/>
      <c r="ADW2" s="42"/>
      <c r="ADX2" s="42"/>
      <c r="ADY2" s="42"/>
      <c r="ADZ2" s="42"/>
      <c r="AEA2" s="42"/>
      <c r="AEB2" s="42"/>
      <c r="AEC2" s="42"/>
      <c r="AED2" s="42"/>
      <c r="AEE2" s="42"/>
      <c r="AEF2" s="42"/>
      <c r="AEG2" s="42"/>
      <c r="AEH2" s="42"/>
      <c r="AEI2" s="42"/>
      <c r="AEJ2" s="42"/>
      <c r="AEK2" s="42"/>
      <c r="AEL2" s="42"/>
      <c r="AEM2" s="42"/>
      <c r="AEN2" s="42"/>
      <c r="AEO2" s="42"/>
      <c r="AEP2" s="42"/>
      <c r="AEQ2" s="42"/>
      <c r="AER2" s="42"/>
      <c r="AES2" s="42"/>
      <c r="AET2" s="42"/>
      <c r="AEU2" s="42"/>
      <c r="AEV2" s="42"/>
      <c r="AEW2" s="42"/>
      <c r="AEX2" s="42"/>
      <c r="AEY2" s="42"/>
      <c r="AEZ2" s="42"/>
      <c r="AFA2" s="42"/>
      <c r="AFB2" s="42"/>
      <c r="AFC2" s="42"/>
      <c r="AFD2" s="42"/>
      <c r="AFE2" s="42"/>
      <c r="AFF2" s="42"/>
      <c r="AFG2" s="42"/>
      <c r="AFH2" s="42"/>
      <c r="AFI2" s="42"/>
      <c r="AFJ2" s="42"/>
      <c r="AFK2" s="42"/>
      <c r="AFL2" s="42"/>
      <c r="AFM2" s="42"/>
      <c r="AFN2" s="42"/>
      <c r="AFO2" s="42"/>
      <c r="AFP2" s="42"/>
      <c r="AFQ2" s="42"/>
      <c r="AFR2" s="42"/>
      <c r="AFS2" s="42"/>
      <c r="AFT2" s="42"/>
      <c r="AFU2" s="42"/>
      <c r="AFV2" s="42"/>
      <c r="AFW2" s="42"/>
      <c r="AFX2" s="42"/>
      <c r="AFY2" s="42"/>
      <c r="AFZ2" s="42"/>
      <c r="AGA2" s="42"/>
      <c r="AGB2" s="42"/>
      <c r="AGC2" s="42"/>
      <c r="AGD2" s="42"/>
      <c r="AGE2" s="42"/>
      <c r="AGF2" s="42"/>
      <c r="AGG2" s="42"/>
      <c r="AGH2" s="42"/>
      <c r="AGI2" s="42"/>
      <c r="AGJ2" s="42"/>
      <c r="AGK2" s="42"/>
      <c r="AGL2" s="42"/>
      <c r="AGM2" s="42"/>
      <c r="AGN2" s="42"/>
      <c r="AGO2" s="42"/>
      <c r="AGP2" s="42"/>
      <c r="AGQ2" s="42"/>
      <c r="AGR2" s="42"/>
      <c r="AGS2" s="42"/>
      <c r="AGT2" s="42"/>
      <c r="AGU2" s="42"/>
      <c r="AGV2" s="42"/>
      <c r="AGW2" s="42"/>
      <c r="AGX2" s="42"/>
      <c r="AGY2" s="42"/>
      <c r="AGZ2" s="42"/>
      <c r="AHA2" s="42"/>
      <c r="AHB2" s="42"/>
      <c r="AHC2" s="42"/>
      <c r="AHD2" s="42"/>
      <c r="AHE2" s="42"/>
      <c r="AHF2" s="42"/>
      <c r="AHG2" s="42"/>
      <c r="AHH2" s="42"/>
      <c r="AHI2" s="42"/>
      <c r="AHJ2" s="42"/>
      <c r="AHK2" s="42"/>
      <c r="AHL2" s="42"/>
      <c r="AHM2" s="42"/>
      <c r="AHN2" s="42"/>
      <c r="AHO2" s="42"/>
      <c r="AHP2" s="42"/>
      <c r="AHQ2" s="42"/>
      <c r="AHR2" s="42"/>
      <c r="AHS2" s="42"/>
      <c r="AHT2" s="42"/>
      <c r="AHU2" s="42"/>
      <c r="AHV2" s="42"/>
      <c r="AHW2" s="42"/>
      <c r="AHX2" s="42"/>
      <c r="AHY2" s="42"/>
      <c r="AHZ2" s="42"/>
      <c r="AIA2" s="42"/>
      <c r="AIB2" s="42"/>
      <c r="AIC2" s="42"/>
      <c r="AID2" s="42"/>
      <c r="AIE2" s="42"/>
      <c r="AIF2" s="42"/>
      <c r="AIG2" s="42"/>
      <c r="AIH2" s="42"/>
      <c r="AII2" s="42"/>
      <c r="AIJ2" s="42"/>
      <c r="AIK2" s="42"/>
      <c r="AIL2" s="42"/>
      <c r="AIM2" s="42"/>
      <c r="AIN2" s="42"/>
      <c r="AIO2" s="42"/>
      <c r="AIP2" s="42"/>
      <c r="AIQ2" s="42"/>
      <c r="AIR2" s="42"/>
      <c r="AIS2" s="42"/>
      <c r="AIT2" s="42"/>
      <c r="AIU2" s="42"/>
      <c r="AIV2" s="42"/>
      <c r="AIW2" s="42"/>
      <c r="AIX2" s="42"/>
      <c r="AIY2" s="42"/>
      <c r="AIZ2" s="42"/>
      <c r="AJA2" s="42"/>
      <c r="AJB2" s="42"/>
      <c r="AJC2" s="42"/>
      <c r="AJD2" s="42"/>
      <c r="AJE2" s="42"/>
      <c r="AJF2" s="42"/>
      <c r="AJG2" s="42"/>
      <c r="AJH2" s="42"/>
      <c r="AJI2" s="42"/>
      <c r="AJJ2" s="42"/>
      <c r="AJK2" s="42"/>
      <c r="AJL2" s="42"/>
      <c r="AJM2" s="42"/>
      <c r="AJN2" s="42"/>
      <c r="AJO2" s="42"/>
      <c r="AJP2" s="42"/>
      <c r="AJQ2" s="42"/>
      <c r="AJR2" s="42"/>
      <c r="AJS2" s="42"/>
      <c r="AJT2" s="42"/>
      <c r="AJU2" s="42"/>
      <c r="AJV2" s="42"/>
      <c r="AJW2" s="42"/>
      <c r="AJX2" s="42"/>
      <c r="AJY2" s="42"/>
      <c r="AJZ2" s="42"/>
      <c r="AKA2" s="42"/>
      <c r="AKB2" s="42"/>
      <c r="AKC2" s="42"/>
      <c r="AKD2" s="42"/>
      <c r="AKE2" s="42"/>
      <c r="AKF2" s="42"/>
      <c r="AKG2" s="42"/>
      <c r="AKH2" s="42"/>
      <c r="AKI2" s="42"/>
      <c r="AKJ2" s="42"/>
      <c r="AKK2" s="42"/>
      <c r="AKL2" s="42"/>
      <c r="AKM2" s="42"/>
      <c r="AKN2" s="42"/>
      <c r="AKO2" s="42"/>
      <c r="AKP2" s="42"/>
      <c r="AKQ2" s="42"/>
      <c r="AKR2" s="42"/>
      <c r="AKS2" s="42"/>
      <c r="AKT2" s="42"/>
      <c r="AKU2" s="42"/>
      <c r="AKV2" s="42"/>
      <c r="AKW2" s="42"/>
      <c r="AKX2" s="42"/>
      <c r="AKY2" s="42"/>
      <c r="AKZ2" s="42"/>
      <c r="ALA2" s="42"/>
      <c r="ALB2" s="42"/>
      <c r="ALC2" s="42"/>
      <c r="ALD2" s="42"/>
      <c r="ALE2" s="42"/>
      <c r="ALF2" s="42"/>
      <c r="ALG2" s="42"/>
      <c r="ALH2" s="42"/>
      <c r="ALI2" s="42"/>
      <c r="ALJ2" s="42"/>
      <c r="ALK2" s="42"/>
      <c r="ALL2" s="42"/>
      <c r="ALM2" s="42"/>
      <c r="ALN2" s="42"/>
      <c r="ALO2" s="42"/>
      <c r="ALP2" s="42"/>
      <c r="ALQ2" s="42"/>
      <c r="ALR2" s="42"/>
      <c r="ALS2" s="42"/>
      <c r="ALT2" s="42"/>
      <c r="ALU2" s="42"/>
      <c r="ALV2" s="42"/>
      <c r="ALW2" s="42"/>
      <c r="ALX2" s="42"/>
      <c r="ALY2" s="42"/>
      <c r="ALZ2" s="42"/>
      <c r="AMA2" s="42"/>
      <c r="AMB2" s="42"/>
      <c r="AMC2" s="42"/>
      <c r="AMD2" s="42"/>
      <c r="AME2" s="42"/>
      <c r="AMF2" s="42"/>
      <c r="AMG2" s="42"/>
      <c r="AMH2" s="42"/>
      <c r="AMI2" s="42"/>
      <c r="AMJ2" s="42"/>
      <c r="AMK2" s="42"/>
      <c r="AML2" s="42"/>
      <c r="AMM2" s="42"/>
      <c r="AMN2" s="42"/>
      <c r="AMO2" s="42"/>
      <c r="AMP2" s="42"/>
      <c r="AMQ2" s="42"/>
      <c r="AMR2" s="42"/>
      <c r="AMS2" s="42"/>
      <c r="AMT2" s="42"/>
      <c r="AMU2" s="42"/>
      <c r="AMV2" s="42"/>
      <c r="AMW2" s="42"/>
      <c r="AMX2" s="42"/>
      <c r="AMY2" s="42"/>
      <c r="AMZ2" s="42"/>
      <c r="ANA2" s="42"/>
      <c r="ANB2" s="42"/>
      <c r="ANC2" s="42"/>
      <c r="AND2" s="42"/>
      <c r="ANE2" s="42"/>
      <c r="ANF2" s="42"/>
      <c r="ANG2" s="42"/>
      <c r="ANH2" s="42"/>
      <c r="ANI2" s="42"/>
      <c r="ANJ2" s="42"/>
      <c r="ANK2" s="42"/>
      <c r="ANL2" s="42"/>
      <c r="ANM2" s="42"/>
      <c r="ANN2" s="42"/>
      <c r="ANO2" s="42"/>
      <c r="ANP2" s="42"/>
      <c r="ANQ2" s="42"/>
      <c r="ANR2" s="42"/>
      <c r="ANS2" s="42"/>
      <c r="ANT2" s="42"/>
      <c r="ANU2" s="42"/>
      <c r="ANV2" s="42"/>
      <c r="ANW2" s="42"/>
      <c r="ANX2" s="42"/>
      <c r="ANY2" s="42"/>
      <c r="ANZ2" s="42"/>
      <c r="AOA2" s="42"/>
      <c r="AOB2" s="42"/>
      <c r="AOC2" s="42"/>
      <c r="AOD2" s="42"/>
      <c r="AOE2" s="42"/>
      <c r="AOF2" s="42"/>
      <c r="AOG2" s="42"/>
      <c r="AOH2" s="42"/>
      <c r="AOI2" s="42"/>
      <c r="AOJ2" s="42"/>
      <c r="AOK2" s="42"/>
      <c r="AOL2" s="42"/>
      <c r="AOM2" s="42"/>
      <c r="AON2" s="42"/>
      <c r="AOO2" s="42"/>
      <c r="AOP2" s="42"/>
      <c r="AOQ2" s="42"/>
      <c r="AOR2" s="42"/>
      <c r="AOS2" s="42"/>
      <c r="AOT2" s="42"/>
      <c r="AOU2" s="42"/>
      <c r="AOV2" s="42"/>
      <c r="AOW2" s="42"/>
      <c r="AOX2" s="42"/>
      <c r="AOY2" s="42"/>
      <c r="AOZ2" s="42"/>
      <c r="APA2" s="42"/>
      <c r="APB2" s="42"/>
      <c r="APC2" s="42"/>
      <c r="APD2" s="42"/>
      <c r="APE2" s="42"/>
      <c r="APF2" s="42"/>
      <c r="APG2" s="42"/>
      <c r="APH2" s="42"/>
      <c r="API2" s="42"/>
      <c r="APJ2" s="42"/>
      <c r="APK2" s="42"/>
      <c r="APL2" s="42"/>
      <c r="APM2" s="42"/>
      <c r="APN2" s="42"/>
      <c r="APO2" s="42"/>
      <c r="APP2" s="42"/>
      <c r="APQ2" s="42"/>
      <c r="APR2" s="42"/>
      <c r="APS2" s="42"/>
      <c r="APT2" s="42"/>
      <c r="APU2" s="42"/>
      <c r="APV2" s="42"/>
      <c r="APW2" s="42"/>
      <c r="APX2" s="42"/>
      <c r="APY2" s="42"/>
      <c r="APZ2" s="42"/>
      <c r="AQA2" s="42"/>
      <c r="AQB2" s="42"/>
      <c r="AQC2" s="42"/>
      <c r="AQD2" s="42"/>
      <c r="AQE2" s="42"/>
      <c r="AQF2" s="42"/>
      <c r="AQG2" s="42"/>
      <c r="AQH2" s="42"/>
      <c r="AQI2" s="42"/>
      <c r="AQJ2" s="42"/>
      <c r="AQK2" s="42"/>
      <c r="AQL2" s="42"/>
      <c r="AQM2" s="42"/>
      <c r="AQN2" s="42"/>
      <c r="AQO2" s="42"/>
      <c r="AQP2" s="42"/>
      <c r="AQQ2" s="42"/>
      <c r="AQR2" s="42"/>
      <c r="AQS2" s="42"/>
      <c r="AQT2" s="42"/>
      <c r="AQU2" s="42"/>
      <c r="AQV2" s="42"/>
      <c r="AQW2" s="42"/>
      <c r="AQX2" s="42"/>
      <c r="AQY2" s="42"/>
      <c r="AQZ2" s="42"/>
      <c r="ARA2" s="42"/>
      <c r="ARB2" s="42"/>
      <c r="ARC2" s="42"/>
      <c r="ARD2" s="42"/>
      <c r="ARE2" s="42"/>
      <c r="ARF2" s="42"/>
      <c r="ARG2" s="42"/>
      <c r="ARH2" s="42"/>
      <c r="ARI2" s="42"/>
      <c r="ARJ2" s="42"/>
      <c r="ARK2" s="42"/>
      <c r="ARL2" s="42"/>
      <c r="ARM2" s="42"/>
      <c r="ARN2" s="42"/>
      <c r="ARO2" s="42"/>
      <c r="ARP2" s="42"/>
      <c r="ARQ2" s="42"/>
      <c r="ARR2" s="42"/>
      <c r="ARS2" s="42"/>
      <c r="ART2" s="42"/>
      <c r="ARU2" s="42"/>
      <c r="ARV2" s="42"/>
      <c r="ARW2" s="42"/>
      <c r="ARX2" s="42"/>
      <c r="ARY2" s="42"/>
      <c r="ARZ2" s="42"/>
      <c r="ASA2" s="42"/>
      <c r="ASB2" s="42"/>
      <c r="ASC2" s="42"/>
      <c r="ASD2" s="42"/>
      <c r="ASE2" s="42"/>
      <c r="ASF2" s="42"/>
      <c r="ASG2" s="42"/>
      <c r="ASH2" s="42"/>
      <c r="ASI2" s="42"/>
      <c r="ASJ2" s="42"/>
      <c r="ASK2" s="42"/>
      <c r="ASL2" s="42"/>
      <c r="ASM2" s="42"/>
      <c r="ASN2" s="42"/>
      <c r="ASO2" s="42"/>
      <c r="ASP2" s="42"/>
      <c r="ASQ2" s="42"/>
      <c r="ASR2" s="42"/>
      <c r="ASS2" s="42"/>
      <c r="AST2" s="42"/>
      <c r="ASU2" s="42"/>
      <c r="ASV2" s="42"/>
      <c r="ASW2" s="42"/>
      <c r="ASX2" s="42"/>
      <c r="ASY2" s="42"/>
      <c r="ASZ2" s="42"/>
      <c r="ATA2" s="42"/>
      <c r="ATB2" s="42"/>
      <c r="ATC2" s="42"/>
      <c r="ATD2" s="42"/>
      <c r="ATE2" s="42"/>
      <c r="ATF2" s="42"/>
      <c r="ATG2" s="42"/>
      <c r="ATH2" s="42"/>
      <c r="ATI2" s="42"/>
      <c r="ATJ2" s="42"/>
      <c r="ATK2" s="42"/>
      <c r="ATL2" s="42"/>
      <c r="ATM2" s="42"/>
      <c r="ATN2" s="42"/>
      <c r="ATO2" s="42"/>
      <c r="ATP2" s="42"/>
      <c r="ATQ2" s="42"/>
      <c r="ATR2" s="42"/>
      <c r="ATS2" s="42"/>
      <c r="ATT2" s="42"/>
      <c r="ATU2" s="42"/>
      <c r="ATV2" s="42"/>
      <c r="ATW2" s="42"/>
      <c r="ATX2" s="42"/>
      <c r="ATY2" s="42"/>
      <c r="ATZ2" s="42"/>
      <c r="AUA2" s="42"/>
      <c r="AUB2" s="42"/>
      <c r="AUC2" s="42"/>
      <c r="AUD2" s="42"/>
      <c r="AUE2" s="42"/>
      <c r="AUF2" s="42"/>
      <c r="AUG2" s="42"/>
      <c r="AUH2" s="42"/>
      <c r="AUI2" s="42"/>
      <c r="AUJ2" s="42"/>
      <c r="AUK2" s="42"/>
      <c r="AUL2" s="42"/>
      <c r="AUM2" s="42"/>
      <c r="AUN2" s="42"/>
      <c r="AUO2" s="42"/>
      <c r="AUP2" s="42"/>
      <c r="AUQ2" s="42"/>
      <c r="AUR2" s="42"/>
      <c r="AUS2" s="42"/>
      <c r="AUT2" s="42"/>
      <c r="AUU2" s="42"/>
      <c r="AUV2" s="42"/>
      <c r="AUW2" s="42"/>
      <c r="AUX2" s="42"/>
      <c r="AUY2" s="42"/>
      <c r="AUZ2" s="42"/>
      <c r="AVA2" s="42"/>
      <c r="AVB2" s="42"/>
      <c r="AVC2" s="42"/>
      <c r="AVD2" s="42"/>
      <c r="AVE2" s="42"/>
      <c r="AVF2" s="42"/>
      <c r="AVG2" s="42"/>
      <c r="AVH2" s="42"/>
      <c r="AVI2" s="42"/>
      <c r="AVJ2" s="42"/>
      <c r="AVK2" s="42"/>
      <c r="AVL2" s="42"/>
      <c r="AVM2" s="42"/>
      <c r="AVN2" s="42"/>
      <c r="AVO2" s="42"/>
      <c r="AVP2" s="42"/>
      <c r="AVQ2" s="42"/>
      <c r="AVR2" s="42"/>
      <c r="AVS2" s="42"/>
      <c r="AVT2" s="42"/>
      <c r="AVU2" s="42"/>
      <c r="AVV2" s="42"/>
      <c r="AVW2" s="42"/>
      <c r="AVX2" s="42"/>
      <c r="AVY2" s="42"/>
      <c r="AVZ2" s="42"/>
      <c r="AWA2" s="42"/>
      <c r="AWB2" s="42"/>
      <c r="AWC2" s="42"/>
      <c r="AWD2" s="42"/>
      <c r="AWE2" s="42"/>
      <c r="AWF2" s="42"/>
      <c r="AWG2" s="42"/>
      <c r="AWH2" s="42"/>
      <c r="AWI2" s="42"/>
      <c r="AWJ2" s="42"/>
      <c r="AWK2" s="42"/>
      <c r="AWL2" s="42"/>
      <c r="AWM2" s="42"/>
      <c r="AWN2" s="42"/>
      <c r="AWO2" s="42"/>
      <c r="AWP2" s="42"/>
      <c r="AWQ2" s="42"/>
      <c r="AWR2" s="42"/>
      <c r="AWS2" s="42"/>
      <c r="AWT2" s="42"/>
      <c r="AWU2" s="42"/>
      <c r="AWV2" s="42"/>
      <c r="AWW2" s="42"/>
      <c r="AWX2" s="42"/>
      <c r="AWY2" s="42"/>
      <c r="AWZ2" s="42"/>
      <c r="AXA2" s="42"/>
      <c r="AXB2" s="42"/>
      <c r="AXC2" s="42"/>
      <c r="AXD2" s="42"/>
      <c r="AXE2" s="42"/>
      <c r="AXF2" s="42"/>
      <c r="AXG2" s="42"/>
      <c r="AXH2" s="42"/>
      <c r="AXI2" s="42"/>
      <c r="AXJ2" s="42"/>
      <c r="AXK2" s="42"/>
      <c r="AXL2" s="42"/>
      <c r="AXM2" s="42"/>
      <c r="AXN2" s="42"/>
      <c r="AXO2" s="42"/>
      <c r="AXP2" s="42"/>
      <c r="AXQ2" s="42"/>
      <c r="AXR2" s="42"/>
      <c r="AXS2" s="42"/>
      <c r="AXT2" s="42"/>
      <c r="AXU2" s="42"/>
      <c r="AXV2" s="42"/>
      <c r="AXW2" s="42"/>
      <c r="AXX2" s="42"/>
      <c r="AXY2" s="42"/>
      <c r="AXZ2" s="42"/>
      <c r="AYA2" s="42"/>
      <c r="AYB2" s="42"/>
      <c r="AYC2" s="42"/>
    </row>
    <row r="3" spans="1:1329" s="41" customFormat="1" ht="15.75" customHeight="1" thickBot="1" x14ac:dyDescent="0.25">
      <c r="A3" s="40" t="s">
        <v>417</v>
      </c>
      <c r="B3" s="549" t="s">
        <v>567</v>
      </c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49"/>
      <c r="Q3" s="549"/>
      <c r="R3" s="549"/>
      <c r="S3" s="549"/>
      <c r="T3" s="549"/>
      <c r="U3" s="549"/>
      <c r="V3" s="549"/>
      <c r="W3" s="549"/>
      <c r="X3" s="549"/>
      <c r="Y3" s="549"/>
      <c r="Z3" s="549"/>
      <c r="AA3" s="549"/>
      <c r="AB3" s="549"/>
      <c r="AC3" s="549"/>
      <c r="AD3" s="549"/>
      <c r="AE3" s="549"/>
      <c r="AF3" s="549"/>
      <c r="AG3" s="549"/>
      <c r="AH3" s="549"/>
      <c r="AI3" s="549"/>
      <c r="AJ3" s="549"/>
      <c r="AK3" s="549"/>
      <c r="AL3" s="549"/>
      <c r="AM3" s="549"/>
      <c r="AN3" s="549"/>
      <c r="AO3" s="549"/>
      <c r="AP3" s="549"/>
      <c r="AQ3" s="549"/>
      <c r="AR3" s="549"/>
      <c r="AS3" s="549"/>
      <c r="AT3" s="549"/>
      <c r="AU3" s="549"/>
      <c r="AV3" s="549"/>
      <c r="AW3" s="549"/>
      <c r="AX3" s="549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  <c r="HU3" s="42"/>
      <c r="HV3" s="42"/>
      <c r="HW3" s="42"/>
      <c r="HX3" s="42"/>
      <c r="HY3" s="42"/>
      <c r="HZ3" s="42"/>
      <c r="IA3" s="42"/>
      <c r="IB3" s="42"/>
      <c r="IC3" s="42"/>
      <c r="ID3" s="42"/>
      <c r="IE3" s="42"/>
      <c r="IF3" s="42"/>
      <c r="IG3" s="42"/>
      <c r="IH3" s="42"/>
      <c r="II3" s="42"/>
      <c r="IJ3" s="42"/>
      <c r="IK3" s="42"/>
      <c r="IL3" s="42"/>
      <c r="IM3" s="42"/>
      <c r="IN3" s="42"/>
      <c r="IO3" s="42"/>
      <c r="IP3" s="42"/>
      <c r="IQ3" s="42"/>
      <c r="IR3" s="42"/>
      <c r="IS3" s="42"/>
      <c r="IT3" s="42"/>
      <c r="IU3" s="42"/>
      <c r="IV3" s="42"/>
      <c r="IW3" s="42"/>
      <c r="IX3" s="42"/>
      <c r="IY3" s="42"/>
      <c r="IZ3" s="42"/>
      <c r="JA3" s="42"/>
      <c r="JB3" s="42"/>
      <c r="JC3" s="42"/>
      <c r="JD3" s="42"/>
      <c r="JE3" s="42"/>
      <c r="JF3" s="42"/>
      <c r="JG3" s="42"/>
      <c r="JH3" s="42"/>
      <c r="JI3" s="42"/>
      <c r="JJ3" s="42"/>
      <c r="JK3" s="42"/>
      <c r="JL3" s="42"/>
      <c r="JM3" s="42"/>
      <c r="JN3" s="42"/>
      <c r="JO3" s="42"/>
      <c r="JP3" s="42"/>
      <c r="JQ3" s="42"/>
      <c r="JR3" s="42"/>
      <c r="JS3" s="42"/>
      <c r="JT3" s="42"/>
      <c r="JU3" s="42"/>
      <c r="JV3" s="42"/>
      <c r="JW3" s="42"/>
      <c r="JX3" s="42"/>
      <c r="JY3" s="42"/>
      <c r="JZ3" s="42"/>
      <c r="KA3" s="42"/>
      <c r="KB3" s="42"/>
      <c r="KC3" s="42"/>
      <c r="KD3" s="42"/>
      <c r="KE3" s="42"/>
      <c r="KF3" s="42"/>
      <c r="KG3" s="42"/>
      <c r="KH3" s="42"/>
      <c r="KI3" s="42"/>
      <c r="KJ3" s="42"/>
      <c r="KK3" s="42"/>
      <c r="KL3" s="42"/>
      <c r="KM3" s="42"/>
      <c r="KN3" s="42"/>
      <c r="KO3" s="42"/>
      <c r="KP3" s="42"/>
      <c r="KQ3" s="42"/>
      <c r="KR3" s="42"/>
      <c r="KS3" s="42"/>
      <c r="KT3" s="42"/>
      <c r="KU3" s="42"/>
      <c r="KV3" s="42"/>
      <c r="KW3" s="42"/>
      <c r="KX3" s="42"/>
      <c r="KY3" s="42"/>
      <c r="KZ3" s="42"/>
      <c r="LA3" s="42"/>
      <c r="LB3" s="42"/>
      <c r="LC3" s="42"/>
      <c r="LD3" s="42"/>
      <c r="LE3" s="42"/>
      <c r="LF3" s="42"/>
      <c r="LG3" s="42"/>
      <c r="LH3" s="42"/>
      <c r="LI3" s="42"/>
      <c r="LJ3" s="42"/>
      <c r="LK3" s="42"/>
      <c r="LL3" s="42"/>
      <c r="LM3" s="42"/>
      <c r="LN3" s="42"/>
      <c r="LO3" s="42"/>
      <c r="LP3" s="42"/>
      <c r="LQ3" s="42"/>
      <c r="LR3" s="42"/>
      <c r="LS3" s="42"/>
      <c r="LT3" s="42"/>
      <c r="LU3" s="42"/>
      <c r="LV3" s="42"/>
      <c r="LW3" s="42"/>
      <c r="LX3" s="42"/>
      <c r="LY3" s="42"/>
      <c r="LZ3" s="42"/>
      <c r="MA3" s="42"/>
      <c r="MB3" s="42"/>
      <c r="MC3" s="42"/>
      <c r="MD3" s="42"/>
      <c r="ME3" s="42"/>
      <c r="MF3" s="42"/>
      <c r="MG3" s="42"/>
      <c r="MH3" s="42"/>
      <c r="MI3" s="42"/>
      <c r="MJ3" s="42"/>
      <c r="MK3" s="42"/>
      <c r="ML3" s="42"/>
      <c r="MM3" s="42"/>
      <c r="MN3" s="42"/>
      <c r="MO3" s="42"/>
      <c r="MP3" s="42"/>
      <c r="MQ3" s="42"/>
      <c r="MR3" s="42"/>
      <c r="MS3" s="42"/>
      <c r="MT3" s="42"/>
      <c r="MU3" s="42"/>
      <c r="MV3" s="42"/>
      <c r="MW3" s="42"/>
      <c r="MX3" s="42"/>
      <c r="MY3" s="42"/>
      <c r="MZ3" s="42"/>
      <c r="NA3" s="42"/>
      <c r="NB3" s="42"/>
      <c r="NC3" s="42"/>
      <c r="ND3" s="42"/>
      <c r="NE3" s="42"/>
      <c r="NF3" s="42"/>
      <c r="NG3" s="42"/>
      <c r="NH3" s="42"/>
      <c r="NI3" s="42"/>
      <c r="NJ3" s="42"/>
      <c r="NK3" s="42"/>
      <c r="NL3" s="42"/>
      <c r="NM3" s="42"/>
      <c r="NN3" s="42"/>
      <c r="NO3" s="42"/>
      <c r="NP3" s="42"/>
      <c r="NQ3" s="42"/>
      <c r="NR3" s="42"/>
      <c r="NS3" s="42"/>
      <c r="NT3" s="42"/>
      <c r="NU3" s="42"/>
      <c r="NV3" s="42"/>
      <c r="NW3" s="42"/>
      <c r="NX3" s="42"/>
      <c r="NY3" s="42"/>
      <c r="NZ3" s="42"/>
      <c r="OA3" s="42"/>
      <c r="OB3" s="42"/>
      <c r="OC3" s="42"/>
      <c r="OD3" s="42"/>
      <c r="OE3" s="42"/>
      <c r="OF3" s="42"/>
      <c r="OG3" s="42"/>
      <c r="OH3" s="42"/>
      <c r="OI3" s="42"/>
      <c r="OJ3" s="42"/>
      <c r="OK3" s="42"/>
      <c r="OL3" s="42"/>
      <c r="OM3" s="42"/>
      <c r="ON3" s="42"/>
      <c r="OO3" s="42"/>
      <c r="OP3" s="42"/>
      <c r="OQ3" s="42"/>
      <c r="OR3" s="42"/>
      <c r="OS3" s="42"/>
      <c r="OT3" s="42"/>
      <c r="OU3" s="42"/>
      <c r="OV3" s="42"/>
      <c r="OW3" s="42"/>
      <c r="OX3" s="42"/>
      <c r="OY3" s="42"/>
      <c r="OZ3" s="42"/>
      <c r="PA3" s="42"/>
      <c r="PB3" s="42"/>
      <c r="PC3" s="42"/>
      <c r="PD3" s="42"/>
      <c r="PE3" s="42"/>
      <c r="PF3" s="42"/>
      <c r="PG3" s="42"/>
      <c r="PH3" s="42"/>
      <c r="PI3" s="42"/>
      <c r="PJ3" s="42"/>
      <c r="PK3" s="42"/>
      <c r="PL3" s="42"/>
      <c r="PM3" s="42"/>
      <c r="PN3" s="42"/>
      <c r="PO3" s="42"/>
      <c r="PP3" s="42"/>
      <c r="PQ3" s="42"/>
      <c r="PR3" s="42"/>
      <c r="PS3" s="42"/>
      <c r="PT3" s="42"/>
      <c r="PU3" s="42"/>
      <c r="PV3" s="42"/>
      <c r="PW3" s="42"/>
      <c r="PX3" s="42"/>
      <c r="PY3" s="42"/>
      <c r="PZ3" s="42"/>
      <c r="QA3" s="42"/>
      <c r="QB3" s="42"/>
      <c r="QC3" s="42"/>
      <c r="QD3" s="42"/>
      <c r="QE3" s="42"/>
      <c r="QF3" s="42"/>
      <c r="QG3" s="42"/>
      <c r="QH3" s="42"/>
      <c r="QI3" s="42"/>
      <c r="QJ3" s="42"/>
      <c r="QK3" s="42"/>
      <c r="QL3" s="42"/>
      <c r="QM3" s="42"/>
      <c r="QN3" s="42"/>
      <c r="QO3" s="42"/>
      <c r="QP3" s="42"/>
      <c r="QQ3" s="42"/>
      <c r="QR3" s="42"/>
      <c r="QS3" s="42"/>
      <c r="QT3" s="42"/>
      <c r="QU3" s="42"/>
      <c r="QV3" s="42"/>
      <c r="QW3" s="42"/>
      <c r="QX3" s="42"/>
      <c r="QY3" s="42"/>
      <c r="QZ3" s="42"/>
      <c r="RA3" s="42"/>
      <c r="RB3" s="42"/>
      <c r="RC3" s="42"/>
      <c r="RD3" s="42"/>
      <c r="RE3" s="42"/>
      <c r="RF3" s="42"/>
      <c r="RG3" s="42"/>
      <c r="RH3" s="42"/>
      <c r="RI3" s="42"/>
      <c r="RJ3" s="42"/>
      <c r="RK3" s="42"/>
      <c r="RL3" s="42"/>
      <c r="RM3" s="42"/>
      <c r="RN3" s="42"/>
      <c r="RO3" s="42"/>
      <c r="RP3" s="42"/>
      <c r="RQ3" s="42"/>
      <c r="RR3" s="42"/>
      <c r="RS3" s="42"/>
      <c r="RT3" s="42"/>
      <c r="RU3" s="42"/>
      <c r="RV3" s="42"/>
      <c r="RW3" s="42"/>
      <c r="RX3" s="42"/>
      <c r="RY3" s="42"/>
      <c r="RZ3" s="42"/>
      <c r="SA3" s="42"/>
      <c r="SB3" s="42"/>
      <c r="SC3" s="42"/>
      <c r="SD3" s="42"/>
      <c r="SE3" s="42"/>
      <c r="SF3" s="42"/>
      <c r="SG3" s="42"/>
      <c r="SH3" s="42"/>
      <c r="SI3" s="42"/>
      <c r="SJ3" s="42"/>
      <c r="SK3" s="42"/>
      <c r="SL3" s="42"/>
      <c r="SM3" s="42"/>
      <c r="SN3" s="42"/>
      <c r="SO3" s="42"/>
      <c r="SP3" s="42"/>
      <c r="SQ3" s="42"/>
      <c r="SR3" s="42"/>
      <c r="SS3" s="42"/>
      <c r="ST3" s="42"/>
      <c r="SU3" s="42"/>
      <c r="SV3" s="42"/>
      <c r="SW3" s="42"/>
      <c r="SX3" s="42"/>
      <c r="SY3" s="42"/>
      <c r="SZ3" s="42"/>
      <c r="TA3" s="42"/>
      <c r="TB3" s="42"/>
      <c r="TC3" s="42"/>
      <c r="TD3" s="42"/>
      <c r="TE3" s="42"/>
      <c r="TF3" s="42"/>
      <c r="TG3" s="42"/>
      <c r="TH3" s="42"/>
      <c r="TI3" s="42"/>
      <c r="TJ3" s="42"/>
      <c r="TK3" s="42"/>
      <c r="TL3" s="42"/>
      <c r="TM3" s="42"/>
      <c r="TN3" s="42"/>
      <c r="TO3" s="42"/>
      <c r="TP3" s="42"/>
      <c r="TQ3" s="42"/>
      <c r="TR3" s="42"/>
      <c r="TS3" s="42"/>
      <c r="TT3" s="42"/>
      <c r="TU3" s="42"/>
      <c r="TV3" s="42"/>
      <c r="TW3" s="42"/>
      <c r="TX3" s="42"/>
      <c r="TY3" s="42"/>
      <c r="TZ3" s="42"/>
      <c r="UA3" s="42"/>
      <c r="UB3" s="42"/>
      <c r="UC3" s="42"/>
      <c r="UD3" s="42"/>
      <c r="UE3" s="42"/>
      <c r="UF3" s="42"/>
      <c r="UG3" s="42"/>
      <c r="UH3" s="42"/>
      <c r="UI3" s="42"/>
      <c r="UJ3" s="42"/>
      <c r="UK3" s="42"/>
      <c r="UL3" s="42"/>
      <c r="UM3" s="42"/>
      <c r="UN3" s="42"/>
      <c r="UO3" s="42"/>
      <c r="UP3" s="42"/>
      <c r="UQ3" s="42"/>
      <c r="UR3" s="42"/>
      <c r="US3" s="42"/>
      <c r="UT3" s="42"/>
      <c r="UU3" s="42"/>
      <c r="UV3" s="42"/>
      <c r="UW3" s="42"/>
      <c r="UX3" s="42"/>
      <c r="UY3" s="42"/>
      <c r="UZ3" s="42"/>
      <c r="VA3" s="42"/>
      <c r="VB3" s="42"/>
      <c r="VC3" s="42"/>
      <c r="VD3" s="42"/>
      <c r="VE3" s="42"/>
      <c r="VF3" s="42"/>
      <c r="VG3" s="42"/>
      <c r="VH3" s="42"/>
      <c r="VI3" s="42"/>
      <c r="VJ3" s="42"/>
      <c r="VK3" s="42"/>
      <c r="VL3" s="42"/>
      <c r="VM3" s="42"/>
      <c r="VN3" s="42"/>
      <c r="VO3" s="42"/>
      <c r="VP3" s="42"/>
      <c r="VQ3" s="42"/>
      <c r="VR3" s="42"/>
      <c r="VS3" s="42"/>
      <c r="VT3" s="42"/>
      <c r="VU3" s="42"/>
      <c r="VV3" s="42"/>
      <c r="VW3" s="42"/>
      <c r="VX3" s="42"/>
      <c r="VY3" s="42"/>
      <c r="VZ3" s="42"/>
      <c r="WA3" s="42"/>
      <c r="WB3" s="42"/>
      <c r="WC3" s="42"/>
      <c r="WD3" s="42"/>
      <c r="WE3" s="42"/>
      <c r="WF3" s="42"/>
      <c r="WG3" s="42"/>
      <c r="WH3" s="42"/>
      <c r="WI3" s="42"/>
      <c r="WJ3" s="42"/>
      <c r="WK3" s="42"/>
      <c r="WL3" s="42"/>
      <c r="WM3" s="42"/>
      <c r="WN3" s="42"/>
      <c r="WO3" s="42"/>
      <c r="WP3" s="42"/>
      <c r="WQ3" s="42"/>
      <c r="WR3" s="42"/>
      <c r="WS3" s="42"/>
      <c r="WT3" s="42"/>
      <c r="WU3" s="42"/>
      <c r="WV3" s="42"/>
      <c r="WW3" s="42"/>
      <c r="WX3" s="42"/>
      <c r="WY3" s="42"/>
      <c r="WZ3" s="42"/>
      <c r="XA3" s="42"/>
      <c r="XB3" s="42"/>
      <c r="XC3" s="42"/>
      <c r="XD3" s="42"/>
      <c r="XE3" s="42"/>
      <c r="XF3" s="42"/>
      <c r="XG3" s="42"/>
      <c r="XH3" s="42"/>
      <c r="XI3" s="42"/>
      <c r="XJ3" s="42"/>
      <c r="XK3" s="42"/>
      <c r="XL3" s="42"/>
      <c r="XM3" s="42"/>
      <c r="XN3" s="42"/>
      <c r="XO3" s="42"/>
      <c r="XP3" s="42"/>
      <c r="XQ3" s="42"/>
      <c r="XR3" s="42"/>
      <c r="XS3" s="42"/>
      <c r="XT3" s="42"/>
      <c r="XU3" s="42"/>
      <c r="XV3" s="42"/>
      <c r="XW3" s="42"/>
      <c r="XX3" s="42"/>
      <c r="XY3" s="42"/>
      <c r="XZ3" s="42"/>
      <c r="YA3" s="42"/>
      <c r="YB3" s="42"/>
      <c r="YC3" s="42"/>
      <c r="YD3" s="42"/>
      <c r="YE3" s="42"/>
      <c r="YF3" s="42"/>
      <c r="YG3" s="42"/>
      <c r="YH3" s="42"/>
      <c r="YI3" s="42"/>
      <c r="YJ3" s="42"/>
      <c r="YK3" s="42"/>
      <c r="YL3" s="42"/>
      <c r="YM3" s="42"/>
      <c r="YN3" s="42"/>
      <c r="YO3" s="42"/>
      <c r="YP3" s="42"/>
      <c r="YQ3" s="42"/>
      <c r="YR3" s="42"/>
      <c r="YS3" s="42"/>
      <c r="YT3" s="42"/>
      <c r="YU3" s="42"/>
      <c r="YV3" s="42"/>
      <c r="YW3" s="42"/>
      <c r="YX3" s="42"/>
      <c r="YY3" s="42"/>
      <c r="YZ3" s="42"/>
      <c r="ZA3" s="42"/>
      <c r="ZB3" s="42"/>
      <c r="ZC3" s="42"/>
      <c r="ZD3" s="42"/>
      <c r="ZE3" s="42"/>
      <c r="ZF3" s="42"/>
      <c r="ZG3" s="42"/>
      <c r="ZH3" s="42"/>
      <c r="ZI3" s="42"/>
      <c r="ZJ3" s="42"/>
      <c r="ZK3" s="42"/>
      <c r="ZL3" s="42"/>
      <c r="ZM3" s="42"/>
      <c r="ZN3" s="42"/>
      <c r="ZO3" s="42"/>
      <c r="ZP3" s="42"/>
      <c r="ZQ3" s="42"/>
      <c r="ZR3" s="42"/>
      <c r="ZS3" s="42"/>
      <c r="ZT3" s="42"/>
      <c r="ZU3" s="42"/>
      <c r="ZV3" s="42"/>
      <c r="ZW3" s="42"/>
      <c r="ZX3" s="42"/>
      <c r="ZY3" s="42"/>
      <c r="ZZ3" s="42"/>
      <c r="AAA3" s="42"/>
      <c r="AAB3" s="42"/>
      <c r="AAC3" s="42"/>
      <c r="AAD3" s="42"/>
      <c r="AAE3" s="42"/>
      <c r="AAF3" s="42"/>
      <c r="AAG3" s="42"/>
      <c r="AAH3" s="42"/>
      <c r="AAI3" s="42"/>
      <c r="AAJ3" s="42"/>
      <c r="AAK3" s="42"/>
      <c r="AAL3" s="42"/>
      <c r="AAM3" s="42"/>
      <c r="AAN3" s="42"/>
      <c r="AAO3" s="42"/>
      <c r="AAP3" s="42"/>
      <c r="AAQ3" s="42"/>
      <c r="AAR3" s="42"/>
      <c r="AAS3" s="42"/>
      <c r="AAT3" s="42"/>
      <c r="AAU3" s="42"/>
      <c r="AAV3" s="42"/>
      <c r="AAW3" s="42"/>
      <c r="AAX3" s="42"/>
      <c r="AAY3" s="42"/>
      <c r="AAZ3" s="42"/>
      <c r="ABA3" s="42"/>
      <c r="ABB3" s="42"/>
      <c r="ABC3" s="42"/>
      <c r="ABD3" s="42"/>
      <c r="ABE3" s="42"/>
      <c r="ABF3" s="42"/>
      <c r="ABG3" s="42"/>
      <c r="ABH3" s="42"/>
      <c r="ABI3" s="42"/>
      <c r="ABJ3" s="42"/>
      <c r="ABK3" s="42"/>
      <c r="ABL3" s="42"/>
      <c r="ABM3" s="42"/>
      <c r="ABN3" s="42"/>
      <c r="ABO3" s="42"/>
      <c r="ABP3" s="42"/>
      <c r="ABQ3" s="42"/>
      <c r="ABR3" s="42"/>
      <c r="ABS3" s="42"/>
      <c r="ABT3" s="42"/>
      <c r="ABU3" s="42"/>
      <c r="ABV3" s="42"/>
      <c r="ABW3" s="42"/>
      <c r="ABX3" s="42"/>
      <c r="ABY3" s="42"/>
      <c r="ABZ3" s="42"/>
      <c r="ACA3" s="42"/>
      <c r="ACB3" s="42"/>
      <c r="ACC3" s="42"/>
      <c r="ACD3" s="42"/>
      <c r="ACE3" s="42"/>
      <c r="ACF3" s="42"/>
      <c r="ACG3" s="42"/>
      <c r="ACH3" s="42"/>
      <c r="ACI3" s="42"/>
      <c r="ACJ3" s="42"/>
      <c r="ACK3" s="42"/>
      <c r="ACL3" s="42"/>
      <c r="ACM3" s="42"/>
      <c r="ACN3" s="42"/>
      <c r="ACO3" s="42"/>
      <c r="ACP3" s="42"/>
      <c r="ACQ3" s="42"/>
      <c r="ACR3" s="42"/>
      <c r="ACS3" s="42"/>
      <c r="ACT3" s="42"/>
      <c r="ACU3" s="42"/>
      <c r="ACV3" s="42"/>
      <c r="ACW3" s="42"/>
      <c r="ACX3" s="42"/>
      <c r="ACY3" s="42"/>
      <c r="ACZ3" s="42"/>
      <c r="ADA3" s="42"/>
      <c r="ADB3" s="42"/>
      <c r="ADC3" s="42"/>
      <c r="ADD3" s="42"/>
      <c r="ADE3" s="42"/>
      <c r="ADF3" s="42"/>
      <c r="ADG3" s="42"/>
      <c r="ADH3" s="42"/>
      <c r="ADI3" s="42"/>
      <c r="ADJ3" s="42"/>
      <c r="ADK3" s="42"/>
      <c r="ADL3" s="42"/>
      <c r="ADM3" s="42"/>
      <c r="ADN3" s="42"/>
      <c r="ADO3" s="42"/>
      <c r="ADP3" s="42"/>
      <c r="ADQ3" s="42"/>
      <c r="ADR3" s="42"/>
      <c r="ADS3" s="42"/>
      <c r="ADT3" s="42"/>
      <c r="ADU3" s="42"/>
      <c r="ADV3" s="42"/>
      <c r="ADW3" s="42"/>
      <c r="ADX3" s="42"/>
      <c r="ADY3" s="42"/>
      <c r="ADZ3" s="42"/>
      <c r="AEA3" s="42"/>
      <c r="AEB3" s="42"/>
      <c r="AEC3" s="42"/>
      <c r="AED3" s="42"/>
      <c r="AEE3" s="42"/>
      <c r="AEF3" s="42"/>
      <c r="AEG3" s="42"/>
      <c r="AEH3" s="42"/>
      <c r="AEI3" s="42"/>
      <c r="AEJ3" s="42"/>
      <c r="AEK3" s="42"/>
      <c r="AEL3" s="42"/>
      <c r="AEM3" s="42"/>
      <c r="AEN3" s="42"/>
      <c r="AEO3" s="42"/>
      <c r="AEP3" s="42"/>
      <c r="AEQ3" s="42"/>
      <c r="AER3" s="42"/>
      <c r="AES3" s="42"/>
      <c r="AET3" s="42"/>
      <c r="AEU3" s="42"/>
      <c r="AEV3" s="42"/>
      <c r="AEW3" s="42"/>
      <c r="AEX3" s="42"/>
      <c r="AEY3" s="42"/>
      <c r="AEZ3" s="42"/>
      <c r="AFA3" s="42"/>
      <c r="AFB3" s="42"/>
      <c r="AFC3" s="42"/>
      <c r="AFD3" s="42"/>
      <c r="AFE3" s="42"/>
      <c r="AFF3" s="42"/>
      <c r="AFG3" s="42"/>
      <c r="AFH3" s="42"/>
      <c r="AFI3" s="42"/>
      <c r="AFJ3" s="42"/>
      <c r="AFK3" s="42"/>
      <c r="AFL3" s="42"/>
      <c r="AFM3" s="42"/>
      <c r="AFN3" s="42"/>
      <c r="AFO3" s="42"/>
      <c r="AFP3" s="42"/>
      <c r="AFQ3" s="42"/>
      <c r="AFR3" s="42"/>
      <c r="AFS3" s="42"/>
      <c r="AFT3" s="42"/>
      <c r="AFU3" s="42"/>
      <c r="AFV3" s="42"/>
      <c r="AFW3" s="42"/>
      <c r="AFX3" s="42"/>
      <c r="AFY3" s="42"/>
      <c r="AFZ3" s="42"/>
      <c r="AGA3" s="42"/>
      <c r="AGB3" s="42"/>
      <c r="AGC3" s="42"/>
      <c r="AGD3" s="42"/>
      <c r="AGE3" s="42"/>
      <c r="AGF3" s="42"/>
      <c r="AGG3" s="42"/>
      <c r="AGH3" s="42"/>
      <c r="AGI3" s="42"/>
      <c r="AGJ3" s="42"/>
      <c r="AGK3" s="42"/>
      <c r="AGL3" s="42"/>
      <c r="AGM3" s="42"/>
      <c r="AGN3" s="42"/>
      <c r="AGO3" s="42"/>
      <c r="AGP3" s="42"/>
      <c r="AGQ3" s="42"/>
      <c r="AGR3" s="42"/>
      <c r="AGS3" s="42"/>
      <c r="AGT3" s="42"/>
      <c r="AGU3" s="42"/>
      <c r="AGV3" s="42"/>
      <c r="AGW3" s="42"/>
      <c r="AGX3" s="42"/>
      <c r="AGY3" s="42"/>
      <c r="AGZ3" s="42"/>
      <c r="AHA3" s="42"/>
      <c r="AHB3" s="42"/>
      <c r="AHC3" s="42"/>
      <c r="AHD3" s="42"/>
      <c r="AHE3" s="42"/>
      <c r="AHF3" s="42"/>
      <c r="AHG3" s="42"/>
      <c r="AHH3" s="42"/>
      <c r="AHI3" s="42"/>
      <c r="AHJ3" s="42"/>
      <c r="AHK3" s="42"/>
      <c r="AHL3" s="42"/>
      <c r="AHM3" s="42"/>
      <c r="AHN3" s="42"/>
      <c r="AHO3" s="42"/>
      <c r="AHP3" s="42"/>
      <c r="AHQ3" s="42"/>
      <c r="AHR3" s="42"/>
      <c r="AHS3" s="42"/>
      <c r="AHT3" s="42"/>
      <c r="AHU3" s="42"/>
      <c r="AHV3" s="42"/>
      <c r="AHW3" s="42"/>
      <c r="AHX3" s="42"/>
      <c r="AHY3" s="42"/>
      <c r="AHZ3" s="42"/>
      <c r="AIA3" s="42"/>
      <c r="AIB3" s="42"/>
      <c r="AIC3" s="42"/>
      <c r="AID3" s="42"/>
      <c r="AIE3" s="42"/>
      <c r="AIF3" s="42"/>
      <c r="AIG3" s="42"/>
      <c r="AIH3" s="42"/>
      <c r="AII3" s="42"/>
      <c r="AIJ3" s="42"/>
      <c r="AIK3" s="42"/>
      <c r="AIL3" s="42"/>
      <c r="AIM3" s="42"/>
      <c r="AIN3" s="42"/>
      <c r="AIO3" s="42"/>
      <c r="AIP3" s="42"/>
      <c r="AIQ3" s="42"/>
      <c r="AIR3" s="42"/>
      <c r="AIS3" s="42"/>
      <c r="AIT3" s="42"/>
      <c r="AIU3" s="42"/>
      <c r="AIV3" s="42"/>
      <c r="AIW3" s="42"/>
      <c r="AIX3" s="42"/>
      <c r="AIY3" s="42"/>
      <c r="AIZ3" s="42"/>
      <c r="AJA3" s="42"/>
      <c r="AJB3" s="42"/>
      <c r="AJC3" s="42"/>
      <c r="AJD3" s="42"/>
      <c r="AJE3" s="42"/>
      <c r="AJF3" s="42"/>
      <c r="AJG3" s="42"/>
      <c r="AJH3" s="42"/>
      <c r="AJI3" s="42"/>
      <c r="AJJ3" s="42"/>
      <c r="AJK3" s="42"/>
      <c r="AJL3" s="42"/>
      <c r="AJM3" s="42"/>
      <c r="AJN3" s="42"/>
      <c r="AJO3" s="42"/>
      <c r="AJP3" s="42"/>
      <c r="AJQ3" s="42"/>
      <c r="AJR3" s="42"/>
      <c r="AJS3" s="42"/>
      <c r="AJT3" s="42"/>
      <c r="AJU3" s="42"/>
      <c r="AJV3" s="42"/>
      <c r="AJW3" s="42"/>
      <c r="AJX3" s="42"/>
      <c r="AJY3" s="42"/>
      <c r="AJZ3" s="42"/>
      <c r="AKA3" s="42"/>
      <c r="AKB3" s="42"/>
      <c r="AKC3" s="42"/>
      <c r="AKD3" s="42"/>
      <c r="AKE3" s="42"/>
      <c r="AKF3" s="42"/>
      <c r="AKG3" s="42"/>
      <c r="AKH3" s="42"/>
      <c r="AKI3" s="42"/>
      <c r="AKJ3" s="42"/>
      <c r="AKK3" s="42"/>
      <c r="AKL3" s="42"/>
      <c r="AKM3" s="42"/>
      <c r="AKN3" s="42"/>
      <c r="AKO3" s="42"/>
      <c r="AKP3" s="42"/>
      <c r="AKQ3" s="42"/>
      <c r="AKR3" s="42"/>
      <c r="AKS3" s="42"/>
      <c r="AKT3" s="42"/>
      <c r="AKU3" s="42"/>
      <c r="AKV3" s="42"/>
      <c r="AKW3" s="42"/>
      <c r="AKX3" s="42"/>
      <c r="AKY3" s="42"/>
      <c r="AKZ3" s="42"/>
      <c r="ALA3" s="42"/>
      <c r="ALB3" s="42"/>
      <c r="ALC3" s="42"/>
      <c r="ALD3" s="42"/>
      <c r="ALE3" s="42"/>
      <c r="ALF3" s="42"/>
      <c r="ALG3" s="42"/>
      <c r="ALH3" s="42"/>
      <c r="ALI3" s="42"/>
      <c r="ALJ3" s="42"/>
      <c r="ALK3" s="42"/>
      <c r="ALL3" s="42"/>
      <c r="ALM3" s="42"/>
      <c r="ALN3" s="42"/>
      <c r="ALO3" s="42"/>
      <c r="ALP3" s="42"/>
      <c r="ALQ3" s="42"/>
      <c r="ALR3" s="42"/>
      <c r="ALS3" s="42"/>
      <c r="ALT3" s="42"/>
      <c r="ALU3" s="42"/>
      <c r="ALV3" s="42"/>
      <c r="ALW3" s="42"/>
      <c r="ALX3" s="42"/>
      <c r="ALY3" s="42"/>
      <c r="ALZ3" s="42"/>
      <c r="AMA3" s="42"/>
      <c r="AMB3" s="42"/>
      <c r="AMC3" s="42"/>
      <c r="AMD3" s="42"/>
      <c r="AME3" s="42"/>
      <c r="AMF3" s="42"/>
      <c r="AMG3" s="42"/>
      <c r="AMH3" s="42"/>
      <c r="AMI3" s="42"/>
      <c r="AMJ3" s="42"/>
      <c r="AMK3" s="42"/>
      <c r="AML3" s="42"/>
      <c r="AMM3" s="42"/>
      <c r="AMN3" s="42"/>
      <c r="AMO3" s="42"/>
      <c r="AMP3" s="42"/>
      <c r="AMQ3" s="42"/>
      <c r="AMR3" s="42"/>
      <c r="AMS3" s="42"/>
      <c r="AMT3" s="42"/>
      <c r="AMU3" s="42"/>
      <c r="AMV3" s="42"/>
      <c r="AMW3" s="42"/>
      <c r="AMX3" s="42"/>
      <c r="AMY3" s="42"/>
      <c r="AMZ3" s="42"/>
      <c r="ANA3" s="42"/>
      <c r="ANB3" s="42"/>
      <c r="ANC3" s="42"/>
      <c r="AND3" s="42"/>
      <c r="ANE3" s="42"/>
      <c r="ANF3" s="42"/>
      <c r="ANG3" s="42"/>
      <c r="ANH3" s="42"/>
      <c r="ANI3" s="42"/>
      <c r="ANJ3" s="42"/>
      <c r="ANK3" s="42"/>
      <c r="ANL3" s="42"/>
      <c r="ANM3" s="42"/>
      <c r="ANN3" s="42"/>
      <c r="ANO3" s="42"/>
      <c r="ANP3" s="42"/>
      <c r="ANQ3" s="42"/>
      <c r="ANR3" s="42"/>
      <c r="ANS3" s="42"/>
      <c r="ANT3" s="42"/>
      <c r="ANU3" s="42"/>
      <c r="ANV3" s="42"/>
      <c r="ANW3" s="42"/>
      <c r="ANX3" s="42"/>
      <c r="ANY3" s="42"/>
      <c r="ANZ3" s="42"/>
      <c r="AOA3" s="42"/>
      <c r="AOB3" s="42"/>
      <c r="AOC3" s="42"/>
      <c r="AOD3" s="42"/>
      <c r="AOE3" s="42"/>
      <c r="AOF3" s="42"/>
      <c r="AOG3" s="42"/>
      <c r="AOH3" s="42"/>
      <c r="AOI3" s="42"/>
      <c r="AOJ3" s="42"/>
      <c r="AOK3" s="42"/>
      <c r="AOL3" s="42"/>
      <c r="AOM3" s="42"/>
      <c r="AON3" s="42"/>
      <c r="AOO3" s="42"/>
      <c r="AOP3" s="42"/>
      <c r="AOQ3" s="42"/>
      <c r="AOR3" s="42"/>
      <c r="AOS3" s="42"/>
      <c r="AOT3" s="42"/>
      <c r="AOU3" s="42"/>
      <c r="AOV3" s="42"/>
      <c r="AOW3" s="42"/>
      <c r="AOX3" s="42"/>
      <c r="AOY3" s="42"/>
      <c r="AOZ3" s="42"/>
      <c r="APA3" s="42"/>
      <c r="APB3" s="42"/>
      <c r="APC3" s="42"/>
      <c r="APD3" s="42"/>
      <c r="APE3" s="42"/>
      <c r="APF3" s="42"/>
      <c r="APG3" s="42"/>
      <c r="APH3" s="42"/>
      <c r="API3" s="42"/>
      <c r="APJ3" s="42"/>
      <c r="APK3" s="42"/>
      <c r="APL3" s="42"/>
      <c r="APM3" s="42"/>
      <c r="APN3" s="42"/>
      <c r="APO3" s="42"/>
      <c r="APP3" s="42"/>
      <c r="APQ3" s="42"/>
      <c r="APR3" s="42"/>
      <c r="APS3" s="42"/>
      <c r="APT3" s="42"/>
      <c r="APU3" s="42"/>
      <c r="APV3" s="42"/>
      <c r="APW3" s="42"/>
      <c r="APX3" s="42"/>
      <c r="APY3" s="42"/>
      <c r="APZ3" s="42"/>
      <c r="AQA3" s="42"/>
      <c r="AQB3" s="42"/>
      <c r="AQC3" s="42"/>
      <c r="AQD3" s="42"/>
      <c r="AQE3" s="42"/>
      <c r="AQF3" s="42"/>
      <c r="AQG3" s="42"/>
      <c r="AQH3" s="42"/>
      <c r="AQI3" s="42"/>
      <c r="AQJ3" s="42"/>
      <c r="AQK3" s="42"/>
      <c r="AQL3" s="42"/>
      <c r="AQM3" s="42"/>
      <c r="AQN3" s="42"/>
      <c r="AQO3" s="42"/>
      <c r="AQP3" s="42"/>
      <c r="AQQ3" s="42"/>
      <c r="AQR3" s="42"/>
      <c r="AQS3" s="42"/>
      <c r="AQT3" s="42"/>
      <c r="AQU3" s="42"/>
      <c r="AQV3" s="42"/>
      <c r="AQW3" s="42"/>
      <c r="AQX3" s="42"/>
      <c r="AQY3" s="42"/>
      <c r="AQZ3" s="42"/>
      <c r="ARA3" s="42"/>
      <c r="ARB3" s="42"/>
      <c r="ARC3" s="42"/>
      <c r="ARD3" s="42"/>
      <c r="ARE3" s="42"/>
      <c r="ARF3" s="42"/>
      <c r="ARG3" s="42"/>
      <c r="ARH3" s="42"/>
      <c r="ARI3" s="42"/>
      <c r="ARJ3" s="42"/>
      <c r="ARK3" s="42"/>
      <c r="ARL3" s="42"/>
      <c r="ARM3" s="42"/>
      <c r="ARN3" s="42"/>
      <c r="ARO3" s="42"/>
      <c r="ARP3" s="42"/>
      <c r="ARQ3" s="42"/>
      <c r="ARR3" s="42"/>
      <c r="ARS3" s="42"/>
      <c r="ART3" s="42"/>
      <c r="ARU3" s="42"/>
      <c r="ARV3" s="42"/>
      <c r="ARW3" s="42"/>
      <c r="ARX3" s="42"/>
      <c r="ARY3" s="42"/>
      <c r="ARZ3" s="42"/>
      <c r="ASA3" s="42"/>
      <c r="ASB3" s="42"/>
      <c r="ASC3" s="42"/>
      <c r="ASD3" s="42"/>
      <c r="ASE3" s="42"/>
      <c r="ASF3" s="42"/>
      <c r="ASG3" s="42"/>
      <c r="ASH3" s="42"/>
      <c r="ASI3" s="42"/>
      <c r="ASJ3" s="42"/>
      <c r="ASK3" s="42"/>
      <c r="ASL3" s="42"/>
      <c r="ASM3" s="42"/>
      <c r="ASN3" s="42"/>
      <c r="ASO3" s="42"/>
      <c r="ASP3" s="42"/>
      <c r="ASQ3" s="42"/>
      <c r="ASR3" s="42"/>
      <c r="ASS3" s="42"/>
      <c r="AST3" s="42"/>
      <c r="ASU3" s="42"/>
      <c r="ASV3" s="42"/>
      <c r="ASW3" s="42"/>
      <c r="ASX3" s="42"/>
      <c r="ASY3" s="42"/>
      <c r="ASZ3" s="42"/>
      <c r="ATA3" s="42"/>
      <c r="ATB3" s="42"/>
      <c r="ATC3" s="42"/>
      <c r="ATD3" s="42"/>
      <c r="ATE3" s="42"/>
      <c r="ATF3" s="42"/>
      <c r="ATG3" s="42"/>
      <c r="ATH3" s="42"/>
      <c r="ATI3" s="42"/>
      <c r="ATJ3" s="42"/>
      <c r="ATK3" s="42"/>
      <c r="ATL3" s="42"/>
      <c r="ATM3" s="42"/>
      <c r="ATN3" s="42"/>
      <c r="ATO3" s="42"/>
      <c r="ATP3" s="42"/>
      <c r="ATQ3" s="42"/>
      <c r="ATR3" s="42"/>
      <c r="ATS3" s="42"/>
      <c r="ATT3" s="42"/>
      <c r="ATU3" s="42"/>
      <c r="ATV3" s="42"/>
      <c r="ATW3" s="42"/>
      <c r="ATX3" s="42"/>
      <c r="ATY3" s="42"/>
      <c r="ATZ3" s="42"/>
      <c r="AUA3" s="42"/>
      <c r="AUB3" s="42"/>
      <c r="AUC3" s="42"/>
      <c r="AUD3" s="42"/>
      <c r="AUE3" s="42"/>
      <c r="AUF3" s="42"/>
      <c r="AUG3" s="42"/>
      <c r="AUH3" s="42"/>
      <c r="AUI3" s="42"/>
      <c r="AUJ3" s="42"/>
      <c r="AUK3" s="42"/>
      <c r="AUL3" s="42"/>
      <c r="AUM3" s="42"/>
      <c r="AUN3" s="42"/>
      <c r="AUO3" s="42"/>
      <c r="AUP3" s="42"/>
      <c r="AUQ3" s="42"/>
      <c r="AUR3" s="42"/>
      <c r="AUS3" s="42"/>
      <c r="AUT3" s="42"/>
      <c r="AUU3" s="42"/>
      <c r="AUV3" s="42"/>
      <c r="AUW3" s="42"/>
      <c r="AUX3" s="42"/>
      <c r="AUY3" s="42"/>
      <c r="AUZ3" s="42"/>
      <c r="AVA3" s="42"/>
      <c r="AVB3" s="42"/>
      <c r="AVC3" s="42"/>
      <c r="AVD3" s="42"/>
      <c r="AVE3" s="42"/>
      <c r="AVF3" s="42"/>
      <c r="AVG3" s="42"/>
      <c r="AVH3" s="42"/>
      <c r="AVI3" s="42"/>
      <c r="AVJ3" s="42"/>
      <c r="AVK3" s="42"/>
      <c r="AVL3" s="42"/>
      <c r="AVM3" s="42"/>
      <c r="AVN3" s="42"/>
      <c r="AVO3" s="42"/>
      <c r="AVP3" s="42"/>
      <c r="AVQ3" s="42"/>
      <c r="AVR3" s="42"/>
      <c r="AVS3" s="42"/>
      <c r="AVT3" s="42"/>
      <c r="AVU3" s="42"/>
      <c r="AVV3" s="42"/>
      <c r="AVW3" s="42"/>
      <c r="AVX3" s="42"/>
      <c r="AVY3" s="42"/>
      <c r="AVZ3" s="42"/>
      <c r="AWA3" s="42"/>
      <c r="AWB3" s="42"/>
      <c r="AWC3" s="42"/>
      <c r="AWD3" s="42"/>
      <c r="AWE3" s="42"/>
      <c r="AWF3" s="42"/>
      <c r="AWG3" s="42"/>
      <c r="AWH3" s="42"/>
      <c r="AWI3" s="42"/>
      <c r="AWJ3" s="42"/>
      <c r="AWK3" s="42"/>
      <c r="AWL3" s="42"/>
      <c r="AWM3" s="42"/>
      <c r="AWN3" s="42"/>
      <c r="AWO3" s="42"/>
      <c r="AWP3" s="42"/>
      <c r="AWQ3" s="42"/>
      <c r="AWR3" s="42"/>
      <c r="AWS3" s="42"/>
      <c r="AWT3" s="42"/>
      <c r="AWU3" s="42"/>
      <c r="AWV3" s="42"/>
      <c r="AWW3" s="42"/>
      <c r="AWX3" s="42"/>
      <c r="AWY3" s="42"/>
      <c r="AWZ3" s="42"/>
      <c r="AXA3" s="42"/>
      <c r="AXB3" s="42"/>
      <c r="AXC3" s="42"/>
      <c r="AXD3" s="42"/>
      <c r="AXE3" s="42"/>
      <c r="AXF3" s="42"/>
      <c r="AXG3" s="42"/>
      <c r="AXH3" s="42"/>
      <c r="AXI3" s="42"/>
      <c r="AXJ3" s="42"/>
      <c r="AXK3" s="42"/>
      <c r="AXL3" s="42"/>
      <c r="AXM3" s="42"/>
      <c r="AXN3" s="42"/>
      <c r="AXO3" s="42"/>
      <c r="AXP3" s="42"/>
      <c r="AXQ3" s="42"/>
      <c r="AXR3" s="42"/>
      <c r="AXS3" s="42"/>
      <c r="AXT3" s="42"/>
      <c r="AXU3" s="42"/>
      <c r="AXV3" s="42"/>
      <c r="AXW3" s="42"/>
      <c r="AXX3" s="42"/>
      <c r="AXY3" s="42"/>
      <c r="AXZ3" s="42"/>
      <c r="AYA3" s="42"/>
      <c r="AYB3" s="42"/>
      <c r="AYC3" s="42"/>
    </row>
    <row r="4" spans="1:1329" s="41" customFormat="1" ht="28.5" customHeight="1" x14ac:dyDescent="0.4">
      <c r="A4" s="512"/>
      <c r="B4" s="627" t="s">
        <v>568</v>
      </c>
      <c r="C4" s="628"/>
      <c r="D4" s="628"/>
      <c r="E4" s="628"/>
      <c r="F4" s="628"/>
      <c r="G4" s="628"/>
      <c r="H4" s="628"/>
      <c r="I4" s="628"/>
      <c r="J4" s="628"/>
      <c r="K4" s="628"/>
      <c r="L4" s="628"/>
      <c r="M4" s="628"/>
      <c r="N4" s="626" t="s">
        <v>155</v>
      </c>
      <c r="O4" s="626"/>
      <c r="P4" s="16" t="s">
        <v>406</v>
      </c>
      <c r="Q4" s="248"/>
      <c r="R4" s="513" t="s">
        <v>551</v>
      </c>
      <c r="S4" s="514"/>
      <c r="T4" s="247" t="s">
        <v>418</v>
      </c>
      <c r="U4" s="517" t="s">
        <v>443</v>
      </c>
      <c r="V4" s="518"/>
      <c r="W4" s="519"/>
      <c r="X4" s="518"/>
      <c r="Y4" s="518"/>
      <c r="Z4" s="518"/>
      <c r="AA4" s="518"/>
      <c r="AB4" s="520"/>
      <c r="AC4" s="518"/>
      <c r="AD4" s="521" t="s">
        <v>526</v>
      </c>
      <c r="AE4" s="521"/>
      <c r="AF4" s="521"/>
      <c r="AG4" s="521"/>
      <c r="AH4" s="522"/>
      <c r="AI4" s="522"/>
      <c r="AJ4" s="521"/>
      <c r="AK4" s="521"/>
      <c r="AL4" s="521"/>
      <c r="AM4" s="518" t="s">
        <v>443</v>
      </c>
      <c r="AN4" s="518"/>
      <c r="AO4" s="520"/>
      <c r="AP4" s="518"/>
      <c r="AQ4" s="518"/>
      <c r="AR4" s="518"/>
      <c r="AS4" s="518"/>
      <c r="AT4" s="518"/>
      <c r="AU4" s="520"/>
      <c r="AV4" s="518"/>
      <c r="AW4" s="518"/>
      <c r="AX4" s="523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  <c r="FF4" s="42"/>
      <c r="FG4" s="42"/>
      <c r="FH4" s="42"/>
      <c r="FI4" s="42"/>
      <c r="FJ4" s="42"/>
      <c r="FK4" s="42"/>
      <c r="FL4" s="42"/>
      <c r="FM4" s="42"/>
      <c r="FN4" s="42"/>
      <c r="FO4" s="42"/>
      <c r="FP4" s="42"/>
      <c r="FQ4" s="42"/>
      <c r="FR4" s="42"/>
      <c r="FS4" s="42"/>
      <c r="FT4" s="42"/>
      <c r="FU4" s="42"/>
      <c r="FV4" s="42"/>
      <c r="FW4" s="42"/>
      <c r="FX4" s="42"/>
      <c r="FY4" s="42"/>
      <c r="FZ4" s="42"/>
      <c r="GA4" s="42"/>
      <c r="GB4" s="42"/>
      <c r="GC4" s="42"/>
      <c r="GD4" s="42"/>
      <c r="GE4" s="42"/>
      <c r="GF4" s="42"/>
      <c r="GG4" s="42"/>
      <c r="GH4" s="42"/>
      <c r="GI4" s="42"/>
      <c r="GJ4" s="42"/>
      <c r="GK4" s="42"/>
      <c r="GL4" s="42"/>
      <c r="GM4" s="42"/>
      <c r="GN4" s="42"/>
      <c r="GO4" s="42"/>
      <c r="GP4" s="42"/>
      <c r="GQ4" s="42"/>
      <c r="GR4" s="42"/>
      <c r="GS4" s="42"/>
      <c r="GT4" s="42"/>
      <c r="GU4" s="42"/>
      <c r="GV4" s="42"/>
      <c r="GW4" s="42"/>
      <c r="GX4" s="42"/>
      <c r="GY4" s="42"/>
      <c r="GZ4" s="42"/>
      <c r="HA4" s="42"/>
      <c r="HB4" s="42"/>
      <c r="HC4" s="42"/>
      <c r="HD4" s="42"/>
      <c r="HE4" s="42"/>
      <c r="HF4" s="42"/>
      <c r="HG4" s="42"/>
      <c r="HH4" s="42"/>
      <c r="HI4" s="42"/>
      <c r="HJ4" s="42"/>
      <c r="HK4" s="42"/>
      <c r="HL4" s="42"/>
      <c r="HM4" s="42"/>
      <c r="HN4" s="42"/>
      <c r="HO4" s="42"/>
      <c r="HP4" s="42"/>
      <c r="HQ4" s="42"/>
      <c r="HR4" s="42"/>
      <c r="HS4" s="42"/>
      <c r="HT4" s="42"/>
      <c r="HU4" s="42"/>
      <c r="HV4" s="42"/>
      <c r="HW4" s="42"/>
      <c r="HX4" s="42"/>
      <c r="HY4" s="42"/>
      <c r="HZ4" s="42"/>
      <c r="IA4" s="42"/>
      <c r="IB4" s="42"/>
      <c r="IC4" s="42"/>
      <c r="ID4" s="42"/>
      <c r="IE4" s="42"/>
      <c r="IF4" s="42"/>
      <c r="IG4" s="42"/>
      <c r="IH4" s="42"/>
      <c r="II4" s="42"/>
      <c r="IJ4" s="42"/>
      <c r="IK4" s="42"/>
      <c r="IL4" s="42"/>
      <c r="IM4" s="42"/>
      <c r="IN4" s="42"/>
      <c r="IO4" s="42"/>
      <c r="IP4" s="42"/>
      <c r="IQ4" s="42"/>
      <c r="IR4" s="42"/>
      <c r="IS4" s="42"/>
      <c r="IT4" s="42"/>
      <c r="IU4" s="42"/>
      <c r="IV4" s="42"/>
      <c r="IW4" s="42"/>
      <c r="IX4" s="42"/>
      <c r="IY4" s="42"/>
      <c r="IZ4" s="42"/>
      <c r="JA4" s="42"/>
      <c r="JB4" s="42"/>
      <c r="JC4" s="42"/>
      <c r="JD4" s="42"/>
      <c r="JE4" s="42"/>
      <c r="JF4" s="42"/>
      <c r="JG4" s="42"/>
      <c r="JH4" s="42"/>
      <c r="JI4" s="42"/>
      <c r="JJ4" s="42"/>
      <c r="JK4" s="42"/>
      <c r="JL4" s="42"/>
      <c r="JM4" s="42"/>
      <c r="JN4" s="42"/>
      <c r="JO4" s="42"/>
      <c r="JP4" s="42"/>
      <c r="JQ4" s="42"/>
      <c r="JR4" s="42"/>
      <c r="JS4" s="42"/>
      <c r="JT4" s="42"/>
      <c r="JU4" s="42"/>
      <c r="JV4" s="42"/>
      <c r="JW4" s="42"/>
      <c r="JX4" s="42"/>
      <c r="JY4" s="42"/>
      <c r="JZ4" s="42"/>
      <c r="KA4" s="42"/>
      <c r="KB4" s="42"/>
      <c r="KC4" s="42"/>
      <c r="KD4" s="42"/>
      <c r="KE4" s="42"/>
      <c r="KF4" s="42"/>
      <c r="KG4" s="42"/>
      <c r="KH4" s="42"/>
      <c r="KI4" s="42"/>
      <c r="KJ4" s="42"/>
      <c r="KK4" s="42"/>
      <c r="KL4" s="42"/>
      <c r="KM4" s="42"/>
      <c r="KN4" s="42"/>
      <c r="KO4" s="42"/>
      <c r="KP4" s="42"/>
      <c r="KQ4" s="42"/>
      <c r="KR4" s="42"/>
      <c r="KS4" s="42"/>
      <c r="KT4" s="42"/>
      <c r="KU4" s="42"/>
      <c r="KV4" s="42"/>
      <c r="KW4" s="42"/>
      <c r="KX4" s="42"/>
      <c r="KY4" s="42"/>
      <c r="KZ4" s="42"/>
      <c r="LA4" s="42"/>
      <c r="LB4" s="42"/>
      <c r="LC4" s="42"/>
      <c r="LD4" s="42"/>
      <c r="LE4" s="42"/>
      <c r="LF4" s="42"/>
      <c r="LG4" s="42"/>
      <c r="LH4" s="42"/>
      <c r="LI4" s="42"/>
      <c r="LJ4" s="42"/>
      <c r="LK4" s="42"/>
      <c r="LL4" s="42"/>
      <c r="LM4" s="42"/>
      <c r="LN4" s="42"/>
      <c r="LO4" s="42"/>
      <c r="LP4" s="42"/>
      <c r="LQ4" s="42"/>
      <c r="LR4" s="42"/>
      <c r="LS4" s="42"/>
      <c r="LT4" s="42"/>
      <c r="LU4" s="42"/>
      <c r="LV4" s="42"/>
      <c r="LW4" s="42"/>
      <c r="LX4" s="42"/>
      <c r="LY4" s="42"/>
      <c r="LZ4" s="42"/>
      <c r="MA4" s="42"/>
      <c r="MB4" s="42"/>
      <c r="MC4" s="42"/>
      <c r="MD4" s="42"/>
      <c r="ME4" s="42"/>
      <c r="MF4" s="42"/>
      <c r="MG4" s="42"/>
      <c r="MH4" s="42"/>
      <c r="MI4" s="42"/>
      <c r="MJ4" s="42"/>
      <c r="MK4" s="42"/>
      <c r="ML4" s="42"/>
      <c r="MM4" s="42"/>
      <c r="MN4" s="42"/>
      <c r="MO4" s="42"/>
      <c r="MP4" s="42"/>
      <c r="MQ4" s="42"/>
      <c r="MR4" s="42"/>
      <c r="MS4" s="42"/>
      <c r="MT4" s="42"/>
      <c r="MU4" s="42"/>
      <c r="MV4" s="42"/>
      <c r="MW4" s="42"/>
      <c r="MX4" s="42"/>
      <c r="MY4" s="42"/>
      <c r="MZ4" s="42"/>
      <c r="NA4" s="42"/>
      <c r="NB4" s="42"/>
      <c r="NC4" s="42"/>
      <c r="ND4" s="42"/>
      <c r="NE4" s="42"/>
      <c r="NF4" s="42"/>
      <c r="NG4" s="42"/>
      <c r="NH4" s="42"/>
      <c r="NI4" s="42"/>
      <c r="NJ4" s="42"/>
      <c r="NK4" s="42"/>
      <c r="NL4" s="42"/>
      <c r="NM4" s="42"/>
      <c r="NN4" s="42"/>
      <c r="NO4" s="42"/>
      <c r="NP4" s="42"/>
      <c r="NQ4" s="42"/>
      <c r="NR4" s="42"/>
      <c r="NS4" s="42"/>
      <c r="NT4" s="42"/>
      <c r="NU4" s="42"/>
      <c r="NV4" s="42"/>
      <c r="NW4" s="42"/>
      <c r="NX4" s="42"/>
      <c r="NY4" s="42"/>
      <c r="NZ4" s="42"/>
      <c r="OA4" s="42"/>
      <c r="OB4" s="42"/>
      <c r="OC4" s="42"/>
      <c r="OD4" s="42"/>
      <c r="OE4" s="42"/>
      <c r="OF4" s="42"/>
      <c r="OG4" s="42"/>
      <c r="OH4" s="42"/>
      <c r="OI4" s="42"/>
      <c r="OJ4" s="42"/>
      <c r="OK4" s="42"/>
      <c r="OL4" s="42"/>
      <c r="OM4" s="42"/>
      <c r="ON4" s="42"/>
      <c r="OO4" s="42"/>
      <c r="OP4" s="42"/>
      <c r="OQ4" s="42"/>
      <c r="OR4" s="42"/>
      <c r="OS4" s="42"/>
      <c r="OT4" s="42"/>
      <c r="OU4" s="42"/>
      <c r="OV4" s="42"/>
      <c r="OW4" s="42"/>
      <c r="OX4" s="42"/>
      <c r="OY4" s="42"/>
      <c r="OZ4" s="42"/>
      <c r="PA4" s="42"/>
      <c r="PB4" s="42"/>
      <c r="PC4" s="42"/>
      <c r="PD4" s="42"/>
      <c r="PE4" s="42"/>
      <c r="PF4" s="42"/>
      <c r="PG4" s="42"/>
      <c r="PH4" s="42"/>
      <c r="PI4" s="42"/>
      <c r="PJ4" s="42"/>
      <c r="PK4" s="42"/>
      <c r="PL4" s="42"/>
      <c r="PM4" s="42"/>
      <c r="PN4" s="42"/>
      <c r="PO4" s="42"/>
      <c r="PP4" s="42"/>
      <c r="PQ4" s="42"/>
      <c r="PR4" s="42"/>
      <c r="PS4" s="42"/>
      <c r="PT4" s="42"/>
      <c r="PU4" s="42"/>
      <c r="PV4" s="42"/>
      <c r="PW4" s="42"/>
      <c r="PX4" s="42"/>
      <c r="PY4" s="42"/>
      <c r="PZ4" s="42"/>
      <c r="QA4" s="42"/>
      <c r="QB4" s="42"/>
      <c r="QC4" s="42"/>
      <c r="QD4" s="42"/>
      <c r="QE4" s="42"/>
      <c r="QF4" s="42"/>
      <c r="QG4" s="42"/>
      <c r="QH4" s="42"/>
      <c r="QI4" s="42"/>
      <c r="QJ4" s="42"/>
      <c r="QK4" s="42"/>
      <c r="QL4" s="42"/>
      <c r="QM4" s="42"/>
      <c r="QN4" s="42"/>
      <c r="QO4" s="42"/>
      <c r="QP4" s="42"/>
      <c r="QQ4" s="42"/>
      <c r="QR4" s="42"/>
      <c r="QS4" s="42"/>
      <c r="QT4" s="42"/>
      <c r="QU4" s="42"/>
      <c r="QV4" s="42"/>
      <c r="QW4" s="42"/>
      <c r="QX4" s="42"/>
      <c r="QY4" s="42"/>
      <c r="QZ4" s="42"/>
      <c r="RA4" s="42"/>
      <c r="RB4" s="42"/>
      <c r="RC4" s="42"/>
      <c r="RD4" s="42"/>
      <c r="RE4" s="42"/>
      <c r="RF4" s="42"/>
      <c r="RG4" s="42"/>
      <c r="RH4" s="42"/>
      <c r="RI4" s="42"/>
      <c r="RJ4" s="42"/>
      <c r="RK4" s="42"/>
      <c r="RL4" s="42"/>
      <c r="RM4" s="42"/>
      <c r="RN4" s="42"/>
      <c r="RO4" s="42"/>
      <c r="RP4" s="42"/>
      <c r="RQ4" s="42"/>
      <c r="RR4" s="42"/>
      <c r="RS4" s="42"/>
      <c r="RT4" s="42"/>
      <c r="RU4" s="42"/>
      <c r="RV4" s="42"/>
      <c r="RW4" s="42"/>
      <c r="RX4" s="42"/>
      <c r="RY4" s="42"/>
      <c r="RZ4" s="42"/>
      <c r="SA4" s="42"/>
      <c r="SB4" s="42"/>
      <c r="SC4" s="42"/>
      <c r="SD4" s="42"/>
      <c r="SE4" s="42"/>
      <c r="SF4" s="42"/>
      <c r="SG4" s="42"/>
      <c r="SH4" s="42"/>
      <c r="SI4" s="42"/>
      <c r="SJ4" s="42"/>
      <c r="SK4" s="42"/>
      <c r="SL4" s="42"/>
      <c r="SM4" s="42"/>
      <c r="SN4" s="42"/>
      <c r="SO4" s="42"/>
      <c r="SP4" s="42"/>
      <c r="SQ4" s="42"/>
      <c r="SR4" s="42"/>
      <c r="SS4" s="42"/>
      <c r="ST4" s="42"/>
      <c r="SU4" s="42"/>
      <c r="SV4" s="42"/>
      <c r="SW4" s="42"/>
      <c r="SX4" s="42"/>
      <c r="SY4" s="42"/>
      <c r="SZ4" s="42"/>
      <c r="TA4" s="42"/>
      <c r="TB4" s="42"/>
      <c r="TC4" s="42"/>
      <c r="TD4" s="42"/>
      <c r="TE4" s="42"/>
      <c r="TF4" s="42"/>
      <c r="TG4" s="42"/>
      <c r="TH4" s="42"/>
      <c r="TI4" s="42"/>
      <c r="TJ4" s="42"/>
      <c r="TK4" s="42"/>
      <c r="TL4" s="42"/>
      <c r="TM4" s="42"/>
      <c r="TN4" s="42"/>
      <c r="TO4" s="42"/>
      <c r="TP4" s="42"/>
      <c r="TQ4" s="42"/>
      <c r="TR4" s="42"/>
      <c r="TS4" s="42"/>
      <c r="TT4" s="42"/>
      <c r="TU4" s="42"/>
      <c r="TV4" s="42"/>
      <c r="TW4" s="42"/>
      <c r="TX4" s="42"/>
      <c r="TY4" s="42"/>
      <c r="TZ4" s="42"/>
      <c r="UA4" s="42"/>
      <c r="UB4" s="42"/>
      <c r="UC4" s="42"/>
      <c r="UD4" s="42"/>
      <c r="UE4" s="42"/>
      <c r="UF4" s="42"/>
      <c r="UG4" s="42"/>
      <c r="UH4" s="42"/>
      <c r="UI4" s="42"/>
      <c r="UJ4" s="42"/>
      <c r="UK4" s="42"/>
      <c r="UL4" s="42"/>
      <c r="UM4" s="42"/>
      <c r="UN4" s="42"/>
      <c r="UO4" s="42"/>
      <c r="UP4" s="42"/>
      <c r="UQ4" s="42"/>
      <c r="UR4" s="42"/>
      <c r="US4" s="42"/>
      <c r="UT4" s="42"/>
      <c r="UU4" s="42"/>
      <c r="UV4" s="42"/>
      <c r="UW4" s="42"/>
      <c r="UX4" s="42"/>
      <c r="UY4" s="42"/>
      <c r="UZ4" s="42"/>
      <c r="VA4" s="42"/>
      <c r="VB4" s="42"/>
      <c r="VC4" s="42"/>
      <c r="VD4" s="42"/>
      <c r="VE4" s="42"/>
      <c r="VF4" s="42"/>
      <c r="VG4" s="42"/>
      <c r="VH4" s="42"/>
      <c r="VI4" s="42"/>
      <c r="VJ4" s="42"/>
      <c r="VK4" s="42"/>
      <c r="VL4" s="42"/>
      <c r="VM4" s="42"/>
      <c r="VN4" s="42"/>
      <c r="VO4" s="42"/>
      <c r="VP4" s="42"/>
      <c r="VQ4" s="42"/>
      <c r="VR4" s="42"/>
      <c r="VS4" s="42"/>
      <c r="VT4" s="42"/>
      <c r="VU4" s="42"/>
      <c r="VV4" s="42"/>
      <c r="VW4" s="42"/>
      <c r="VX4" s="42"/>
      <c r="VY4" s="42"/>
      <c r="VZ4" s="42"/>
      <c r="WA4" s="42"/>
      <c r="WB4" s="42"/>
      <c r="WC4" s="42"/>
      <c r="WD4" s="42"/>
      <c r="WE4" s="42"/>
      <c r="WF4" s="42"/>
      <c r="WG4" s="42"/>
      <c r="WH4" s="42"/>
      <c r="WI4" s="42"/>
      <c r="WJ4" s="42"/>
      <c r="WK4" s="42"/>
      <c r="WL4" s="42"/>
      <c r="WM4" s="42"/>
      <c r="WN4" s="42"/>
      <c r="WO4" s="42"/>
      <c r="WP4" s="42"/>
      <c r="WQ4" s="42"/>
      <c r="WR4" s="42"/>
      <c r="WS4" s="42"/>
      <c r="WT4" s="42"/>
      <c r="WU4" s="42"/>
      <c r="WV4" s="42"/>
      <c r="WW4" s="42"/>
      <c r="WX4" s="42"/>
      <c r="WY4" s="42"/>
      <c r="WZ4" s="42"/>
      <c r="XA4" s="42"/>
      <c r="XB4" s="42"/>
      <c r="XC4" s="42"/>
      <c r="XD4" s="42"/>
      <c r="XE4" s="42"/>
      <c r="XF4" s="42"/>
      <c r="XG4" s="42"/>
      <c r="XH4" s="42"/>
      <c r="XI4" s="42"/>
      <c r="XJ4" s="42"/>
      <c r="XK4" s="42"/>
      <c r="XL4" s="42"/>
      <c r="XM4" s="42"/>
      <c r="XN4" s="42"/>
      <c r="XO4" s="42"/>
      <c r="XP4" s="42"/>
      <c r="XQ4" s="42"/>
      <c r="XR4" s="42"/>
      <c r="XS4" s="42"/>
      <c r="XT4" s="42"/>
      <c r="XU4" s="42"/>
      <c r="XV4" s="42"/>
      <c r="XW4" s="42"/>
      <c r="XX4" s="42"/>
      <c r="XY4" s="42"/>
      <c r="XZ4" s="42"/>
      <c r="YA4" s="42"/>
      <c r="YB4" s="42"/>
      <c r="YC4" s="42"/>
      <c r="YD4" s="42"/>
      <c r="YE4" s="42"/>
      <c r="YF4" s="42"/>
      <c r="YG4" s="42"/>
      <c r="YH4" s="42"/>
      <c r="YI4" s="42"/>
      <c r="YJ4" s="42"/>
      <c r="YK4" s="42"/>
      <c r="YL4" s="42"/>
      <c r="YM4" s="42"/>
      <c r="YN4" s="42"/>
      <c r="YO4" s="42"/>
      <c r="YP4" s="42"/>
      <c r="YQ4" s="42"/>
      <c r="YR4" s="42"/>
      <c r="YS4" s="42"/>
      <c r="YT4" s="42"/>
      <c r="YU4" s="42"/>
      <c r="YV4" s="42"/>
      <c r="YW4" s="42"/>
      <c r="YX4" s="42"/>
      <c r="YY4" s="42"/>
      <c r="YZ4" s="42"/>
      <c r="ZA4" s="42"/>
      <c r="ZB4" s="42"/>
      <c r="ZC4" s="42"/>
      <c r="ZD4" s="42"/>
      <c r="ZE4" s="42"/>
      <c r="ZF4" s="42"/>
      <c r="ZG4" s="42"/>
      <c r="ZH4" s="42"/>
      <c r="ZI4" s="42"/>
      <c r="ZJ4" s="42"/>
      <c r="ZK4" s="42"/>
      <c r="ZL4" s="42"/>
      <c r="ZM4" s="42"/>
      <c r="ZN4" s="42"/>
      <c r="ZO4" s="42"/>
      <c r="ZP4" s="42"/>
      <c r="ZQ4" s="42"/>
      <c r="ZR4" s="42"/>
      <c r="ZS4" s="42"/>
      <c r="ZT4" s="42"/>
      <c r="ZU4" s="42"/>
      <c r="ZV4" s="42"/>
      <c r="ZW4" s="42"/>
      <c r="ZX4" s="42"/>
      <c r="ZY4" s="42"/>
      <c r="ZZ4" s="42"/>
      <c r="AAA4" s="42"/>
      <c r="AAB4" s="42"/>
      <c r="AAC4" s="42"/>
      <c r="AAD4" s="42"/>
      <c r="AAE4" s="42"/>
      <c r="AAF4" s="42"/>
      <c r="AAG4" s="42"/>
      <c r="AAH4" s="42"/>
      <c r="AAI4" s="42"/>
      <c r="AAJ4" s="42"/>
      <c r="AAK4" s="42"/>
      <c r="AAL4" s="42"/>
      <c r="AAM4" s="42"/>
      <c r="AAN4" s="42"/>
      <c r="AAO4" s="42"/>
      <c r="AAP4" s="42"/>
      <c r="AAQ4" s="42"/>
      <c r="AAR4" s="42"/>
      <c r="AAS4" s="42"/>
      <c r="AAT4" s="42"/>
      <c r="AAU4" s="42"/>
      <c r="AAV4" s="42"/>
      <c r="AAW4" s="42"/>
      <c r="AAX4" s="42"/>
      <c r="AAY4" s="42"/>
      <c r="AAZ4" s="42"/>
      <c r="ABA4" s="42"/>
      <c r="ABB4" s="42"/>
      <c r="ABC4" s="42"/>
      <c r="ABD4" s="42"/>
      <c r="ABE4" s="42"/>
      <c r="ABF4" s="42"/>
      <c r="ABG4" s="42"/>
      <c r="ABH4" s="42"/>
      <c r="ABI4" s="42"/>
      <c r="ABJ4" s="42"/>
      <c r="ABK4" s="42"/>
      <c r="ABL4" s="42"/>
      <c r="ABM4" s="42"/>
      <c r="ABN4" s="42"/>
      <c r="ABO4" s="42"/>
      <c r="ABP4" s="42"/>
      <c r="ABQ4" s="42"/>
      <c r="ABR4" s="42"/>
      <c r="ABS4" s="42"/>
      <c r="ABT4" s="42"/>
      <c r="ABU4" s="42"/>
      <c r="ABV4" s="42"/>
      <c r="ABW4" s="42"/>
      <c r="ABX4" s="42"/>
      <c r="ABY4" s="42"/>
      <c r="ABZ4" s="42"/>
      <c r="ACA4" s="42"/>
      <c r="ACB4" s="42"/>
      <c r="ACC4" s="42"/>
      <c r="ACD4" s="42"/>
      <c r="ACE4" s="42"/>
      <c r="ACF4" s="42"/>
      <c r="ACG4" s="42"/>
      <c r="ACH4" s="42"/>
      <c r="ACI4" s="42"/>
      <c r="ACJ4" s="42"/>
      <c r="ACK4" s="42"/>
      <c r="ACL4" s="42"/>
      <c r="ACM4" s="42"/>
      <c r="ACN4" s="42"/>
      <c r="ACO4" s="42"/>
      <c r="ACP4" s="42"/>
      <c r="ACQ4" s="42"/>
      <c r="ACR4" s="42"/>
      <c r="ACS4" s="42"/>
      <c r="ACT4" s="42"/>
      <c r="ACU4" s="42"/>
      <c r="ACV4" s="42"/>
      <c r="ACW4" s="42"/>
      <c r="ACX4" s="42"/>
      <c r="ACY4" s="42"/>
      <c r="ACZ4" s="42"/>
      <c r="ADA4" s="42"/>
      <c r="ADB4" s="42"/>
      <c r="ADC4" s="42"/>
      <c r="ADD4" s="42"/>
      <c r="ADE4" s="42"/>
      <c r="ADF4" s="42"/>
      <c r="ADG4" s="42"/>
      <c r="ADH4" s="42"/>
      <c r="ADI4" s="42"/>
      <c r="ADJ4" s="42"/>
      <c r="ADK4" s="42"/>
      <c r="ADL4" s="42"/>
      <c r="ADM4" s="42"/>
      <c r="ADN4" s="42"/>
      <c r="ADO4" s="42"/>
      <c r="ADP4" s="42"/>
      <c r="ADQ4" s="42"/>
      <c r="ADR4" s="42"/>
      <c r="ADS4" s="42"/>
      <c r="ADT4" s="42"/>
      <c r="ADU4" s="42"/>
      <c r="ADV4" s="42"/>
      <c r="ADW4" s="42"/>
      <c r="ADX4" s="42"/>
      <c r="ADY4" s="42"/>
      <c r="ADZ4" s="42"/>
      <c r="AEA4" s="42"/>
      <c r="AEB4" s="42"/>
      <c r="AEC4" s="42"/>
      <c r="AED4" s="42"/>
      <c r="AEE4" s="42"/>
      <c r="AEF4" s="42"/>
      <c r="AEG4" s="42"/>
      <c r="AEH4" s="42"/>
      <c r="AEI4" s="42"/>
      <c r="AEJ4" s="42"/>
      <c r="AEK4" s="42"/>
      <c r="AEL4" s="42"/>
      <c r="AEM4" s="42"/>
      <c r="AEN4" s="42"/>
      <c r="AEO4" s="42"/>
      <c r="AEP4" s="42"/>
      <c r="AEQ4" s="42"/>
      <c r="AER4" s="42"/>
      <c r="AES4" s="42"/>
      <c r="AET4" s="42"/>
      <c r="AEU4" s="42"/>
      <c r="AEV4" s="42"/>
      <c r="AEW4" s="42"/>
      <c r="AEX4" s="42"/>
      <c r="AEY4" s="42"/>
      <c r="AEZ4" s="42"/>
      <c r="AFA4" s="42"/>
      <c r="AFB4" s="42"/>
      <c r="AFC4" s="42"/>
      <c r="AFD4" s="42"/>
      <c r="AFE4" s="42"/>
      <c r="AFF4" s="42"/>
      <c r="AFG4" s="42"/>
      <c r="AFH4" s="42"/>
      <c r="AFI4" s="42"/>
      <c r="AFJ4" s="42"/>
      <c r="AFK4" s="42"/>
      <c r="AFL4" s="42"/>
      <c r="AFM4" s="42"/>
      <c r="AFN4" s="42"/>
      <c r="AFO4" s="42"/>
      <c r="AFP4" s="42"/>
      <c r="AFQ4" s="42"/>
      <c r="AFR4" s="42"/>
      <c r="AFS4" s="42"/>
      <c r="AFT4" s="42"/>
      <c r="AFU4" s="42"/>
      <c r="AFV4" s="42"/>
      <c r="AFW4" s="42"/>
      <c r="AFX4" s="42"/>
      <c r="AFY4" s="42"/>
      <c r="AFZ4" s="42"/>
      <c r="AGA4" s="42"/>
      <c r="AGB4" s="42"/>
      <c r="AGC4" s="42"/>
      <c r="AGD4" s="42"/>
      <c r="AGE4" s="42"/>
      <c r="AGF4" s="42"/>
      <c r="AGG4" s="42"/>
      <c r="AGH4" s="42"/>
      <c r="AGI4" s="42"/>
      <c r="AGJ4" s="42"/>
      <c r="AGK4" s="42"/>
      <c r="AGL4" s="42"/>
      <c r="AGM4" s="42"/>
      <c r="AGN4" s="42"/>
      <c r="AGO4" s="42"/>
      <c r="AGP4" s="42"/>
      <c r="AGQ4" s="42"/>
      <c r="AGR4" s="42"/>
      <c r="AGS4" s="42"/>
      <c r="AGT4" s="42"/>
      <c r="AGU4" s="42"/>
      <c r="AGV4" s="42"/>
      <c r="AGW4" s="42"/>
      <c r="AGX4" s="42"/>
      <c r="AGY4" s="42"/>
      <c r="AGZ4" s="42"/>
      <c r="AHA4" s="42"/>
      <c r="AHB4" s="42"/>
      <c r="AHC4" s="42"/>
      <c r="AHD4" s="42"/>
      <c r="AHE4" s="42"/>
      <c r="AHF4" s="42"/>
      <c r="AHG4" s="42"/>
      <c r="AHH4" s="42"/>
      <c r="AHI4" s="42"/>
      <c r="AHJ4" s="42"/>
      <c r="AHK4" s="42"/>
      <c r="AHL4" s="42"/>
      <c r="AHM4" s="42"/>
      <c r="AHN4" s="42"/>
      <c r="AHO4" s="42"/>
      <c r="AHP4" s="42"/>
      <c r="AHQ4" s="42"/>
      <c r="AHR4" s="42"/>
      <c r="AHS4" s="42"/>
      <c r="AHT4" s="42"/>
      <c r="AHU4" s="42"/>
      <c r="AHV4" s="42"/>
      <c r="AHW4" s="42"/>
      <c r="AHX4" s="42"/>
      <c r="AHY4" s="42"/>
      <c r="AHZ4" s="42"/>
      <c r="AIA4" s="42"/>
      <c r="AIB4" s="42"/>
      <c r="AIC4" s="42"/>
      <c r="AID4" s="42"/>
      <c r="AIE4" s="42"/>
      <c r="AIF4" s="42"/>
      <c r="AIG4" s="42"/>
      <c r="AIH4" s="42"/>
      <c r="AII4" s="42"/>
      <c r="AIJ4" s="42"/>
      <c r="AIK4" s="42"/>
      <c r="AIL4" s="42"/>
      <c r="AIM4" s="42"/>
      <c r="AIN4" s="42"/>
      <c r="AIO4" s="42"/>
      <c r="AIP4" s="42"/>
      <c r="AIQ4" s="42"/>
      <c r="AIR4" s="42"/>
      <c r="AIS4" s="42"/>
      <c r="AIT4" s="42"/>
      <c r="AIU4" s="42"/>
      <c r="AIV4" s="42"/>
      <c r="AIW4" s="42"/>
      <c r="AIX4" s="42"/>
      <c r="AIY4" s="42"/>
      <c r="AIZ4" s="42"/>
      <c r="AJA4" s="42"/>
      <c r="AJB4" s="42"/>
      <c r="AJC4" s="42"/>
      <c r="AJD4" s="42"/>
      <c r="AJE4" s="42"/>
      <c r="AJF4" s="42"/>
      <c r="AJG4" s="42"/>
      <c r="AJH4" s="42"/>
      <c r="AJI4" s="42"/>
      <c r="AJJ4" s="42"/>
      <c r="AJK4" s="42"/>
      <c r="AJL4" s="42"/>
      <c r="AJM4" s="42"/>
      <c r="AJN4" s="42"/>
      <c r="AJO4" s="42"/>
      <c r="AJP4" s="42"/>
      <c r="AJQ4" s="42"/>
      <c r="AJR4" s="42"/>
      <c r="AJS4" s="42"/>
      <c r="AJT4" s="42"/>
      <c r="AJU4" s="42"/>
      <c r="AJV4" s="42"/>
      <c r="AJW4" s="42"/>
      <c r="AJX4" s="42"/>
      <c r="AJY4" s="42"/>
      <c r="AJZ4" s="42"/>
      <c r="AKA4" s="42"/>
      <c r="AKB4" s="42"/>
      <c r="AKC4" s="42"/>
      <c r="AKD4" s="42"/>
      <c r="AKE4" s="42"/>
      <c r="AKF4" s="42"/>
      <c r="AKG4" s="42"/>
      <c r="AKH4" s="42"/>
      <c r="AKI4" s="42"/>
      <c r="AKJ4" s="42"/>
      <c r="AKK4" s="42"/>
      <c r="AKL4" s="42"/>
      <c r="AKM4" s="42"/>
      <c r="AKN4" s="42"/>
      <c r="AKO4" s="42"/>
      <c r="AKP4" s="42"/>
      <c r="AKQ4" s="42"/>
      <c r="AKR4" s="42"/>
      <c r="AKS4" s="42"/>
      <c r="AKT4" s="42"/>
      <c r="AKU4" s="42"/>
      <c r="AKV4" s="42"/>
      <c r="AKW4" s="42"/>
      <c r="AKX4" s="42"/>
      <c r="AKY4" s="42"/>
      <c r="AKZ4" s="42"/>
      <c r="ALA4" s="42"/>
      <c r="ALB4" s="42"/>
      <c r="ALC4" s="42"/>
      <c r="ALD4" s="42"/>
      <c r="ALE4" s="42"/>
      <c r="ALF4" s="42"/>
      <c r="ALG4" s="42"/>
      <c r="ALH4" s="42"/>
      <c r="ALI4" s="42"/>
      <c r="ALJ4" s="42"/>
      <c r="ALK4" s="42"/>
      <c r="ALL4" s="42"/>
      <c r="ALM4" s="42"/>
      <c r="ALN4" s="42"/>
      <c r="ALO4" s="42"/>
      <c r="ALP4" s="42"/>
      <c r="ALQ4" s="42"/>
      <c r="ALR4" s="42"/>
      <c r="ALS4" s="42"/>
      <c r="ALT4" s="42"/>
      <c r="ALU4" s="42"/>
      <c r="ALV4" s="42"/>
      <c r="ALW4" s="42"/>
      <c r="ALX4" s="42"/>
      <c r="ALY4" s="42"/>
      <c r="ALZ4" s="42"/>
      <c r="AMA4" s="42"/>
      <c r="AMB4" s="42"/>
      <c r="AMC4" s="42"/>
      <c r="AMD4" s="42"/>
      <c r="AME4" s="42"/>
      <c r="AMF4" s="42"/>
      <c r="AMG4" s="42"/>
      <c r="AMH4" s="42"/>
      <c r="AMI4" s="42"/>
      <c r="AMJ4" s="42"/>
      <c r="AMK4" s="42"/>
      <c r="AML4" s="42"/>
      <c r="AMM4" s="42"/>
      <c r="AMN4" s="42"/>
      <c r="AMO4" s="42"/>
      <c r="AMP4" s="42"/>
      <c r="AMQ4" s="42"/>
      <c r="AMR4" s="42"/>
      <c r="AMS4" s="42"/>
      <c r="AMT4" s="42"/>
      <c r="AMU4" s="42"/>
      <c r="AMV4" s="42"/>
      <c r="AMW4" s="42"/>
      <c r="AMX4" s="42"/>
      <c r="AMY4" s="42"/>
      <c r="AMZ4" s="42"/>
      <c r="ANA4" s="42"/>
      <c r="ANB4" s="42"/>
      <c r="ANC4" s="42"/>
      <c r="AND4" s="42"/>
      <c r="ANE4" s="42"/>
      <c r="ANF4" s="42"/>
      <c r="ANG4" s="42"/>
      <c r="ANH4" s="42"/>
      <c r="ANI4" s="42"/>
      <c r="ANJ4" s="42"/>
      <c r="ANK4" s="42"/>
      <c r="ANL4" s="42"/>
      <c r="ANM4" s="42"/>
      <c r="ANN4" s="42"/>
      <c r="ANO4" s="42"/>
      <c r="ANP4" s="42"/>
      <c r="ANQ4" s="42"/>
      <c r="ANR4" s="42"/>
      <c r="ANS4" s="42"/>
      <c r="ANT4" s="42"/>
      <c r="ANU4" s="42"/>
      <c r="ANV4" s="42"/>
      <c r="ANW4" s="42"/>
      <c r="ANX4" s="42"/>
      <c r="ANY4" s="42"/>
      <c r="ANZ4" s="42"/>
      <c r="AOA4" s="42"/>
      <c r="AOB4" s="42"/>
      <c r="AOC4" s="42"/>
      <c r="AOD4" s="42"/>
      <c r="AOE4" s="42"/>
      <c r="AOF4" s="42"/>
      <c r="AOG4" s="42"/>
      <c r="AOH4" s="42"/>
      <c r="AOI4" s="42"/>
      <c r="AOJ4" s="42"/>
      <c r="AOK4" s="42"/>
      <c r="AOL4" s="42"/>
      <c r="AOM4" s="42"/>
      <c r="AON4" s="42"/>
      <c r="AOO4" s="42"/>
      <c r="AOP4" s="42"/>
      <c r="AOQ4" s="42"/>
      <c r="AOR4" s="42"/>
      <c r="AOS4" s="42"/>
      <c r="AOT4" s="42"/>
      <c r="AOU4" s="42"/>
      <c r="AOV4" s="42"/>
      <c r="AOW4" s="42"/>
      <c r="AOX4" s="42"/>
      <c r="AOY4" s="42"/>
      <c r="AOZ4" s="42"/>
      <c r="APA4" s="42"/>
      <c r="APB4" s="42"/>
      <c r="APC4" s="42"/>
      <c r="APD4" s="42"/>
      <c r="APE4" s="42"/>
      <c r="APF4" s="42"/>
      <c r="APG4" s="42"/>
      <c r="APH4" s="42"/>
      <c r="API4" s="42"/>
      <c r="APJ4" s="42"/>
      <c r="APK4" s="42"/>
      <c r="APL4" s="42"/>
      <c r="APM4" s="42"/>
      <c r="APN4" s="42"/>
      <c r="APO4" s="42"/>
      <c r="APP4" s="42"/>
      <c r="APQ4" s="42"/>
      <c r="APR4" s="42"/>
      <c r="APS4" s="42"/>
      <c r="APT4" s="42"/>
      <c r="APU4" s="42"/>
      <c r="APV4" s="42"/>
      <c r="APW4" s="42"/>
      <c r="APX4" s="42"/>
      <c r="APY4" s="42"/>
      <c r="APZ4" s="42"/>
      <c r="AQA4" s="42"/>
      <c r="AQB4" s="42"/>
      <c r="AQC4" s="42"/>
      <c r="AQD4" s="42"/>
      <c r="AQE4" s="42"/>
      <c r="AQF4" s="42"/>
      <c r="AQG4" s="42"/>
      <c r="AQH4" s="42"/>
      <c r="AQI4" s="42"/>
      <c r="AQJ4" s="42"/>
      <c r="AQK4" s="42"/>
      <c r="AQL4" s="42"/>
      <c r="AQM4" s="42"/>
      <c r="AQN4" s="42"/>
      <c r="AQO4" s="42"/>
      <c r="AQP4" s="42"/>
      <c r="AQQ4" s="42"/>
      <c r="AQR4" s="42"/>
      <c r="AQS4" s="42"/>
      <c r="AQT4" s="42"/>
      <c r="AQU4" s="42"/>
      <c r="AQV4" s="42"/>
      <c r="AQW4" s="42"/>
      <c r="AQX4" s="42"/>
      <c r="AQY4" s="42"/>
      <c r="AQZ4" s="42"/>
      <c r="ARA4" s="42"/>
      <c r="ARB4" s="42"/>
      <c r="ARC4" s="42"/>
      <c r="ARD4" s="42"/>
      <c r="ARE4" s="42"/>
      <c r="ARF4" s="42"/>
      <c r="ARG4" s="42"/>
      <c r="ARH4" s="42"/>
      <c r="ARI4" s="42"/>
      <c r="ARJ4" s="42"/>
      <c r="ARK4" s="42"/>
      <c r="ARL4" s="42"/>
      <c r="ARM4" s="42"/>
      <c r="ARN4" s="42"/>
      <c r="ARO4" s="42"/>
      <c r="ARP4" s="42"/>
      <c r="ARQ4" s="42"/>
      <c r="ARR4" s="42"/>
      <c r="ARS4" s="42"/>
      <c r="ART4" s="42"/>
      <c r="ARU4" s="42"/>
      <c r="ARV4" s="42"/>
      <c r="ARW4" s="42"/>
      <c r="ARX4" s="42"/>
      <c r="ARY4" s="42"/>
      <c r="ARZ4" s="42"/>
      <c r="ASA4" s="42"/>
      <c r="ASB4" s="42"/>
      <c r="ASC4" s="42"/>
      <c r="ASD4" s="42"/>
      <c r="ASE4" s="42"/>
      <c r="ASF4" s="42"/>
      <c r="ASG4" s="42"/>
      <c r="ASH4" s="42"/>
      <c r="ASI4" s="42"/>
      <c r="ASJ4" s="42"/>
      <c r="ASK4" s="42"/>
      <c r="ASL4" s="42"/>
      <c r="ASM4" s="42"/>
      <c r="ASN4" s="42"/>
      <c r="ASO4" s="42"/>
      <c r="ASP4" s="42"/>
      <c r="ASQ4" s="42"/>
      <c r="ASR4" s="42"/>
      <c r="ASS4" s="42"/>
      <c r="AST4" s="42"/>
      <c r="ASU4" s="42"/>
      <c r="ASV4" s="42"/>
      <c r="ASW4" s="42"/>
      <c r="ASX4" s="42"/>
      <c r="ASY4" s="42"/>
      <c r="ASZ4" s="42"/>
      <c r="ATA4" s="42"/>
      <c r="ATB4" s="42"/>
      <c r="ATC4" s="42"/>
      <c r="ATD4" s="42"/>
      <c r="ATE4" s="42"/>
      <c r="ATF4" s="42"/>
      <c r="ATG4" s="42"/>
      <c r="ATH4" s="42"/>
      <c r="ATI4" s="42"/>
      <c r="ATJ4" s="42"/>
      <c r="ATK4" s="42"/>
      <c r="ATL4" s="42"/>
      <c r="ATM4" s="42"/>
      <c r="ATN4" s="42"/>
      <c r="ATO4" s="42"/>
      <c r="ATP4" s="42"/>
      <c r="ATQ4" s="42"/>
      <c r="ATR4" s="42"/>
      <c r="ATS4" s="42"/>
      <c r="ATT4" s="42"/>
      <c r="ATU4" s="42"/>
      <c r="ATV4" s="42"/>
      <c r="ATW4" s="42"/>
      <c r="ATX4" s="42"/>
      <c r="ATY4" s="42"/>
      <c r="ATZ4" s="42"/>
      <c r="AUA4" s="42"/>
      <c r="AUB4" s="42"/>
      <c r="AUC4" s="42"/>
      <c r="AUD4" s="42"/>
      <c r="AUE4" s="42"/>
      <c r="AUF4" s="42"/>
      <c r="AUG4" s="42"/>
      <c r="AUH4" s="42"/>
      <c r="AUI4" s="42"/>
      <c r="AUJ4" s="42"/>
      <c r="AUK4" s="42"/>
      <c r="AUL4" s="42"/>
      <c r="AUM4" s="42"/>
      <c r="AUN4" s="42"/>
      <c r="AUO4" s="42"/>
      <c r="AUP4" s="42"/>
      <c r="AUQ4" s="42"/>
      <c r="AUR4" s="42"/>
      <c r="AUS4" s="42"/>
      <c r="AUT4" s="42"/>
      <c r="AUU4" s="42"/>
      <c r="AUV4" s="42"/>
      <c r="AUW4" s="42"/>
      <c r="AUX4" s="42"/>
      <c r="AUY4" s="42"/>
      <c r="AUZ4" s="42"/>
      <c r="AVA4" s="42"/>
      <c r="AVB4" s="42"/>
      <c r="AVC4" s="42"/>
      <c r="AVD4" s="42"/>
      <c r="AVE4" s="42"/>
      <c r="AVF4" s="42"/>
      <c r="AVG4" s="42"/>
      <c r="AVH4" s="42"/>
      <c r="AVI4" s="42"/>
      <c r="AVJ4" s="42"/>
      <c r="AVK4" s="42"/>
      <c r="AVL4" s="42"/>
      <c r="AVM4" s="42"/>
      <c r="AVN4" s="42"/>
      <c r="AVO4" s="42"/>
      <c r="AVP4" s="42"/>
      <c r="AVQ4" s="42"/>
      <c r="AVR4" s="42"/>
      <c r="AVS4" s="42"/>
      <c r="AVT4" s="42"/>
      <c r="AVU4" s="42"/>
      <c r="AVV4" s="42"/>
      <c r="AVW4" s="42"/>
      <c r="AVX4" s="42"/>
      <c r="AVY4" s="42"/>
      <c r="AVZ4" s="42"/>
      <c r="AWA4" s="42"/>
      <c r="AWB4" s="42"/>
      <c r="AWC4" s="42"/>
      <c r="AWD4" s="42"/>
      <c r="AWE4" s="42"/>
      <c r="AWF4" s="42"/>
      <c r="AWG4" s="42"/>
      <c r="AWH4" s="42"/>
      <c r="AWI4" s="42"/>
      <c r="AWJ4" s="42"/>
      <c r="AWK4" s="42"/>
      <c r="AWL4" s="42"/>
      <c r="AWM4" s="42"/>
      <c r="AWN4" s="42"/>
      <c r="AWO4" s="42"/>
      <c r="AWP4" s="42"/>
      <c r="AWQ4" s="42"/>
      <c r="AWR4" s="42"/>
      <c r="AWS4" s="42"/>
      <c r="AWT4" s="42"/>
      <c r="AWU4" s="42"/>
      <c r="AWV4" s="42"/>
      <c r="AWW4" s="42"/>
      <c r="AWX4" s="42"/>
      <c r="AWY4" s="42"/>
      <c r="AWZ4" s="42"/>
      <c r="AXA4" s="42"/>
      <c r="AXB4" s="42"/>
      <c r="AXC4" s="42"/>
      <c r="AXD4" s="42"/>
      <c r="AXE4" s="42"/>
      <c r="AXF4" s="42"/>
      <c r="AXG4" s="42"/>
      <c r="AXH4" s="42"/>
      <c r="AXI4" s="42"/>
      <c r="AXJ4" s="42"/>
      <c r="AXK4" s="42"/>
      <c r="AXL4" s="42"/>
      <c r="AXM4" s="42"/>
      <c r="AXN4" s="42"/>
      <c r="AXO4" s="42"/>
      <c r="AXP4" s="42"/>
      <c r="AXQ4" s="42"/>
      <c r="AXR4" s="42"/>
      <c r="AXS4" s="42"/>
      <c r="AXT4" s="42"/>
      <c r="AXU4" s="42"/>
      <c r="AXV4" s="42"/>
      <c r="AXW4" s="42"/>
      <c r="AXX4" s="42"/>
      <c r="AXY4" s="42"/>
      <c r="AXZ4" s="42"/>
      <c r="AYA4" s="42"/>
      <c r="AYB4" s="42"/>
      <c r="AYC4" s="42"/>
    </row>
    <row r="5" spans="1:1329" s="41" customFormat="1" ht="28.5" customHeight="1" thickBot="1" x14ac:dyDescent="0.3">
      <c r="A5" s="512"/>
      <c r="B5" s="524" t="s">
        <v>576</v>
      </c>
      <c r="C5" s="525"/>
      <c r="D5" s="525"/>
      <c r="E5" s="525"/>
      <c r="F5" s="525"/>
      <c r="G5" s="525"/>
      <c r="H5" s="525"/>
      <c r="I5" s="526"/>
      <c r="J5" s="259"/>
      <c r="K5" s="143"/>
      <c r="L5" s="64"/>
      <c r="M5" s="64"/>
      <c r="N5" s="385" t="str">
        <f>ADDRESS(ROW(N6),COLUMN(N6),4)</f>
        <v>N6</v>
      </c>
      <c r="O5" s="297"/>
      <c r="P5" s="388"/>
      <c r="Q5" s="248"/>
      <c r="R5" s="515"/>
      <c r="S5" s="516"/>
      <c r="T5" s="247" t="s">
        <v>418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2"/>
      <c r="HU5" s="42"/>
      <c r="HV5" s="42"/>
      <c r="HW5" s="42"/>
      <c r="HX5" s="42"/>
      <c r="HY5" s="42"/>
      <c r="HZ5" s="42"/>
      <c r="IA5" s="42"/>
      <c r="IB5" s="42"/>
      <c r="IC5" s="42"/>
      <c r="ID5" s="42"/>
      <c r="IE5" s="42"/>
      <c r="IF5" s="42"/>
      <c r="IG5" s="42"/>
      <c r="IH5" s="42"/>
      <c r="II5" s="42"/>
      <c r="IJ5" s="42"/>
      <c r="IK5" s="42"/>
      <c r="IL5" s="42"/>
      <c r="IM5" s="42"/>
      <c r="IN5" s="42"/>
      <c r="IO5" s="42"/>
      <c r="IP5" s="42"/>
      <c r="IQ5" s="42"/>
      <c r="IR5" s="42"/>
      <c r="IS5" s="42"/>
      <c r="IT5" s="42"/>
      <c r="IU5" s="42"/>
      <c r="IV5" s="42"/>
      <c r="IW5" s="42"/>
      <c r="IX5" s="42"/>
      <c r="IY5" s="42"/>
      <c r="IZ5" s="42"/>
      <c r="JA5" s="42"/>
      <c r="JB5" s="42"/>
      <c r="JC5" s="42"/>
      <c r="JD5" s="42"/>
      <c r="JE5" s="42"/>
      <c r="JF5" s="42"/>
      <c r="JG5" s="42"/>
      <c r="JH5" s="42"/>
      <c r="JI5" s="42"/>
      <c r="JJ5" s="42"/>
      <c r="JK5" s="42"/>
      <c r="JL5" s="42"/>
      <c r="JM5" s="42"/>
      <c r="JN5" s="42"/>
      <c r="JO5" s="42"/>
      <c r="JP5" s="42"/>
      <c r="JQ5" s="42"/>
      <c r="JR5" s="42"/>
      <c r="JS5" s="42"/>
      <c r="JT5" s="42"/>
      <c r="JU5" s="42"/>
      <c r="JV5" s="42"/>
      <c r="JW5" s="42"/>
      <c r="JX5" s="42"/>
      <c r="JY5" s="42"/>
      <c r="JZ5" s="42"/>
      <c r="KA5" s="42"/>
      <c r="KB5" s="42"/>
      <c r="KC5" s="42"/>
      <c r="KD5" s="42"/>
      <c r="KE5" s="42"/>
      <c r="KF5" s="42"/>
      <c r="KG5" s="42"/>
      <c r="KH5" s="42"/>
      <c r="KI5" s="42"/>
      <c r="KJ5" s="42"/>
      <c r="KK5" s="42"/>
      <c r="KL5" s="42"/>
      <c r="KM5" s="42"/>
      <c r="KN5" s="42"/>
      <c r="KO5" s="42"/>
      <c r="KP5" s="42"/>
      <c r="KQ5" s="42"/>
      <c r="KR5" s="42"/>
      <c r="KS5" s="42"/>
      <c r="KT5" s="42"/>
      <c r="KU5" s="42"/>
      <c r="KV5" s="42"/>
      <c r="KW5" s="42"/>
      <c r="KX5" s="42"/>
      <c r="KY5" s="42"/>
      <c r="KZ5" s="42"/>
      <c r="LA5" s="42"/>
      <c r="LB5" s="42"/>
      <c r="LC5" s="42"/>
      <c r="LD5" s="42"/>
      <c r="LE5" s="42"/>
      <c r="LF5" s="42"/>
      <c r="LG5" s="42"/>
      <c r="LH5" s="42"/>
      <c r="LI5" s="42"/>
      <c r="LJ5" s="42"/>
      <c r="LK5" s="42"/>
      <c r="LL5" s="42"/>
      <c r="LM5" s="42"/>
      <c r="LN5" s="42"/>
      <c r="LO5" s="42"/>
      <c r="LP5" s="42"/>
      <c r="LQ5" s="42"/>
      <c r="LR5" s="42"/>
      <c r="LS5" s="42"/>
      <c r="LT5" s="42"/>
      <c r="LU5" s="42"/>
      <c r="LV5" s="42"/>
      <c r="LW5" s="42"/>
      <c r="LX5" s="42"/>
      <c r="LY5" s="42"/>
      <c r="LZ5" s="42"/>
      <c r="MA5" s="42"/>
      <c r="MB5" s="42"/>
      <c r="MC5" s="42"/>
      <c r="MD5" s="42"/>
      <c r="ME5" s="42"/>
      <c r="MF5" s="42"/>
      <c r="MG5" s="42"/>
      <c r="MH5" s="42"/>
      <c r="MI5" s="42"/>
      <c r="MJ5" s="42"/>
      <c r="MK5" s="42"/>
      <c r="ML5" s="42"/>
      <c r="MM5" s="42"/>
      <c r="MN5" s="42"/>
      <c r="MO5" s="42"/>
      <c r="MP5" s="42"/>
      <c r="MQ5" s="42"/>
      <c r="MR5" s="42"/>
      <c r="MS5" s="42"/>
      <c r="MT5" s="42"/>
      <c r="MU5" s="42"/>
      <c r="MV5" s="42"/>
      <c r="MW5" s="42"/>
      <c r="MX5" s="42"/>
      <c r="MY5" s="42"/>
      <c r="MZ5" s="42"/>
      <c r="NA5" s="42"/>
      <c r="NB5" s="42"/>
      <c r="NC5" s="42"/>
      <c r="ND5" s="42"/>
      <c r="NE5" s="42"/>
      <c r="NF5" s="42"/>
      <c r="NG5" s="42"/>
      <c r="NH5" s="42"/>
      <c r="NI5" s="42"/>
      <c r="NJ5" s="42"/>
      <c r="NK5" s="42"/>
      <c r="NL5" s="42"/>
      <c r="NM5" s="42"/>
      <c r="NN5" s="42"/>
      <c r="NO5" s="42"/>
      <c r="NP5" s="42"/>
      <c r="NQ5" s="42"/>
      <c r="NR5" s="42"/>
      <c r="NS5" s="42"/>
      <c r="NT5" s="42"/>
      <c r="NU5" s="42"/>
      <c r="NV5" s="42"/>
      <c r="NW5" s="42"/>
      <c r="NX5" s="42"/>
      <c r="NY5" s="42"/>
      <c r="NZ5" s="42"/>
      <c r="OA5" s="42"/>
      <c r="OB5" s="42"/>
      <c r="OC5" s="42"/>
      <c r="OD5" s="42"/>
      <c r="OE5" s="42"/>
      <c r="OF5" s="42"/>
      <c r="OG5" s="42"/>
      <c r="OH5" s="42"/>
      <c r="OI5" s="42"/>
      <c r="OJ5" s="42"/>
      <c r="OK5" s="42"/>
      <c r="OL5" s="42"/>
      <c r="OM5" s="42"/>
      <c r="ON5" s="42"/>
      <c r="OO5" s="42"/>
      <c r="OP5" s="42"/>
      <c r="OQ5" s="42"/>
      <c r="OR5" s="42"/>
      <c r="OS5" s="42"/>
      <c r="OT5" s="42"/>
      <c r="OU5" s="42"/>
      <c r="OV5" s="42"/>
      <c r="OW5" s="42"/>
      <c r="OX5" s="42"/>
      <c r="OY5" s="42"/>
      <c r="OZ5" s="42"/>
      <c r="PA5" s="42"/>
      <c r="PB5" s="42"/>
      <c r="PC5" s="42"/>
      <c r="PD5" s="42"/>
      <c r="PE5" s="42"/>
      <c r="PF5" s="42"/>
      <c r="PG5" s="42"/>
      <c r="PH5" s="42"/>
      <c r="PI5" s="42"/>
      <c r="PJ5" s="42"/>
      <c r="PK5" s="42"/>
      <c r="PL5" s="42"/>
      <c r="PM5" s="42"/>
      <c r="PN5" s="42"/>
      <c r="PO5" s="42"/>
      <c r="PP5" s="42"/>
      <c r="PQ5" s="42"/>
      <c r="PR5" s="42"/>
      <c r="PS5" s="42"/>
      <c r="PT5" s="42"/>
      <c r="PU5" s="42"/>
      <c r="PV5" s="42"/>
      <c r="PW5" s="42"/>
      <c r="PX5" s="42"/>
      <c r="PY5" s="42"/>
      <c r="PZ5" s="42"/>
      <c r="QA5" s="42"/>
      <c r="QB5" s="42"/>
      <c r="QC5" s="42"/>
      <c r="QD5" s="42"/>
      <c r="QE5" s="42"/>
      <c r="QF5" s="42"/>
      <c r="QG5" s="42"/>
      <c r="QH5" s="42"/>
      <c r="QI5" s="42"/>
      <c r="QJ5" s="42"/>
      <c r="QK5" s="42"/>
      <c r="QL5" s="42"/>
      <c r="QM5" s="42"/>
      <c r="QN5" s="42"/>
      <c r="QO5" s="42"/>
      <c r="QP5" s="42"/>
      <c r="QQ5" s="42"/>
      <c r="QR5" s="42"/>
      <c r="QS5" s="42"/>
      <c r="QT5" s="42"/>
      <c r="QU5" s="42"/>
      <c r="QV5" s="42"/>
      <c r="QW5" s="42"/>
      <c r="QX5" s="42"/>
      <c r="QY5" s="42"/>
      <c r="QZ5" s="42"/>
      <c r="RA5" s="42"/>
      <c r="RB5" s="42"/>
      <c r="RC5" s="42"/>
      <c r="RD5" s="42"/>
      <c r="RE5" s="42"/>
      <c r="RF5" s="42"/>
      <c r="RG5" s="42"/>
      <c r="RH5" s="42"/>
      <c r="RI5" s="42"/>
      <c r="RJ5" s="42"/>
      <c r="RK5" s="42"/>
      <c r="RL5" s="42"/>
      <c r="RM5" s="42"/>
      <c r="RN5" s="42"/>
      <c r="RO5" s="42"/>
      <c r="RP5" s="42"/>
      <c r="RQ5" s="42"/>
      <c r="RR5" s="42"/>
      <c r="RS5" s="42"/>
      <c r="RT5" s="42"/>
      <c r="RU5" s="42"/>
      <c r="RV5" s="42"/>
      <c r="RW5" s="42"/>
      <c r="RX5" s="42"/>
      <c r="RY5" s="42"/>
      <c r="RZ5" s="42"/>
      <c r="SA5" s="42"/>
      <c r="SB5" s="42"/>
      <c r="SC5" s="42"/>
      <c r="SD5" s="42"/>
      <c r="SE5" s="42"/>
      <c r="SF5" s="42"/>
      <c r="SG5" s="42"/>
      <c r="SH5" s="42"/>
      <c r="SI5" s="42"/>
      <c r="SJ5" s="42"/>
      <c r="SK5" s="42"/>
      <c r="SL5" s="42"/>
      <c r="SM5" s="42"/>
      <c r="SN5" s="42"/>
      <c r="SO5" s="42"/>
      <c r="SP5" s="42"/>
      <c r="SQ5" s="42"/>
      <c r="SR5" s="42"/>
      <c r="SS5" s="42"/>
      <c r="ST5" s="42"/>
      <c r="SU5" s="42"/>
      <c r="SV5" s="42"/>
      <c r="SW5" s="42"/>
      <c r="SX5" s="42"/>
      <c r="SY5" s="42"/>
      <c r="SZ5" s="42"/>
      <c r="TA5" s="42"/>
      <c r="TB5" s="42"/>
      <c r="TC5" s="42"/>
      <c r="TD5" s="42"/>
      <c r="TE5" s="42"/>
      <c r="TF5" s="42"/>
      <c r="TG5" s="42"/>
      <c r="TH5" s="42"/>
      <c r="TI5" s="42"/>
      <c r="TJ5" s="42"/>
      <c r="TK5" s="42"/>
      <c r="TL5" s="42"/>
      <c r="TM5" s="42"/>
      <c r="TN5" s="42"/>
      <c r="TO5" s="42"/>
      <c r="TP5" s="42"/>
      <c r="TQ5" s="42"/>
      <c r="TR5" s="42"/>
      <c r="TS5" s="42"/>
      <c r="TT5" s="42"/>
      <c r="TU5" s="42"/>
      <c r="TV5" s="42"/>
      <c r="TW5" s="42"/>
      <c r="TX5" s="42"/>
      <c r="TY5" s="42"/>
      <c r="TZ5" s="42"/>
      <c r="UA5" s="42"/>
      <c r="UB5" s="42"/>
      <c r="UC5" s="42"/>
      <c r="UD5" s="42"/>
      <c r="UE5" s="42"/>
      <c r="UF5" s="42"/>
      <c r="UG5" s="42"/>
      <c r="UH5" s="42"/>
      <c r="UI5" s="42"/>
      <c r="UJ5" s="42"/>
      <c r="UK5" s="42"/>
      <c r="UL5" s="42"/>
      <c r="UM5" s="42"/>
      <c r="UN5" s="42"/>
      <c r="UO5" s="42"/>
      <c r="UP5" s="42"/>
      <c r="UQ5" s="42"/>
      <c r="UR5" s="42"/>
      <c r="US5" s="42"/>
      <c r="UT5" s="42"/>
      <c r="UU5" s="42"/>
      <c r="UV5" s="42"/>
      <c r="UW5" s="42"/>
      <c r="UX5" s="42"/>
      <c r="UY5" s="42"/>
      <c r="UZ5" s="42"/>
      <c r="VA5" s="42"/>
      <c r="VB5" s="42"/>
      <c r="VC5" s="42"/>
      <c r="VD5" s="42"/>
      <c r="VE5" s="42"/>
      <c r="VF5" s="42"/>
      <c r="VG5" s="42"/>
      <c r="VH5" s="42"/>
      <c r="VI5" s="42"/>
      <c r="VJ5" s="42"/>
      <c r="VK5" s="42"/>
      <c r="VL5" s="42"/>
      <c r="VM5" s="42"/>
      <c r="VN5" s="42"/>
      <c r="VO5" s="42"/>
      <c r="VP5" s="42"/>
      <c r="VQ5" s="42"/>
      <c r="VR5" s="42"/>
      <c r="VS5" s="42"/>
      <c r="VT5" s="42"/>
      <c r="VU5" s="42"/>
      <c r="VV5" s="42"/>
      <c r="VW5" s="42"/>
      <c r="VX5" s="42"/>
      <c r="VY5" s="42"/>
      <c r="VZ5" s="42"/>
      <c r="WA5" s="42"/>
      <c r="WB5" s="42"/>
      <c r="WC5" s="42"/>
      <c r="WD5" s="42"/>
      <c r="WE5" s="42"/>
      <c r="WF5" s="42"/>
      <c r="WG5" s="42"/>
      <c r="WH5" s="42"/>
      <c r="WI5" s="42"/>
      <c r="WJ5" s="42"/>
      <c r="WK5" s="42"/>
      <c r="WL5" s="42"/>
      <c r="WM5" s="42"/>
      <c r="WN5" s="42"/>
      <c r="WO5" s="42"/>
      <c r="WP5" s="42"/>
      <c r="WQ5" s="42"/>
      <c r="WR5" s="42"/>
      <c r="WS5" s="42"/>
      <c r="WT5" s="42"/>
      <c r="WU5" s="42"/>
      <c r="WV5" s="42"/>
      <c r="WW5" s="42"/>
      <c r="WX5" s="42"/>
      <c r="WY5" s="42"/>
      <c r="WZ5" s="42"/>
      <c r="XA5" s="42"/>
      <c r="XB5" s="42"/>
      <c r="XC5" s="42"/>
      <c r="XD5" s="42"/>
      <c r="XE5" s="42"/>
      <c r="XF5" s="42"/>
      <c r="XG5" s="42"/>
      <c r="XH5" s="42"/>
      <c r="XI5" s="42"/>
      <c r="XJ5" s="42"/>
      <c r="XK5" s="42"/>
      <c r="XL5" s="42"/>
      <c r="XM5" s="42"/>
      <c r="XN5" s="42"/>
      <c r="XO5" s="42"/>
      <c r="XP5" s="42"/>
      <c r="XQ5" s="42"/>
      <c r="XR5" s="42"/>
      <c r="XS5" s="42"/>
      <c r="XT5" s="42"/>
      <c r="XU5" s="42"/>
      <c r="XV5" s="42"/>
      <c r="XW5" s="42"/>
      <c r="XX5" s="42"/>
      <c r="XY5" s="42"/>
      <c r="XZ5" s="42"/>
      <c r="YA5" s="42"/>
      <c r="YB5" s="42"/>
      <c r="YC5" s="42"/>
      <c r="YD5" s="42"/>
      <c r="YE5" s="42"/>
      <c r="YF5" s="42"/>
      <c r="YG5" s="42"/>
      <c r="YH5" s="42"/>
      <c r="YI5" s="42"/>
      <c r="YJ5" s="42"/>
      <c r="YK5" s="42"/>
      <c r="YL5" s="42"/>
      <c r="YM5" s="42"/>
      <c r="YN5" s="42"/>
      <c r="YO5" s="42"/>
      <c r="YP5" s="42"/>
      <c r="YQ5" s="42"/>
      <c r="YR5" s="42"/>
      <c r="YS5" s="42"/>
      <c r="YT5" s="42"/>
      <c r="YU5" s="42"/>
      <c r="YV5" s="42"/>
      <c r="YW5" s="42"/>
      <c r="YX5" s="42"/>
      <c r="YY5" s="42"/>
      <c r="YZ5" s="42"/>
      <c r="ZA5" s="42"/>
      <c r="ZB5" s="42"/>
      <c r="ZC5" s="42"/>
      <c r="ZD5" s="42"/>
      <c r="ZE5" s="42"/>
      <c r="ZF5" s="42"/>
      <c r="ZG5" s="42"/>
      <c r="ZH5" s="42"/>
      <c r="ZI5" s="42"/>
      <c r="ZJ5" s="42"/>
      <c r="ZK5" s="42"/>
      <c r="ZL5" s="42"/>
      <c r="ZM5" s="42"/>
      <c r="ZN5" s="42"/>
      <c r="ZO5" s="42"/>
      <c r="ZP5" s="42"/>
      <c r="ZQ5" s="42"/>
      <c r="ZR5" s="42"/>
      <c r="ZS5" s="42"/>
      <c r="ZT5" s="42"/>
      <c r="ZU5" s="42"/>
      <c r="ZV5" s="42"/>
      <c r="ZW5" s="42"/>
      <c r="ZX5" s="42"/>
      <c r="ZY5" s="42"/>
      <c r="ZZ5" s="42"/>
      <c r="AAA5" s="42"/>
      <c r="AAB5" s="42"/>
      <c r="AAC5" s="42"/>
      <c r="AAD5" s="42"/>
      <c r="AAE5" s="42"/>
      <c r="AAF5" s="42"/>
      <c r="AAG5" s="42"/>
      <c r="AAH5" s="42"/>
      <c r="AAI5" s="42"/>
      <c r="AAJ5" s="42"/>
      <c r="AAK5" s="42"/>
      <c r="AAL5" s="42"/>
      <c r="AAM5" s="42"/>
      <c r="AAN5" s="42"/>
      <c r="AAO5" s="42"/>
      <c r="AAP5" s="42"/>
      <c r="AAQ5" s="42"/>
      <c r="AAR5" s="42"/>
      <c r="AAS5" s="42"/>
      <c r="AAT5" s="42"/>
      <c r="AAU5" s="42"/>
      <c r="AAV5" s="42"/>
      <c r="AAW5" s="42"/>
      <c r="AAX5" s="42"/>
      <c r="AAY5" s="42"/>
      <c r="AAZ5" s="42"/>
      <c r="ABA5" s="42"/>
      <c r="ABB5" s="42"/>
      <c r="ABC5" s="42"/>
      <c r="ABD5" s="42"/>
      <c r="ABE5" s="42"/>
      <c r="ABF5" s="42"/>
      <c r="ABG5" s="42"/>
      <c r="ABH5" s="42"/>
      <c r="ABI5" s="42"/>
      <c r="ABJ5" s="42"/>
      <c r="ABK5" s="42"/>
      <c r="ABL5" s="42"/>
      <c r="ABM5" s="42"/>
      <c r="ABN5" s="42"/>
      <c r="ABO5" s="42"/>
      <c r="ABP5" s="42"/>
      <c r="ABQ5" s="42"/>
      <c r="ABR5" s="42"/>
      <c r="ABS5" s="42"/>
      <c r="ABT5" s="42"/>
      <c r="ABU5" s="42"/>
      <c r="ABV5" s="42"/>
      <c r="ABW5" s="42"/>
      <c r="ABX5" s="42"/>
      <c r="ABY5" s="42"/>
      <c r="ABZ5" s="42"/>
      <c r="ACA5" s="42"/>
      <c r="ACB5" s="42"/>
      <c r="ACC5" s="42"/>
      <c r="ACD5" s="42"/>
      <c r="ACE5" s="42"/>
      <c r="ACF5" s="42"/>
      <c r="ACG5" s="42"/>
      <c r="ACH5" s="42"/>
      <c r="ACI5" s="42"/>
      <c r="ACJ5" s="42"/>
      <c r="ACK5" s="42"/>
      <c r="ACL5" s="42"/>
      <c r="ACM5" s="42"/>
      <c r="ACN5" s="42"/>
      <c r="ACO5" s="42"/>
      <c r="ACP5" s="42"/>
      <c r="ACQ5" s="42"/>
      <c r="ACR5" s="42"/>
      <c r="ACS5" s="42"/>
      <c r="ACT5" s="42"/>
      <c r="ACU5" s="42"/>
      <c r="ACV5" s="42"/>
      <c r="ACW5" s="42"/>
      <c r="ACX5" s="42"/>
      <c r="ACY5" s="42"/>
      <c r="ACZ5" s="42"/>
      <c r="ADA5" s="42"/>
      <c r="ADB5" s="42"/>
      <c r="ADC5" s="42"/>
      <c r="ADD5" s="42"/>
      <c r="ADE5" s="42"/>
      <c r="ADF5" s="42"/>
      <c r="ADG5" s="42"/>
      <c r="ADH5" s="42"/>
      <c r="ADI5" s="42"/>
      <c r="ADJ5" s="42"/>
      <c r="ADK5" s="42"/>
      <c r="ADL5" s="42"/>
      <c r="ADM5" s="42"/>
      <c r="ADN5" s="42"/>
      <c r="ADO5" s="42"/>
      <c r="ADP5" s="42"/>
      <c r="ADQ5" s="42"/>
      <c r="ADR5" s="42"/>
      <c r="ADS5" s="42"/>
      <c r="ADT5" s="42"/>
      <c r="ADU5" s="42"/>
      <c r="ADV5" s="42"/>
      <c r="ADW5" s="42"/>
      <c r="ADX5" s="42"/>
      <c r="ADY5" s="42"/>
      <c r="ADZ5" s="42"/>
      <c r="AEA5" s="42"/>
      <c r="AEB5" s="42"/>
      <c r="AEC5" s="42"/>
      <c r="AED5" s="42"/>
      <c r="AEE5" s="42"/>
      <c r="AEF5" s="42"/>
      <c r="AEG5" s="42"/>
      <c r="AEH5" s="42"/>
      <c r="AEI5" s="42"/>
      <c r="AEJ5" s="42"/>
      <c r="AEK5" s="42"/>
      <c r="AEL5" s="42"/>
      <c r="AEM5" s="42"/>
      <c r="AEN5" s="42"/>
      <c r="AEO5" s="42"/>
      <c r="AEP5" s="42"/>
      <c r="AEQ5" s="42"/>
      <c r="AER5" s="42"/>
      <c r="AES5" s="42"/>
      <c r="AET5" s="42"/>
      <c r="AEU5" s="42"/>
      <c r="AEV5" s="42"/>
      <c r="AEW5" s="42"/>
      <c r="AEX5" s="42"/>
      <c r="AEY5" s="42"/>
      <c r="AEZ5" s="42"/>
      <c r="AFA5" s="42"/>
      <c r="AFB5" s="42"/>
      <c r="AFC5" s="42"/>
      <c r="AFD5" s="42"/>
      <c r="AFE5" s="42"/>
      <c r="AFF5" s="42"/>
      <c r="AFG5" s="42"/>
      <c r="AFH5" s="42"/>
      <c r="AFI5" s="42"/>
      <c r="AFJ5" s="42"/>
      <c r="AFK5" s="42"/>
      <c r="AFL5" s="42"/>
      <c r="AFM5" s="42"/>
      <c r="AFN5" s="42"/>
      <c r="AFO5" s="42"/>
      <c r="AFP5" s="42"/>
      <c r="AFQ5" s="42"/>
      <c r="AFR5" s="42"/>
      <c r="AFS5" s="42"/>
      <c r="AFT5" s="42"/>
      <c r="AFU5" s="42"/>
      <c r="AFV5" s="42"/>
      <c r="AFW5" s="42"/>
      <c r="AFX5" s="42"/>
      <c r="AFY5" s="42"/>
      <c r="AFZ5" s="42"/>
      <c r="AGA5" s="42"/>
      <c r="AGB5" s="42"/>
      <c r="AGC5" s="42"/>
      <c r="AGD5" s="42"/>
      <c r="AGE5" s="42"/>
      <c r="AGF5" s="42"/>
      <c r="AGG5" s="42"/>
      <c r="AGH5" s="42"/>
      <c r="AGI5" s="42"/>
      <c r="AGJ5" s="42"/>
      <c r="AGK5" s="42"/>
      <c r="AGL5" s="42"/>
      <c r="AGM5" s="42"/>
      <c r="AGN5" s="42"/>
      <c r="AGO5" s="42"/>
      <c r="AGP5" s="42"/>
      <c r="AGQ5" s="42"/>
      <c r="AGR5" s="42"/>
      <c r="AGS5" s="42"/>
      <c r="AGT5" s="42"/>
      <c r="AGU5" s="42"/>
      <c r="AGV5" s="42"/>
      <c r="AGW5" s="42"/>
      <c r="AGX5" s="42"/>
      <c r="AGY5" s="42"/>
      <c r="AGZ5" s="42"/>
      <c r="AHA5" s="42"/>
      <c r="AHB5" s="42"/>
      <c r="AHC5" s="42"/>
      <c r="AHD5" s="42"/>
      <c r="AHE5" s="42"/>
      <c r="AHF5" s="42"/>
      <c r="AHG5" s="42"/>
      <c r="AHH5" s="42"/>
      <c r="AHI5" s="42"/>
      <c r="AHJ5" s="42"/>
      <c r="AHK5" s="42"/>
      <c r="AHL5" s="42"/>
      <c r="AHM5" s="42"/>
      <c r="AHN5" s="42"/>
      <c r="AHO5" s="42"/>
      <c r="AHP5" s="42"/>
      <c r="AHQ5" s="42"/>
      <c r="AHR5" s="42"/>
      <c r="AHS5" s="42"/>
      <c r="AHT5" s="42"/>
      <c r="AHU5" s="42"/>
      <c r="AHV5" s="42"/>
      <c r="AHW5" s="42"/>
      <c r="AHX5" s="42"/>
      <c r="AHY5" s="42"/>
      <c r="AHZ5" s="42"/>
      <c r="AIA5" s="42"/>
      <c r="AIB5" s="42"/>
      <c r="AIC5" s="42"/>
      <c r="AID5" s="42"/>
      <c r="AIE5" s="42"/>
      <c r="AIF5" s="42"/>
      <c r="AIG5" s="42"/>
      <c r="AIH5" s="42"/>
      <c r="AII5" s="42"/>
      <c r="AIJ5" s="42"/>
      <c r="AIK5" s="42"/>
      <c r="AIL5" s="42"/>
      <c r="AIM5" s="42"/>
      <c r="AIN5" s="42"/>
      <c r="AIO5" s="42"/>
      <c r="AIP5" s="42"/>
      <c r="AIQ5" s="42"/>
      <c r="AIR5" s="42"/>
      <c r="AIS5" s="42"/>
      <c r="AIT5" s="42"/>
      <c r="AIU5" s="42"/>
      <c r="AIV5" s="42"/>
      <c r="AIW5" s="42"/>
      <c r="AIX5" s="42"/>
      <c r="AIY5" s="42"/>
      <c r="AIZ5" s="42"/>
      <c r="AJA5" s="42"/>
      <c r="AJB5" s="42"/>
      <c r="AJC5" s="42"/>
      <c r="AJD5" s="42"/>
      <c r="AJE5" s="42"/>
      <c r="AJF5" s="42"/>
      <c r="AJG5" s="42"/>
      <c r="AJH5" s="42"/>
      <c r="AJI5" s="42"/>
      <c r="AJJ5" s="42"/>
      <c r="AJK5" s="42"/>
      <c r="AJL5" s="42"/>
      <c r="AJM5" s="42"/>
      <c r="AJN5" s="42"/>
      <c r="AJO5" s="42"/>
      <c r="AJP5" s="42"/>
      <c r="AJQ5" s="42"/>
      <c r="AJR5" s="42"/>
      <c r="AJS5" s="42"/>
      <c r="AJT5" s="42"/>
      <c r="AJU5" s="42"/>
      <c r="AJV5" s="42"/>
      <c r="AJW5" s="42"/>
      <c r="AJX5" s="42"/>
      <c r="AJY5" s="42"/>
      <c r="AJZ5" s="42"/>
      <c r="AKA5" s="42"/>
      <c r="AKB5" s="42"/>
      <c r="AKC5" s="42"/>
      <c r="AKD5" s="42"/>
      <c r="AKE5" s="42"/>
      <c r="AKF5" s="42"/>
      <c r="AKG5" s="42"/>
      <c r="AKH5" s="42"/>
      <c r="AKI5" s="42"/>
      <c r="AKJ5" s="42"/>
      <c r="AKK5" s="42"/>
      <c r="AKL5" s="42"/>
      <c r="AKM5" s="42"/>
      <c r="AKN5" s="42"/>
      <c r="AKO5" s="42"/>
      <c r="AKP5" s="42"/>
      <c r="AKQ5" s="42"/>
      <c r="AKR5" s="42"/>
      <c r="AKS5" s="42"/>
      <c r="AKT5" s="42"/>
      <c r="AKU5" s="42"/>
      <c r="AKV5" s="42"/>
      <c r="AKW5" s="42"/>
      <c r="AKX5" s="42"/>
      <c r="AKY5" s="42"/>
      <c r="AKZ5" s="42"/>
      <c r="ALA5" s="42"/>
      <c r="ALB5" s="42"/>
      <c r="ALC5" s="42"/>
      <c r="ALD5" s="42"/>
      <c r="ALE5" s="42"/>
      <c r="ALF5" s="42"/>
      <c r="ALG5" s="42"/>
      <c r="ALH5" s="42"/>
      <c r="ALI5" s="42"/>
      <c r="ALJ5" s="42"/>
      <c r="ALK5" s="42"/>
      <c r="ALL5" s="42"/>
      <c r="ALM5" s="42"/>
      <c r="ALN5" s="42"/>
      <c r="ALO5" s="42"/>
      <c r="ALP5" s="42"/>
      <c r="ALQ5" s="42"/>
      <c r="ALR5" s="42"/>
      <c r="ALS5" s="42"/>
      <c r="ALT5" s="42"/>
      <c r="ALU5" s="42"/>
      <c r="ALV5" s="42"/>
      <c r="ALW5" s="42"/>
      <c r="ALX5" s="42"/>
      <c r="ALY5" s="42"/>
      <c r="ALZ5" s="42"/>
      <c r="AMA5" s="42"/>
      <c r="AMB5" s="42"/>
      <c r="AMC5" s="42"/>
      <c r="AMD5" s="42"/>
      <c r="AME5" s="42"/>
      <c r="AMF5" s="42"/>
      <c r="AMG5" s="42"/>
      <c r="AMH5" s="42"/>
      <c r="AMI5" s="42"/>
      <c r="AMJ5" s="42"/>
      <c r="AMK5" s="42"/>
      <c r="AML5" s="42"/>
      <c r="AMM5" s="42"/>
      <c r="AMN5" s="42"/>
      <c r="AMO5" s="42"/>
      <c r="AMP5" s="42"/>
      <c r="AMQ5" s="42"/>
      <c r="AMR5" s="42"/>
      <c r="AMS5" s="42"/>
      <c r="AMT5" s="42"/>
      <c r="AMU5" s="42"/>
      <c r="AMV5" s="42"/>
      <c r="AMW5" s="42"/>
      <c r="AMX5" s="42"/>
      <c r="AMY5" s="42"/>
      <c r="AMZ5" s="42"/>
      <c r="ANA5" s="42"/>
      <c r="ANB5" s="42"/>
      <c r="ANC5" s="42"/>
      <c r="AND5" s="42"/>
      <c r="ANE5" s="42"/>
      <c r="ANF5" s="42"/>
      <c r="ANG5" s="42"/>
      <c r="ANH5" s="42"/>
      <c r="ANI5" s="42"/>
      <c r="ANJ5" s="42"/>
      <c r="ANK5" s="42"/>
      <c r="ANL5" s="42"/>
      <c r="ANM5" s="42"/>
      <c r="ANN5" s="42"/>
      <c r="ANO5" s="42"/>
      <c r="ANP5" s="42"/>
      <c r="ANQ5" s="42"/>
      <c r="ANR5" s="42"/>
      <c r="ANS5" s="42"/>
      <c r="ANT5" s="42"/>
      <c r="ANU5" s="42"/>
      <c r="ANV5" s="42"/>
      <c r="ANW5" s="42"/>
      <c r="ANX5" s="42"/>
      <c r="ANY5" s="42"/>
      <c r="ANZ5" s="42"/>
      <c r="AOA5" s="42"/>
      <c r="AOB5" s="42"/>
      <c r="AOC5" s="42"/>
      <c r="AOD5" s="42"/>
      <c r="AOE5" s="42"/>
      <c r="AOF5" s="42"/>
      <c r="AOG5" s="42"/>
      <c r="AOH5" s="42"/>
      <c r="AOI5" s="42"/>
      <c r="AOJ5" s="42"/>
      <c r="AOK5" s="42"/>
      <c r="AOL5" s="42"/>
      <c r="AOM5" s="42"/>
      <c r="AON5" s="42"/>
      <c r="AOO5" s="42"/>
      <c r="AOP5" s="42"/>
      <c r="AOQ5" s="42"/>
      <c r="AOR5" s="42"/>
      <c r="AOS5" s="42"/>
      <c r="AOT5" s="42"/>
      <c r="AOU5" s="42"/>
      <c r="AOV5" s="42"/>
      <c r="AOW5" s="42"/>
      <c r="AOX5" s="42"/>
      <c r="AOY5" s="42"/>
      <c r="AOZ5" s="42"/>
      <c r="APA5" s="42"/>
      <c r="APB5" s="42"/>
      <c r="APC5" s="42"/>
      <c r="APD5" s="42"/>
      <c r="APE5" s="42"/>
      <c r="APF5" s="42"/>
      <c r="APG5" s="42"/>
      <c r="APH5" s="42"/>
      <c r="API5" s="42"/>
      <c r="APJ5" s="42"/>
      <c r="APK5" s="42"/>
      <c r="APL5" s="42"/>
      <c r="APM5" s="42"/>
      <c r="APN5" s="42"/>
      <c r="APO5" s="42"/>
      <c r="APP5" s="42"/>
      <c r="APQ5" s="42"/>
      <c r="APR5" s="42"/>
      <c r="APS5" s="42"/>
      <c r="APT5" s="42"/>
      <c r="APU5" s="42"/>
      <c r="APV5" s="42"/>
      <c r="APW5" s="42"/>
      <c r="APX5" s="42"/>
      <c r="APY5" s="42"/>
      <c r="APZ5" s="42"/>
      <c r="AQA5" s="42"/>
      <c r="AQB5" s="42"/>
      <c r="AQC5" s="42"/>
      <c r="AQD5" s="42"/>
      <c r="AQE5" s="42"/>
      <c r="AQF5" s="42"/>
      <c r="AQG5" s="42"/>
      <c r="AQH5" s="42"/>
      <c r="AQI5" s="42"/>
      <c r="AQJ5" s="42"/>
      <c r="AQK5" s="42"/>
      <c r="AQL5" s="42"/>
      <c r="AQM5" s="42"/>
      <c r="AQN5" s="42"/>
      <c r="AQO5" s="42"/>
      <c r="AQP5" s="42"/>
      <c r="AQQ5" s="42"/>
      <c r="AQR5" s="42"/>
      <c r="AQS5" s="42"/>
      <c r="AQT5" s="42"/>
      <c r="AQU5" s="42"/>
      <c r="AQV5" s="42"/>
      <c r="AQW5" s="42"/>
      <c r="AQX5" s="42"/>
      <c r="AQY5" s="42"/>
      <c r="AQZ5" s="42"/>
      <c r="ARA5" s="42"/>
      <c r="ARB5" s="42"/>
      <c r="ARC5" s="42"/>
      <c r="ARD5" s="42"/>
      <c r="ARE5" s="42"/>
      <c r="ARF5" s="42"/>
      <c r="ARG5" s="42"/>
      <c r="ARH5" s="42"/>
      <c r="ARI5" s="42"/>
      <c r="ARJ5" s="42"/>
      <c r="ARK5" s="42"/>
      <c r="ARL5" s="42"/>
      <c r="ARM5" s="42"/>
      <c r="ARN5" s="42"/>
      <c r="ARO5" s="42"/>
      <c r="ARP5" s="42"/>
      <c r="ARQ5" s="42"/>
      <c r="ARR5" s="42"/>
      <c r="ARS5" s="42"/>
      <c r="ART5" s="42"/>
      <c r="ARU5" s="42"/>
      <c r="ARV5" s="42"/>
      <c r="ARW5" s="42"/>
      <c r="ARX5" s="42"/>
      <c r="ARY5" s="42"/>
      <c r="ARZ5" s="42"/>
      <c r="ASA5" s="42"/>
      <c r="ASB5" s="42"/>
      <c r="ASC5" s="42"/>
      <c r="ASD5" s="42"/>
      <c r="ASE5" s="42"/>
      <c r="ASF5" s="42"/>
      <c r="ASG5" s="42"/>
      <c r="ASH5" s="42"/>
      <c r="ASI5" s="42"/>
      <c r="ASJ5" s="42"/>
      <c r="ASK5" s="42"/>
      <c r="ASL5" s="42"/>
      <c r="ASM5" s="42"/>
      <c r="ASN5" s="42"/>
      <c r="ASO5" s="42"/>
      <c r="ASP5" s="42"/>
      <c r="ASQ5" s="42"/>
      <c r="ASR5" s="42"/>
      <c r="ASS5" s="42"/>
      <c r="AST5" s="42"/>
      <c r="ASU5" s="42"/>
      <c r="ASV5" s="42"/>
      <c r="ASW5" s="42"/>
      <c r="ASX5" s="42"/>
      <c r="ASY5" s="42"/>
      <c r="ASZ5" s="42"/>
      <c r="ATA5" s="42"/>
      <c r="ATB5" s="42"/>
      <c r="ATC5" s="42"/>
      <c r="ATD5" s="42"/>
      <c r="ATE5" s="42"/>
      <c r="ATF5" s="42"/>
      <c r="ATG5" s="42"/>
      <c r="ATH5" s="42"/>
      <c r="ATI5" s="42"/>
      <c r="ATJ5" s="42"/>
      <c r="ATK5" s="42"/>
      <c r="ATL5" s="42"/>
      <c r="ATM5" s="42"/>
      <c r="ATN5" s="42"/>
      <c r="ATO5" s="42"/>
      <c r="ATP5" s="42"/>
      <c r="ATQ5" s="42"/>
      <c r="ATR5" s="42"/>
      <c r="ATS5" s="42"/>
      <c r="ATT5" s="42"/>
      <c r="ATU5" s="42"/>
      <c r="ATV5" s="42"/>
      <c r="ATW5" s="42"/>
      <c r="ATX5" s="42"/>
      <c r="ATY5" s="42"/>
      <c r="ATZ5" s="42"/>
      <c r="AUA5" s="42"/>
      <c r="AUB5" s="42"/>
      <c r="AUC5" s="42"/>
      <c r="AUD5" s="42"/>
      <c r="AUE5" s="42"/>
      <c r="AUF5" s="42"/>
      <c r="AUG5" s="42"/>
      <c r="AUH5" s="42"/>
      <c r="AUI5" s="42"/>
      <c r="AUJ5" s="42"/>
      <c r="AUK5" s="42"/>
      <c r="AUL5" s="42"/>
      <c r="AUM5" s="42"/>
      <c r="AUN5" s="42"/>
      <c r="AUO5" s="42"/>
      <c r="AUP5" s="42"/>
      <c r="AUQ5" s="42"/>
      <c r="AUR5" s="42"/>
      <c r="AUS5" s="42"/>
      <c r="AUT5" s="42"/>
      <c r="AUU5" s="42"/>
      <c r="AUV5" s="42"/>
      <c r="AUW5" s="42"/>
      <c r="AUX5" s="42"/>
      <c r="AUY5" s="42"/>
      <c r="AUZ5" s="42"/>
      <c r="AVA5" s="42"/>
      <c r="AVB5" s="42"/>
      <c r="AVC5" s="42"/>
      <c r="AVD5" s="42"/>
      <c r="AVE5" s="42"/>
      <c r="AVF5" s="42"/>
      <c r="AVG5" s="42"/>
      <c r="AVH5" s="42"/>
      <c r="AVI5" s="42"/>
      <c r="AVJ5" s="42"/>
      <c r="AVK5" s="42"/>
      <c r="AVL5" s="42"/>
      <c r="AVM5" s="42"/>
      <c r="AVN5" s="42"/>
      <c r="AVO5" s="42"/>
      <c r="AVP5" s="42"/>
      <c r="AVQ5" s="42"/>
      <c r="AVR5" s="42"/>
      <c r="AVS5" s="42"/>
      <c r="AVT5" s="42"/>
      <c r="AVU5" s="42"/>
      <c r="AVV5" s="42"/>
      <c r="AVW5" s="42"/>
      <c r="AVX5" s="42"/>
      <c r="AVY5" s="42"/>
      <c r="AVZ5" s="42"/>
      <c r="AWA5" s="42"/>
      <c r="AWB5" s="42"/>
      <c r="AWC5" s="42"/>
      <c r="AWD5" s="42"/>
      <c r="AWE5" s="42"/>
      <c r="AWF5" s="42"/>
      <c r="AWG5" s="42"/>
      <c r="AWH5" s="42"/>
      <c r="AWI5" s="42"/>
      <c r="AWJ5" s="42"/>
      <c r="AWK5" s="42"/>
      <c r="AWL5" s="42"/>
      <c r="AWM5" s="42"/>
      <c r="AWN5" s="42"/>
      <c r="AWO5" s="42"/>
      <c r="AWP5" s="42"/>
      <c r="AWQ5" s="42"/>
      <c r="AWR5" s="42"/>
      <c r="AWS5" s="42"/>
      <c r="AWT5" s="42"/>
      <c r="AWU5" s="42"/>
      <c r="AWV5" s="42"/>
      <c r="AWW5" s="42"/>
      <c r="AWX5" s="42"/>
      <c r="AWY5" s="42"/>
      <c r="AWZ5" s="42"/>
      <c r="AXA5" s="42"/>
      <c r="AXB5" s="42"/>
      <c r="AXC5" s="42"/>
      <c r="AXD5" s="42"/>
      <c r="AXE5" s="42"/>
      <c r="AXF5" s="42"/>
      <c r="AXG5" s="42"/>
      <c r="AXH5" s="42"/>
      <c r="AXI5" s="42"/>
      <c r="AXJ5" s="42"/>
      <c r="AXK5" s="42"/>
      <c r="AXL5" s="42"/>
      <c r="AXM5" s="42"/>
      <c r="AXN5" s="42"/>
      <c r="AXO5" s="42"/>
      <c r="AXP5" s="42"/>
      <c r="AXQ5" s="42"/>
      <c r="AXR5" s="42"/>
      <c r="AXS5" s="42"/>
      <c r="AXT5" s="42"/>
      <c r="AXU5" s="42"/>
      <c r="AXV5" s="42"/>
      <c r="AXW5" s="42"/>
      <c r="AXX5" s="42"/>
      <c r="AXY5" s="42"/>
      <c r="AXZ5" s="42"/>
      <c r="AYA5" s="42"/>
      <c r="AYB5" s="42"/>
      <c r="AYC5" s="42"/>
    </row>
    <row r="6" spans="1:1329" s="41" customFormat="1" ht="28.5" customHeight="1" thickTop="1" thickBot="1" x14ac:dyDescent="0.3">
      <c r="A6" s="512"/>
      <c r="B6" s="302"/>
      <c r="C6" s="270"/>
      <c r="D6" s="270"/>
      <c r="E6" s="271"/>
      <c r="F6" s="294" t="s">
        <v>582</v>
      </c>
      <c r="G6" s="295" t="s">
        <v>43</v>
      </c>
      <c r="H6" s="527" t="s">
        <v>439</v>
      </c>
      <c r="I6" s="528"/>
      <c r="J6" s="259"/>
      <c r="K6" s="143"/>
      <c r="L6" s="143"/>
      <c r="M6" s="84" t="s">
        <v>435</v>
      </c>
      <c r="N6" s="398">
        <v>25.856999999999999</v>
      </c>
      <c r="O6" s="297"/>
      <c r="P6" s="388"/>
      <c r="Q6" s="384"/>
      <c r="R6" s="251" t="str">
        <f>LEFT(ADDRESS(1,COLUMN(),4),LEN(ADDRESS(1,COLUMN(),4))-1)</f>
        <v>R</v>
      </c>
      <c r="S6" s="251" t="str">
        <f>LEFT(ADDRESS(1,COLUMN(),4),LEN(ADDRESS(1,COLUMN(),4))-1)</f>
        <v>S</v>
      </c>
      <c r="T6" s="247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2"/>
      <c r="IA6" s="42"/>
      <c r="IB6" s="42"/>
      <c r="IC6" s="42"/>
      <c r="ID6" s="42"/>
      <c r="IE6" s="42"/>
      <c r="IF6" s="42"/>
      <c r="IG6" s="42"/>
      <c r="IH6" s="42"/>
      <c r="II6" s="42"/>
      <c r="IJ6" s="42"/>
      <c r="IK6" s="42"/>
      <c r="IL6" s="42"/>
      <c r="IM6" s="42"/>
      <c r="IN6" s="42"/>
      <c r="IO6" s="42"/>
      <c r="IP6" s="42"/>
      <c r="IQ6" s="42"/>
      <c r="IR6" s="42"/>
      <c r="IS6" s="42"/>
      <c r="IT6" s="42"/>
      <c r="IU6" s="42"/>
      <c r="IV6" s="42"/>
      <c r="IW6" s="42"/>
      <c r="IX6" s="42"/>
      <c r="IY6" s="42"/>
      <c r="IZ6" s="42"/>
      <c r="JA6" s="42"/>
      <c r="JB6" s="42"/>
      <c r="JC6" s="42"/>
      <c r="JD6" s="42"/>
      <c r="JE6" s="42"/>
      <c r="JF6" s="42"/>
      <c r="JG6" s="42"/>
      <c r="JH6" s="42"/>
      <c r="JI6" s="42"/>
      <c r="JJ6" s="42"/>
      <c r="JK6" s="42"/>
      <c r="JL6" s="42"/>
      <c r="JM6" s="42"/>
      <c r="JN6" s="42"/>
      <c r="JO6" s="42"/>
      <c r="JP6" s="42"/>
      <c r="JQ6" s="42"/>
      <c r="JR6" s="42"/>
      <c r="JS6" s="42"/>
      <c r="JT6" s="42"/>
      <c r="JU6" s="42"/>
      <c r="JV6" s="42"/>
      <c r="JW6" s="42"/>
      <c r="JX6" s="42"/>
      <c r="JY6" s="42"/>
      <c r="JZ6" s="42"/>
      <c r="KA6" s="42"/>
      <c r="KB6" s="42"/>
      <c r="KC6" s="42"/>
      <c r="KD6" s="42"/>
      <c r="KE6" s="42"/>
      <c r="KF6" s="42"/>
      <c r="KG6" s="42"/>
      <c r="KH6" s="42"/>
      <c r="KI6" s="42"/>
      <c r="KJ6" s="42"/>
      <c r="KK6" s="42"/>
      <c r="KL6" s="42"/>
      <c r="KM6" s="42"/>
      <c r="KN6" s="42"/>
      <c r="KO6" s="42"/>
      <c r="KP6" s="42"/>
      <c r="KQ6" s="42"/>
      <c r="KR6" s="42"/>
      <c r="KS6" s="42"/>
      <c r="KT6" s="42"/>
      <c r="KU6" s="42"/>
      <c r="KV6" s="42"/>
      <c r="KW6" s="42"/>
      <c r="KX6" s="42"/>
      <c r="KY6" s="42"/>
      <c r="KZ6" s="42"/>
      <c r="LA6" s="42"/>
      <c r="LB6" s="42"/>
      <c r="LC6" s="42"/>
      <c r="LD6" s="42"/>
      <c r="LE6" s="42"/>
      <c r="LF6" s="42"/>
      <c r="LG6" s="42"/>
      <c r="LH6" s="42"/>
      <c r="LI6" s="42"/>
      <c r="LJ6" s="42"/>
      <c r="LK6" s="42"/>
      <c r="LL6" s="42"/>
      <c r="LM6" s="42"/>
      <c r="LN6" s="42"/>
      <c r="LO6" s="42"/>
      <c r="LP6" s="42"/>
      <c r="LQ6" s="42"/>
      <c r="LR6" s="42"/>
      <c r="LS6" s="42"/>
      <c r="LT6" s="42"/>
      <c r="LU6" s="42"/>
      <c r="LV6" s="42"/>
      <c r="LW6" s="42"/>
      <c r="LX6" s="42"/>
      <c r="LY6" s="42"/>
      <c r="LZ6" s="42"/>
      <c r="MA6" s="42"/>
      <c r="MB6" s="42"/>
      <c r="MC6" s="42"/>
      <c r="MD6" s="42"/>
      <c r="ME6" s="42"/>
      <c r="MF6" s="42"/>
      <c r="MG6" s="42"/>
      <c r="MH6" s="42"/>
      <c r="MI6" s="42"/>
      <c r="MJ6" s="42"/>
      <c r="MK6" s="42"/>
      <c r="ML6" s="42"/>
      <c r="MM6" s="42"/>
      <c r="MN6" s="42"/>
      <c r="MO6" s="42"/>
      <c r="MP6" s="42"/>
      <c r="MQ6" s="42"/>
      <c r="MR6" s="42"/>
      <c r="MS6" s="42"/>
      <c r="MT6" s="42"/>
      <c r="MU6" s="42"/>
      <c r="MV6" s="42"/>
      <c r="MW6" s="42"/>
      <c r="MX6" s="42"/>
      <c r="MY6" s="42"/>
      <c r="MZ6" s="42"/>
      <c r="NA6" s="42"/>
      <c r="NB6" s="42"/>
      <c r="NC6" s="42"/>
      <c r="ND6" s="42"/>
      <c r="NE6" s="42"/>
      <c r="NF6" s="42"/>
      <c r="NG6" s="42"/>
      <c r="NH6" s="42"/>
      <c r="NI6" s="42"/>
      <c r="NJ6" s="42"/>
      <c r="NK6" s="42"/>
      <c r="NL6" s="42"/>
      <c r="NM6" s="42"/>
      <c r="NN6" s="42"/>
      <c r="NO6" s="42"/>
      <c r="NP6" s="42"/>
      <c r="NQ6" s="42"/>
      <c r="NR6" s="42"/>
      <c r="NS6" s="42"/>
      <c r="NT6" s="42"/>
      <c r="NU6" s="42"/>
      <c r="NV6" s="42"/>
      <c r="NW6" s="42"/>
      <c r="NX6" s="42"/>
      <c r="NY6" s="42"/>
      <c r="NZ6" s="42"/>
      <c r="OA6" s="42"/>
      <c r="OB6" s="42"/>
      <c r="OC6" s="42"/>
      <c r="OD6" s="42"/>
      <c r="OE6" s="42"/>
      <c r="OF6" s="42"/>
      <c r="OG6" s="42"/>
      <c r="OH6" s="42"/>
      <c r="OI6" s="42"/>
      <c r="OJ6" s="42"/>
      <c r="OK6" s="42"/>
      <c r="OL6" s="42"/>
      <c r="OM6" s="42"/>
      <c r="ON6" s="42"/>
      <c r="OO6" s="42"/>
      <c r="OP6" s="42"/>
      <c r="OQ6" s="42"/>
      <c r="OR6" s="42"/>
      <c r="OS6" s="42"/>
      <c r="OT6" s="42"/>
      <c r="OU6" s="42"/>
      <c r="OV6" s="42"/>
      <c r="OW6" s="42"/>
      <c r="OX6" s="42"/>
      <c r="OY6" s="42"/>
      <c r="OZ6" s="42"/>
      <c r="PA6" s="42"/>
      <c r="PB6" s="42"/>
      <c r="PC6" s="42"/>
      <c r="PD6" s="42"/>
      <c r="PE6" s="42"/>
      <c r="PF6" s="42"/>
      <c r="PG6" s="42"/>
      <c r="PH6" s="42"/>
      <c r="PI6" s="42"/>
      <c r="PJ6" s="42"/>
      <c r="PK6" s="42"/>
      <c r="PL6" s="42"/>
      <c r="PM6" s="42"/>
      <c r="PN6" s="42"/>
      <c r="PO6" s="42"/>
      <c r="PP6" s="42"/>
      <c r="PQ6" s="42"/>
      <c r="PR6" s="42"/>
      <c r="PS6" s="42"/>
      <c r="PT6" s="42"/>
      <c r="PU6" s="42"/>
      <c r="PV6" s="42"/>
      <c r="PW6" s="42"/>
      <c r="PX6" s="42"/>
      <c r="PY6" s="42"/>
      <c r="PZ6" s="42"/>
      <c r="QA6" s="42"/>
      <c r="QB6" s="42"/>
      <c r="QC6" s="42"/>
      <c r="QD6" s="42"/>
      <c r="QE6" s="42"/>
      <c r="QF6" s="42"/>
      <c r="QG6" s="42"/>
      <c r="QH6" s="42"/>
      <c r="QI6" s="42"/>
      <c r="QJ6" s="42"/>
      <c r="QK6" s="42"/>
      <c r="QL6" s="42"/>
      <c r="QM6" s="42"/>
      <c r="QN6" s="42"/>
      <c r="QO6" s="42"/>
      <c r="QP6" s="42"/>
      <c r="QQ6" s="42"/>
      <c r="QR6" s="42"/>
      <c r="QS6" s="42"/>
      <c r="QT6" s="42"/>
      <c r="QU6" s="42"/>
      <c r="QV6" s="42"/>
      <c r="QW6" s="42"/>
      <c r="QX6" s="42"/>
      <c r="QY6" s="42"/>
      <c r="QZ6" s="42"/>
      <c r="RA6" s="42"/>
      <c r="RB6" s="42"/>
      <c r="RC6" s="42"/>
      <c r="RD6" s="42"/>
      <c r="RE6" s="42"/>
      <c r="RF6" s="42"/>
      <c r="RG6" s="42"/>
      <c r="RH6" s="42"/>
      <c r="RI6" s="42"/>
      <c r="RJ6" s="42"/>
      <c r="RK6" s="42"/>
      <c r="RL6" s="42"/>
      <c r="RM6" s="42"/>
      <c r="RN6" s="42"/>
      <c r="RO6" s="42"/>
      <c r="RP6" s="42"/>
      <c r="RQ6" s="42"/>
      <c r="RR6" s="42"/>
      <c r="RS6" s="42"/>
      <c r="RT6" s="42"/>
      <c r="RU6" s="42"/>
      <c r="RV6" s="42"/>
      <c r="RW6" s="42"/>
      <c r="RX6" s="42"/>
      <c r="RY6" s="42"/>
      <c r="RZ6" s="42"/>
      <c r="SA6" s="42"/>
      <c r="SB6" s="42"/>
      <c r="SC6" s="42"/>
      <c r="SD6" s="42"/>
      <c r="SE6" s="42"/>
      <c r="SF6" s="42"/>
      <c r="SG6" s="42"/>
      <c r="SH6" s="42"/>
      <c r="SI6" s="42"/>
      <c r="SJ6" s="42"/>
      <c r="SK6" s="42"/>
      <c r="SL6" s="42"/>
      <c r="SM6" s="42"/>
      <c r="SN6" s="42"/>
      <c r="SO6" s="42"/>
      <c r="SP6" s="42"/>
      <c r="SQ6" s="42"/>
      <c r="SR6" s="42"/>
      <c r="SS6" s="42"/>
      <c r="ST6" s="42"/>
      <c r="SU6" s="42"/>
      <c r="SV6" s="42"/>
      <c r="SW6" s="42"/>
      <c r="SX6" s="42"/>
      <c r="SY6" s="42"/>
      <c r="SZ6" s="42"/>
      <c r="TA6" s="42"/>
      <c r="TB6" s="42"/>
      <c r="TC6" s="42"/>
      <c r="TD6" s="42"/>
      <c r="TE6" s="42"/>
      <c r="TF6" s="42"/>
      <c r="TG6" s="42"/>
      <c r="TH6" s="42"/>
      <c r="TI6" s="42"/>
      <c r="TJ6" s="42"/>
      <c r="TK6" s="42"/>
      <c r="TL6" s="42"/>
      <c r="TM6" s="42"/>
      <c r="TN6" s="42"/>
      <c r="TO6" s="42"/>
      <c r="TP6" s="42"/>
      <c r="TQ6" s="42"/>
      <c r="TR6" s="42"/>
      <c r="TS6" s="42"/>
      <c r="TT6" s="42"/>
      <c r="TU6" s="42"/>
      <c r="TV6" s="42"/>
      <c r="TW6" s="42"/>
      <c r="TX6" s="42"/>
      <c r="TY6" s="42"/>
      <c r="TZ6" s="42"/>
      <c r="UA6" s="42"/>
      <c r="UB6" s="42"/>
      <c r="UC6" s="42"/>
      <c r="UD6" s="42"/>
      <c r="UE6" s="42"/>
      <c r="UF6" s="42"/>
      <c r="UG6" s="42"/>
      <c r="UH6" s="42"/>
      <c r="UI6" s="42"/>
      <c r="UJ6" s="42"/>
      <c r="UK6" s="42"/>
      <c r="UL6" s="42"/>
      <c r="UM6" s="42"/>
      <c r="UN6" s="42"/>
      <c r="UO6" s="42"/>
      <c r="UP6" s="42"/>
      <c r="UQ6" s="42"/>
      <c r="UR6" s="42"/>
      <c r="US6" s="42"/>
      <c r="UT6" s="42"/>
      <c r="UU6" s="42"/>
      <c r="UV6" s="42"/>
      <c r="UW6" s="42"/>
      <c r="UX6" s="42"/>
      <c r="UY6" s="42"/>
      <c r="UZ6" s="42"/>
      <c r="VA6" s="42"/>
      <c r="VB6" s="42"/>
      <c r="VC6" s="42"/>
      <c r="VD6" s="42"/>
      <c r="VE6" s="42"/>
      <c r="VF6" s="42"/>
      <c r="VG6" s="42"/>
      <c r="VH6" s="42"/>
      <c r="VI6" s="42"/>
      <c r="VJ6" s="42"/>
      <c r="VK6" s="42"/>
      <c r="VL6" s="42"/>
      <c r="VM6" s="42"/>
      <c r="VN6" s="42"/>
      <c r="VO6" s="42"/>
      <c r="VP6" s="42"/>
      <c r="VQ6" s="42"/>
      <c r="VR6" s="42"/>
      <c r="VS6" s="42"/>
      <c r="VT6" s="42"/>
      <c r="VU6" s="42"/>
      <c r="VV6" s="42"/>
      <c r="VW6" s="42"/>
      <c r="VX6" s="42"/>
      <c r="VY6" s="42"/>
      <c r="VZ6" s="42"/>
      <c r="WA6" s="42"/>
      <c r="WB6" s="42"/>
      <c r="WC6" s="42"/>
      <c r="WD6" s="42"/>
      <c r="WE6" s="42"/>
      <c r="WF6" s="42"/>
      <c r="WG6" s="42"/>
      <c r="WH6" s="42"/>
      <c r="WI6" s="42"/>
      <c r="WJ6" s="42"/>
      <c r="WK6" s="42"/>
      <c r="WL6" s="42"/>
      <c r="WM6" s="42"/>
      <c r="WN6" s="42"/>
      <c r="WO6" s="42"/>
      <c r="WP6" s="42"/>
      <c r="WQ6" s="42"/>
      <c r="WR6" s="42"/>
      <c r="WS6" s="42"/>
      <c r="WT6" s="42"/>
      <c r="WU6" s="42"/>
      <c r="WV6" s="42"/>
      <c r="WW6" s="42"/>
      <c r="WX6" s="42"/>
      <c r="WY6" s="42"/>
      <c r="WZ6" s="42"/>
      <c r="XA6" s="42"/>
      <c r="XB6" s="42"/>
      <c r="XC6" s="42"/>
      <c r="XD6" s="42"/>
      <c r="XE6" s="42"/>
      <c r="XF6" s="42"/>
      <c r="XG6" s="42"/>
      <c r="XH6" s="42"/>
      <c r="XI6" s="42"/>
      <c r="XJ6" s="42"/>
      <c r="XK6" s="42"/>
      <c r="XL6" s="42"/>
      <c r="XM6" s="42"/>
      <c r="XN6" s="42"/>
      <c r="XO6" s="42"/>
      <c r="XP6" s="42"/>
      <c r="XQ6" s="42"/>
      <c r="XR6" s="42"/>
      <c r="XS6" s="42"/>
      <c r="XT6" s="42"/>
      <c r="XU6" s="42"/>
      <c r="XV6" s="42"/>
      <c r="XW6" s="42"/>
      <c r="XX6" s="42"/>
      <c r="XY6" s="42"/>
      <c r="XZ6" s="42"/>
      <c r="YA6" s="42"/>
      <c r="YB6" s="42"/>
      <c r="YC6" s="42"/>
      <c r="YD6" s="42"/>
      <c r="YE6" s="42"/>
      <c r="YF6" s="42"/>
      <c r="YG6" s="42"/>
      <c r="YH6" s="42"/>
      <c r="YI6" s="42"/>
      <c r="YJ6" s="42"/>
      <c r="YK6" s="42"/>
      <c r="YL6" s="42"/>
      <c r="YM6" s="42"/>
      <c r="YN6" s="42"/>
      <c r="YO6" s="42"/>
      <c r="YP6" s="42"/>
      <c r="YQ6" s="42"/>
      <c r="YR6" s="42"/>
      <c r="YS6" s="42"/>
      <c r="YT6" s="42"/>
      <c r="YU6" s="42"/>
      <c r="YV6" s="42"/>
      <c r="YW6" s="42"/>
      <c r="YX6" s="42"/>
      <c r="YY6" s="42"/>
      <c r="YZ6" s="42"/>
      <c r="ZA6" s="42"/>
      <c r="ZB6" s="42"/>
      <c r="ZC6" s="42"/>
      <c r="ZD6" s="42"/>
      <c r="ZE6" s="42"/>
      <c r="ZF6" s="42"/>
      <c r="ZG6" s="42"/>
      <c r="ZH6" s="42"/>
      <c r="ZI6" s="42"/>
      <c r="ZJ6" s="42"/>
      <c r="ZK6" s="42"/>
      <c r="ZL6" s="42"/>
      <c r="ZM6" s="42"/>
      <c r="ZN6" s="42"/>
      <c r="ZO6" s="42"/>
      <c r="ZP6" s="42"/>
      <c r="ZQ6" s="42"/>
      <c r="ZR6" s="42"/>
      <c r="ZS6" s="42"/>
      <c r="ZT6" s="42"/>
      <c r="ZU6" s="42"/>
      <c r="ZV6" s="42"/>
      <c r="ZW6" s="42"/>
      <c r="ZX6" s="42"/>
      <c r="ZY6" s="42"/>
      <c r="ZZ6" s="42"/>
      <c r="AAA6" s="42"/>
      <c r="AAB6" s="42"/>
      <c r="AAC6" s="42"/>
      <c r="AAD6" s="42"/>
      <c r="AAE6" s="42"/>
      <c r="AAF6" s="42"/>
      <c r="AAG6" s="42"/>
      <c r="AAH6" s="42"/>
      <c r="AAI6" s="42"/>
      <c r="AAJ6" s="42"/>
      <c r="AAK6" s="42"/>
      <c r="AAL6" s="42"/>
      <c r="AAM6" s="42"/>
      <c r="AAN6" s="42"/>
      <c r="AAO6" s="42"/>
      <c r="AAP6" s="42"/>
      <c r="AAQ6" s="42"/>
      <c r="AAR6" s="42"/>
      <c r="AAS6" s="42"/>
      <c r="AAT6" s="42"/>
      <c r="AAU6" s="42"/>
      <c r="AAV6" s="42"/>
      <c r="AAW6" s="42"/>
      <c r="AAX6" s="42"/>
      <c r="AAY6" s="42"/>
      <c r="AAZ6" s="42"/>
      <c r="ABA6" s="42"/>
      <c r="ABB6" s="42"/>
      <c r="ABC6" s="42"/>
      <c r="ABD6" s="42"/>
      <c r="ABE6" s="42"/>
      <c r="ABF6" s="42"/>
      <c r="ABG6" s="42"/>
      <c r="ABH6" s="42"/>
      <c r="ABI6" s="42"/>
      <c r="ABJ6" s="42"/>
      <c r="ABK6" s="42"/>
      <c r="ABL6" s="42"/>
      <c r="ABM6" s="42"/>
      <c r="ABN6" s="42"/>
      <c r="ABO6" s="42"/>
      <c r="ABP6" s="42"/>
      <c r="ABQ6" s="42"/>
      <c r="ABR6" s="42"/>
      <c r="ABS6" s="42"/>
      <c r="ABT6" s="42"/>
      <c r="ABU6" s="42"/>
      <c r="ABV6" s="42"/>
      <c r="ABW6" s="42"/>
      <c r="ABX6" s="42"/>
      <c r="ABY6" s="42"/>
      <c r="ABZ6" s="42"/>
      <c r="ACA6" s="42"/>
      <c r="ACB6" s="42"/>
      <c r="ACC6" s="42"/>
      <c r="ACD6" s="42"/>
      <c r="ACE6" s="42"/>
      <c r="ACF6" s="42"/>
      <c r="ACG6" s="42"/>
      <c r="ACH6" s="42"/>
      <c r="ACI6" s="42"/>
      <c r="ACJ6" s="42"/>
      <c r="ACK6" s="42"/>
      <c r="ACL6" s="42"/>
      <c r="ACM6" s="42"/>
      <c r="ACN6" s="42"/>
      <c r="ACO6" s="42"/>
      <c r="ACP6" s="42"/>
      <c r="ACQ6" s="42"/>
      <c r="ACR6" s="42"/>
      <c r="ACS6" s="42"/>
      <c r="ACT6" s="42"/>
      <c r="ACU6" s="42"/>
      <c r="ACV6" s="42"/>
      <c r="ACW6" s="42"/>
      <c r="ACX6" s="42"/>
      <c r="ACY6" s="42"/>
      <c r="ACZ6" s="42"/>
      <c r="ADA6" s="42"/>
      <c r="ADB6" s="42"/>
      <c r="ADC6" s="42"/>
      <c r="ADD6" s="42"/>
      <c r="ADE6" s="42"/>
      <c r="ADF6" s="42"/>
      <c r="ADG6" s="42"/>
      <c r="ADH6" s="42"/>
      <c r="ADI6" s="42"/>
      <c r="ADJ6" s="42"/>
      <c r="ADK6" s="42"/>
      <c r="ADL6" s="42"/>
      <c r="ADM6" s="42"/>
      <c r="ADN6" s="42"/>
      <c r="ADO6" s="42"/>
      <c r="ADP6" s="42"/>
      <c r="ADQ6" s="42"/>
      <c r="ADR6" s="42"/>
      <c r="ADS6" s="42"/>
      <c r="ADT6" s="42"/>
      <c r="ADU6" s="42"/>
      <c r="ADV6" s="42"/>
      <c r="ADW6" s="42"/>
      <c r="ADX6" s="42"/>
      <c r="ADY6" s="42"/>
      <c r="ADZ6" s="42"/>
      <c r="AEA6" s="42"/>
      <c r="AEB6" s="42"/>
      <c r="AEC6" s="42"/>
      <c r="AED6" s="42"/>
      <c r="AEE6" s="42"/>
      <c r="AEF6" s="42"/>
      <c r="AEG6" s="42"/>
      <c r="AEH6" s="42"/>
      <c r="AEI6" s="42"/>
      <c r="AEJ6" s="42"/>
      <c r="AEK6" s="42"/>
      <c r="AEL6" s="42"/>
      <c r="AEM6" s="42"/>
      <c r="AEN6" s="42"/>
      <c r="AEO6" s="42"/>
      <c r="AEP6" s="42"/>
      <c r="AEQ6" s="42"/>
      <c r="AER6" s="42"/>
      <c r="AES6" s="42"/>
      <c r="AET6" s="42"/>
      <c r="AEU6" s="42"/>
      <c r="AEV6" s="42"/>
      <c r="AEW6" s="42"/>
      <c r="AEX6" s="42"/>
      <c r="AEY6" s="42"/>
      <c r="AEZ6" s="42"/>
      <c r="AFA6" s="42"/>
      <c r="AFB6" s="42"/>
      <c r="AFC6" s="42"/>
      <c r="AFD6" s="42"/>
      <c r="AFE6" s="42"/>
      <c r="AFF6" s="42"/>
      <c r="AFG6" s="42"/>
      <c r="AFH6" s="42"/>
      <c r="AFI6" s="42"/>
      <c r="AFJ6" s="42"/>
      <c r="AFK6" s="42"/>
      <c r="AFL6" s="42"/>
      <c r="AFM6" s="42"/>
      <c r="AFN6" s="42"/>
      <c r="AFO6" s="42"/>
      <c r="AFP6" s="42"/>
      <c r="AFQ6" s="42"/>
      <c r="AFR6" s="42"/>
      <c r="AFS6" s="42"/>
      <c r="AFT6" s="42"/>
      <c r="AFU6" s="42"/>
      <c r="AFV6" s="42"/>
      <c r="AFW6" s="42"/>
      <c r="AFX6" s="42"/>
      <c r="AFY6" s="42"/>
      <c r="AFZ6" s="42"/>
      <c r="AGA6" s="42"/>
      <c r="AGB6" s="42"/>
      <c r="AGC6" s="42"/>
      <c r="AGD6" s="42"/>
      <c r="AGE6" s="42"/>
      <c r="AGF6" s="42"/>
      <c r="AGG6" s="42"/>
      <c r="AGH6" s="42"/>
      <c r="AGI6" s="42"/>
      <c r="AGJ6" s="42"/>
      <c r="AGK6" s="42"/>
      <c r="AGL6" s="42"/>
      <c r="AGM6" s="42"/>
      <c r="AGN6" s="42"/>
      <c r="AGO6" s="42"/>
      <c r="AGP6" s="42"/>
      <c r="AGQ6" s="42"/>
      <c r="AGR6" s="42"/>
      <c r="AGS6" s="42"/>
      <c r="AGT6" s="42"/>
      <c r="AGU6" s="42"/>
      <c r="AGV6" s="42"/>
      <c r="AGW6" s="42"/>
      <c r="AGX6" s="42"/>
      <c r="AGY6" s="42"/>
      <c r="AGZ6" s="42"/>
      <c r="AHA6" s="42"/>
      <c r="AHB6" s="42"/>
      <c r="AHC6" s="42"/>
      <c r="AHD6" s="42"/>
      <c r="AHE6" s="42"/>
      <c r="AHF6" s="42"/>
      <c r="AHG6" s="42"/>
      <c r="AHH6" s="42"/>
      <c r="AHI6" s="42"/>
      <c r="AHJ6" s="42"/>
      <c r="AHK6" s="42"/>
      <c r="AHL6" s="42"/>
      <c r="AHM6" s="42"/>
      <c r="AHN6" s="42"/>
      <c r="AHO6" s="42"/>
      <c r="AHP6" s="42"/>
      <c r="AHQ6" s="42"/>
      <c r="AHR6" s="42"/>
      <c r="AHS6" s="42"/>
      <c r="AHT6" s="42"/>
      <c r="AHU6" s="42"/>
      <c r="AHV6" s="42"/>
      <c r="AHW6" s="42"/>
      <c r="AHX6" s="42"/>
      <c r="AHY6" s="42"/>
      <c r="AHZ6" s="42"/>
      <c r="AIA6" s="42"/>
      <c r="AIB6" s="42"/>
      <c r="AIC6" s="42"/>
      <c r="AID6" s="42"/>
      <c r="AIE6" s="42"/>
      <c r="AIF6" s="42"/>
      <c r="AIG6" s="42"/>
      <c r="AIH6" s="42"/>
      <c r="AII6" s="42"/>
      <c r="AIJ6" s="42"/>
      <c r="AIK6" s="42"/>
      <c r="AIL6" s="42"/>
      <c r="AIM6" s="42"/>
      <c r="AIN6" s="42"/>
      <c r="AIO6" s="42"/>
      <c r="AIP6" s="42"/>
      <c r="AIQ6" s="42"/>
      <c r="AIR6" s="42"/>
      <c r="AIS6" s="42"/>
      <c r="AIT6" s="42"/>
      <c r="AIU6" s="42"/>
      <c r="AIV6" s="42"/>
      <c r="AIW6" s="42"/>
      <c r="AIX6" s="42"/>
      <c r="AIY6" s="42"/>
      <c r="AIZ6" s="42"/>
      <c r="AJA6" s="42"/>
      <c r="AJB6" s="42"/>
      <c r="AJC6" s="42"/>
      <c r="AJD6" s="42"/>
      <c r="AJE6" s="42"/>
      <c r="AJF6" s="42"/>
      <c r="AJG6" s="42"/>
      <c r="AJH6" s="42"/>
      <c r="AJI6" s="42"/>
      <c r="AJJ6" s="42"/>
      <c r="AJK6" s="42"/>
      <c r="AJL6" s="42"/>
      <c r="AJM6" s="42"/>
      <c r="AJN6" s="42"/>
      <c r="AJO6" s="42"/>
      <c r="AJP6" s="42"/>
      <c r="AJQ6" s="42"/>
      <c r="AJR6" s="42"/>
      <c r="AJS6" s="42"/>
      <c r="AJT6" s="42"/>
      <c r="AJU6" s="42"/>
      <c r="AJV6" s="42"/>
      <c r="AJW6" s="42"/>
      <c r="AJX6" s="42"/>
      <c r="AJY6" s="42"/>
      <c r="AJZ6" s="42"/>
      <c r="AKA6" s="42"/>
      <c r="AKB6" s="42"/>
      <c r="AKC6" s="42"/>
      <c r="AKD6" s="42"/>
      <c r="AKE6" s="42"/>
      <c r="AKF6" s="42"/>
      <c r="AKG6" s="42"/>
      <c r="AKH6" s="42"/>
      <c r="AKI6" s="42"/>
      <c r="AKJ6" s="42"/>
      <c r="AKK6" s="42"/>
      <c r="AKL6" s="42"/>
      <c r="AKM6" s="42"/>
      <c r="AKN6" s="42"/>
      <c r="AKO6" s="42"/>
      <c r="AKP6" s="42"/>
      <c r="AKQ6" s="42"/>
      <c r="AKR6" s="42"/>
      <c r="AKS6" s="42"/>
      <c r="AKT6" s="42"/>
      <c r="AKU6" s="42"/>
      <c r="AKV6" s="42"/>
      <c r="AKW6" s="42"/>
      <c r="AKX6" s="42"/>
      <c r="AKY6" s="42"/>
      <c r="AKZ6" s="42"/>
      <c r="ALA6" s="42"/>
      <c r="ALB6" s="42"/>
      <c r="ALC6" s="42"/>
      <c r="ALD6" s="42"/>
      <c r="ALE6" s="42"/>
      <c r="ALF6" s="42"/>
      <c r="ALG6" s="42"/>
      <c r="ALH6" s="42"/>
      <c r="ALI6" s="42"/>
      <c r="ALJ6" s="42"/>
      <c r="ALK6" s="42"/>
      <c r="ALL6" s="42"/>
      <c r="ALM6" s="42"/>
      <c r="ALN6" s="42"/>
      <c r="ALO6" s="42"/>
      <c r="ALP6" s="42"/>
      <c r="ALQ6" s="42"/>
      <c r="ALR6" s="42"/>
      <c r="ALS6" s="42"/>
      <c r="ALT6" s="42"/>
      <c r="ALU6" s="42"/>
      <c r="ALV6" s="42"/>
      <c r="ALW6" s="42"/>
      <c r="ALX6" s="42"/>
      <c r="ALY6" s="42"/>
      <c r="ALZ6" s="42"/>
      <c r="AMA6" s="42"/>
      <c r="AMB6" s="42"/>
      <c r="AMC6" s="42"/>
      <c r="AMD6" s="42"/>
      <c r="AME6" s="42"/>
      <c r="AMF6" s="42"/>
      <c r="AMG6" s="42"/>
      <c r="AMH6" s="42"/>
      <c r="AMI6" s="42"/>
      <c r="AMJ6" s="42"/>
      <c r="AMK6" s="42"/>
      <c r="AML6" s="42"/>
      <c r="AMM6" s="42"/>
      <c r="AMN6" s="42"/>
      <c r="AMO6" s="42"/>
      <c r="AMP6" s="42"/>
      <c r="AMQ6" s="42"/>
      <c r="AMR6" s="42"/>
      <c r="AMS6" s="42"/>
      <c r="AMT6" s="42"/>
      <c r="AMU6" s="42"/>
      <c r="AMV6" s="42"/>
      <c r="AMW6" s="42"/>
      <c r="AMX6" s="42"/>
      <c r="AMY6" s="42"/>
      <c r="AMZ6" s="42"/>
      <c r="ANA6" s="42"/>
      <c r="ANB6" s="42"/>
      <c r="ANC6" s="42"/>
      <c r="AND6" s="42"/>
      <c r="ANE6" s="42"/>
      <c r="ANF6" s="42"/>
      <c r="ANG6" s="42"/>
      <c r="ANH6" s="42"/>
      <c r="ANI6" s="42"/>
      <c r="ANJ6" s="42"/>
      <c r="ANK6" s="42"/>
      <c r="ANL6" s="42"/>
      <c r="ANM6" s="42"/>
      <c r="ANN6" s="42"/>
      <c r="ANO6" s="42"/>
      <c r="ANP6" s="42"/>
      <c r="ANQ6" s="42"/>
      <c r="ANR6" s="42"/>
      <c r="ANS6" s="42"/>
      <c r="ANT6" s="42"/>
      <c r="ANU6" s="42"/>
      <c r="ANV6" s="42"/>
      <c r="ANW6" s="42"/>
      <c r="ANX6" s="42"/>
      <c r="ANY6" s="42"/>
      <c r="ANZ6" s="42"/>
      <c r="AOA6" s="42"/>
      <c r="AOB6" s="42"/>
      <c r="AOC6" s="42"/>
      <c r="AOD6" s="42"/>
      <c r="AOE6" s="42"/>
      <c r="AOF6" s="42"/>
      <c r="AOG6" s="42"/>
      <c r="AOH6" s="42"/>
      <c r="AOI6" s="42"/>
      <c r="AOJ6" s="42"/>
      <c r="AOK6" s="42"/>
      <c r="AOL6" s="42"/>
      <c r="AOM6" s="42"/>
      <c r="AON6" s="42"/>
      <c r="AOO6" s="42"/>
      <c r="AOP6" s="42"/>
      <c r="AOQ6" s="42"/>
      <c r="AOR6" s="42"/>
      <c r="AOS6" s="42"/>
      <c r="AOT6" s="42"/>
      <c r="AOU6" s="42"/>
      <c r="AOV6" s="42"/>
      <c r="AOW6" s="42"/>
      <c r="AOX6" s="42"/>
      <c r="AOY6" s="42"/>
      <c r="AOZ6" s="42"/>
      <c r="APA6" s="42"/>
      <c r="APB6" s="42"/>
      <c r="APC6" s="42"/>
      <c r="APD6" s="42"/>
      <c r="APE6" s="42"/>
      <c r="APF6" s="42"/>
      <c r="APG6" s="42"/>
      <c r="APH6" s="42"/>
      <c r="API6" s="42"/>
      <c r="APJ6" s="42"/>
      <c r="APK6" s="42"/>
      <c r="APL6" s="42"/>
      <c r="APM6" s="42"/>
      <c r="APN6" s="42"/>
      <c r="APO6" s="42"/>
      <c r="APP6" s="42"/>
      <c r="APQ6" s="42"/>
      <c r="APR6" s="42"/>
      <c r="APS6" s="42"/>
      <c r="APT6" s="42"/>
      <c r="APU6" s="42"/>
      <c r="APV6" s="42"/>
      <c r="APW6" s="42"/>
      <c r="APX6" s="42"/>
      <c r="APY6" s="42"/>
      <c r="APZ6" s="42"/>
      <c r="AQA6" s="42"/>
      <c r="AQB6" s="42"/>
      <c r="AQC6" s="42"/>
      <c r="AQD6" s="42"/>
      <c r="AQE6" s="42"/>
      <c r="AQF6" s="42"/>
      <c r="AQG6" s="42"/>
      <c r="AQH6" s="42"/>
      <c r="AQI6" s="42"/>
      <c r="AQJ6" s="42"/>
      <c r="AQK6" s="42"/>
      <c r="AQL6" s="42"/>
      <c r="AQM6" s="42"/>
      <c r="AQN6" s="42"/>
      <c r="AQO6" s="42"/>
      <c r="AQP6" s="42"/>
      <c r="AQQ6" s="42"/>
      <c r="AQR6" s="42"/>
      <c r="AQS6" s="42"/>
      <c r="AQT6" s="42"/>
      <c r="AQU6" s="42"/>
      <c r="AQV6" s="42"/>
      <c r="AQW6" s="42"/>
      <c r="AQX6" s="42"/>
      <c r="AQY6" s="42"/>
      <c r="AQZ6" s="42"/>
      <c r="ARA6" s="42"/>
      <c r="ARB6" s="42"/>
      <c r="ARC6" s="42"/>
      <c r="ARD6" s="42"/>
      <c r="ARE6" s="42"/>
      <c r="ARF6" s="42"/>
      <c r="ARG6" s="42"/>
      <c r="ARH6" s="42"/>
      <c r="ARI6" s="42"/>
      <c r="ARJ6" s="42"/>
      <c r="ARK6" s="42"/>
      <c r="ARL6" s="42"/>
      <c r="ARM6" s="42"/>
      <c r="ARN6" s="42"/>
      <c r="ARO6" s="42"/>
      <c r="ARP6" s="42"/>
      <c r="ARQ6" s="42"/>
      <c r="ARR6" s="42"/>
      <c r="ARS6" s="42"/>
      <c r="ART6" s="42"/>
      <c r="ARU6" s="42"/>
      <c r="ARV6" s="42"/>
      <c r="ARW6" s="42"/>
      <c r="ARX6" s="42"/>
      <c r="ARY6" s="42"/>
      <c r="ARZ6" s="42"/>
      <c r="ASA6" s="42"/>
      <c r="ASB6" s="42"/>
      <c r="ASC6" s="42"/>
      <c r="ASD6" s="42"/>
      <c r="ASE6" s="42"/>
      <c r="ASF6" s="42"/>
      <c r="ASG6" s="42"/>
      <c r="ASH6" s="42"/>
      <c r="ASI6" s="42"/>
      <c r="ASJ6" s="42"/>
      <c r="ASK6" s="42"/>
      <c r="ASL6" s="42"/>
      <c r="ASM6" s="42"/>
      <c r="ASN6" s="42"/>
      <c r="ASO6" s="42"/>
      <c r="ASP6" s="42"/>
      <c r="ASQ6" s="42"/>
      <c r="ASR6" s="42"/>
      <c r="ASS6" s="42"/>
      <c r="AST6" s="42"/>
      <c r="ASU6" s="42"/>
      <c r="ASV6" s="42"/>
      <c r="ASW6" s="42"/>
      <c r="ASX6" s="42"/>
      <c r="ASY6" s="42"/>
      <c r="ASZ6" s="42"/>
      <c r="ATA6" s="42"/>
      <c r="ATB6" s="42"/>
      <c r="ATC6" s="42"/>
      <c r="ATD6" s="42"/>
      <c r="ATE6" s="42"/>
      <c r="ATF6" s="42"/>
      <c r="ATG6" s="42"/>
      <c r="ATH6" s="42"/>
      <c r="ATI6" s="42"/>
      <c r="ATJ6" s="42"/>
      <c r="ATK6" s="42"/>
      <c r="ATL6" s="42"/>
      <c r="ATM6" s="42"/>
      <c r="ATN6" s="42"/>
      <c r="ATO6" s="42"/>
      <c r="ATP6" s="42"/>
      <c r="ATQ6" s="42"/>
      <c r="ATR6" s="42"/>
      <c r="ATS6" s="42"/>
      <c r="ATT6" s="42"/>
      <c r="ATU6" s="42"/>
      <c r="ATV6" s="42"/>
      <c r="ATW6" s="42"/>
      <c r="ATX6" s="42"/>
      <c r="ATY6" s="42"/>
      <c r="ATZ6" s="42"/>
      <c r="AUA6" s="42"/>
      <c r="AUB6" s="42"/>
      <c r="AUC6" s="42"/>
      <c r="AUD6" s="42"/>
      <c r="AUE6" s="42"/>
      <c r="AUF6" s="42"/>
      <c r="AUG6" s="42"/>
      <c r="AUH6" s="42"/>
      <c r="AUI6" s="42"/>
      <c r="AUJ6" s="42"/>
      <c r="AUK6" s="42"/>
      <c r="AUL6" s="42"/>
      <c r="AUM6" s="42"/>
      <c r="AUN6" s="42"/>
      <c r="AUO6" s="42"/>
      <c r="AUP6" s="42"/>
      <c r="AUQ6" s="42"/>
      <c r="AUR6" s="42"/>
      <c r="AUS6" s="42"/>
      <c r="AUT6" s="42"/>
      <c r="AUU6" s="42"/>
      <c r="AUV6" s="42"/>
      <c r="AUW6" s="42"/>
      <c r="AUX6" s="42"/>
      <c r="AUY6" s="42"/>
      <c r="AUZ6" s="42"/>
      <c r="AVA6" s="42"/>
      <c r="AVB6" s="42"/>
      <c r="AVC6" s="42"/>
      <c r="AVD6" s="42"/>
      <c r="AVE6" s="42"/>
      <c r="AVF6" s="42"/>
      <c r="AVG6" s="42"/>
      <c r="AVH6" s="42"/>
      <c r="AVI6" s="42"/>
      <c r="AVJ6" s="42"/>
      <c r="AVK6" s="42"/>
      <c r="AVL6" s="42"/>
      <c r="AVM6" s="42"/>
      <c r="AVN6" s="42"/>
      <c r="AVO6" s="42"/>
      <c r="AVP6" s="42"/>
      <c r="AVQ6" s="42"/>
      <c r="AVR6" s="42"/>
      <c r="AVS6" s="42"/>
      <c r="AVT6" s="42"/>
      <c r="AVU6" s="42"/>
      <c r="AVV6" s="42"/>
      <c r="AVW6" s="42"/>
      <c r="AVX6" s="42"/>
      <c r="AVY6" s="42"/>
      <c r="AVZ6" s="42"/>
      <c r="AWA6" s="42"/>
      <c r="AWB6" s="42"/>
      <c r="AWC6" s="42"/>
      <c r="AWD6" s="42"/>
      <c r="AWE6" s="42"/>
      <c r="AWF6" s="42"/>
      <c r="AWG6" s="42"/>
      <c r="AWH6" s="42"/>
      <c r="AWI6" s="42"/>
      <c r="AWJ6" s="42"/>
      <c r="AWK6" s="42"/>
      <c r="AWL6" s="42"/>
      <c r="AWM6" s="42"/>
      <c r="AWN6" s="42"/>
      <c r="AWO6" s="42"/>
      <c r="AWP6" s="42"/>
      <c r="AWQ6" s="42"/>
      <c r="AWR6" s="42"/>
      <c r="AWS6" s="42"/>
      <c r="AWT6" s="42"/>
      <c r="AWU6" s="42"/>
      <c r="AWV6" s="42"/>
      <c r="AWW6" s="42"/>
      <c r="AWX6" s="42"/>
      <c r="AWY6" s="42"/>
      <c r="AWZ6" s="42"/>
      <c r="AXA6" s="42"/>
      <c r="AXB6" s="42"/>
      <c r="AXC6" s="42"/>
      <c r="AXD6" s="42"/>
      <c r="AXE6" s="42"/>
      <c r="AXF6" s="42"/>
      <c r="AXG6" s="42"/>
      <c r="AXH6" s="42"/>
      <c r="AXI6" s="42"/>
      <c r="AXJ6" s="42"/>
      <c r="AXK6" s="42"/>
      <c r="AXL6" s="42"/>
      <c r="AXM6" s="42"/>
      <c r="AXN6" s="42"/>
      <c r="AXO6" s="42"/>
      <c r="AXP6" s="42"/>
      <c r="AXQ6" s="42"/>
      <c r="AXR6" s="42"/>
      <c r="AXS6" s="42"/>
      <c r="AXT6" s="42"/>
      <c r="AXU6" s="42"/>
      <c r="AXV6" s="42"/>
      <c r="AXW6" s="42"/>
      <c r="AXX6" s="42"/>
      <c r="AXY6" s="42"/>
      <c r="AXZ6" s="42"/>
      <c r="AYA6" s="42"/>
      <c r="AYB6" s="42"/>
      <c r="AYC6" s="42"/>
    </row>
    <row r="7" spans="1:1329" s="41" customFormat="1" ht="28.5" customHeight="1" thickTop="1" x14ac:dyDescent="0.25">
      <c r="A7" s="512"/>
      <c r="B7" s="94"/>
      <c r="C7" s="67"/>
      <c r="D7" s="67"/>
      <c r="E7" s="261" t="s">
        <v>442</v>
      </c>
      <c r="F7" s="65" t="s">
        <v>432</v>
      </c>
      <c r="G7" s="296">
        <v>28</v>
      </c>
      <c r="H7" s="262">
        <v>50</v>
      </c>
      <c r="I7" s="263">
        <v>150</v>
      </c>
      <c r="J7" s="259"/>
      <c r="K7" s="143"/>
      <c r="L7" s="143"/>
      <c r="N7" s="143"/>
      <c r="O7" s="143"/>
      <c r="P7" s="386"/>
      <c r="Q7" s="248"/>
      <c r="R7" s="529" t="s">
        <v>549</v>
      </c>
      <c r="S7" s="530"/>
      <c r="T7" s="247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42"/>
      <c r="IA7" s="42"/>
      <c r="IB7" s="42"/>
      <c r="IC7" s="42"/>
      <c r="ID7" s="42"/>
      <c r="IE7" s="42"/>
      <c r="IF7" s="42"/>
      <c r="IG7" s="42"/>
      <c r="IH7" s="42"/>
      <c r="II7" s="42"/>
      <c r="IJ7" s="42"/>
      <c r="IK7" s="42"/>
      <c r="IL7" s="42"/>
      <c r="IM7" s="42"/>
      <c r="IN7" s="42"/>
      <c r="IO7" s="42"/>
      <c r="IP7" s="42"/>
      <c r="IQ7" s="42"/>
      <c r="IR7" s="42"/>
      <c r="IS7" s="42"/>
      <c r="IT7" s="42"/>
      <c r="IU7" s="42"/>
      <c r="IV7" s="42"/>
      <c r="IW7" s="42"/>
      <c r="IX7" s="42"/>
      <c r="IY7" s="42"/>
      <c r="IZ7" s="42"/>
      <c r="JA7" s="42"/>
      <c r="JB7" s="42"/>
      <c r="JC7" s="42"/>
      <c r="JD7" s="42"/>
      <c r="JE7" s="42"/>
      <c r="JF7" s="42"/>
      <c r="JG7" s="42"/>
      <c r="JH7" s="42"/>
      <c r="JI7" s="42"/>
      <c r="JJ7" s="42"/>
      <c r="JK7" s="42"/>
      <c r="JL7" s="42"/>
      <c r="JM7" s="42"/>
      <c r="JN7" s="42"/>
      <c r="JO7" s="42"/>
      <c r="JP7" s="42"/>
      <c r="JQ7" s="42"/>
      <c r="JR7" s="42"/>
      <c r="JS7" s="42"/>
      <c r="JT7" s="42"/>
      <c r="JU7" s="42"/>
      <c r="JV7" s="42"/>
      <c r="JW7" s="42"/>
      <c r="JX7" s="42"/>
      <c r="JY7" s="42"/>
      <c r="JZ7" s="42"/>
      <c r="KA7" s="42"/>
      <c r="KB7" s="42"/>
      <c r="KC7" s="42"/>
      <c r="KD7" s="42"/>
      <c r="KE7" s="42"/>
      <c r="KF7" s="42"/>
      <c r="KG7" s="42"/>
      <c r="KH7" s="42"/>
      <c r="KI7" s="42"/>
      <c r="KJ7" s="42"/>
      <c r="KK7" s="42"/>
      <c r="KL7" s="42"/>
      <c r="KM7" s="42"/>
      <c r="KN7" s="42"/>
      <c r="KO7" s="42"/>
      <c r="KP7" s="42"/>
      <c r="KQ7" s="42"/>
      <c r="KR7" s="42"/>
      <c r="KS7" s="42"/>
      <c r="KT7" s="42"/>
      <c r="KU7" s="42"/>
      <c r="KV7" s="42"/>
      <c r="KW7" s="42"/>
      <c r="KX7" s="42"/>
      <c r="KY7" s="42"/>
      <c r="KZ7" s="42"/>
      <c r="LA7" s="42"/>
      <c r="LB7" s="42"/>
      <c r="LC7" s="42"/>
      <c r="LD7" s="42"/>
      <c r="LE7" s="42"/>
      <c r="LF7" s="42"/>
      <c r="LG7" s="42"/>
      <c r="LH7" s="42"/>
      <c r="LI7" s="42"/>
      <c r="LJ7" s="42"/>
      <c r="LK7" s="42"/>
      <c r="LL7" s="42"/>
      <c r="LM7" s="42"/>
      <c r="LN7" s="42"/>
      <c r="LO7" s="42"/>
      <c r="LP7" s="42"/>
      <c r="LQ7" s="42"/>
      <c r="LR7" s="42"/>
      <c r="LS7" s="42"/>
      <c r="LT7" s="42"/>
      <c r="LU7" s="42"/>
      <c r="LV7" s="42"/>
      <c r="LW7" s="42"/>
      <c r="LX7" s="42"/>
      <c r="LY7" s="42"/>
      <c r="LZ7" s="42"/>
      <c r="MA7" s="42"/>
      <c r="MB7" s="42"/>
      <c r="MC7" s="42"/>
      <c r="MD7" s="42"/>
      <c r="ME7" s="42"/>
      <c r="MF7" s="42"/>
      <c r="MG7" s="42"/>
      <c r="MH7" s="42"/>
      <c r="MI7" s="42"/>
      <c r="MJ7" s="42"/>
      <c r="MK7" s="42"/>
      <c r="ML7" s="42"/>
      <c r="MM7" s="42"/>
      <c r="MN7" s="42"/>
      <c r="MO7" s="42"/>
      <c r="MP7" s="42"/>
      <c r="MQ7" s="42"/>
      <c r="MR7" s="42"/>
      <c r="MS7" s="42"/>
      <c r="MT7" s="42"/>
      <c r="MU7" s="42"/>
      <c r="MV7" s="42"/>
      <c r="MW7" s="42"/>
      <c r="MX7" s="42"/>
      <c r="MY7" s="42"/>
      <c r="MZ7" s="42"/>
      <c r="NA7" s="42"/>
      <c r="NB7" s="42"/>
      <c r="NC7" s="42"/>
      <c r="ND7" s="42"/>
      <c r="NE7" s="42"/>
      <c r="NF7" s="42"/>
      <c r="NG7" s="42"/>
      <c r="NH7" s="42"/>
      <c r="NI7" s="42"/>
      <c r="NJ7" s="42"/>
      <c r="NK7" s="42"/>
      <c r="NL7" s="42"/>
      <c r="NM7" s="42"/>
      <c r="NN7" s="42"/>
      <c r="NO7" s="42"/>
      <c r="NP7" s="42"/>
      <c r="NQ7" s="42"/>
      <c r="NR7" s="42"/>
      <c r="NS7" s="42"/>
      <c r="NT7" s="42"/>
      <c r="NU7" s="42"/>
      <c r="NV7" s="42"/>
      <c r="NW7" s="42"/>
      <c r="NX7" s="42"/>
      <c r="NY7" s="42"/>
      <c r="NZ7" s="42"/>
      <c r="OA7" s="42"/>
      <c r="OB7" s="42"/>
      <c r="OC7" s="42"/>
      <c r="OD7" s="42"/>
      <c r="OE7" s="42"/>
      <c r="OF7" s="42"/>
      <c r="OG7" s="42"/>
      <c r="OH7" s="42"/>
      <c r="OI7" s="42"/>
      <c r="OJ7" s="42"/>
      <c r="OK7" s="42"/>
      <c r="OL7" s="42"/>
      <c r="OM7" s="42"/>
      <c r="ON7" s="42"/>
      <c r="OO7" s="42"/>
      <c r="OP7" s="42"/>
      <c r="OQ7" s="42"/>
      <c r="OR7" s="42"/>
      <c r="OS7" s="42"/>
      <c r="OT7" s="42"/>
      <c r="OU7" s="42"/>
      <c r="OV7" s="42"/>
      <c r="OW7" s="42"/>
      <c r="OX7" s="42"/>
      <c r="OY7" s="42"/>
      <c r="OZ7" s="42"/>
      <c r="PA7" s="42"/>
      <c r="PB7" s="42"/>
      <c r="PC7" s="42"/>
      <c r="PD7" s="42"/>
      <c r="PE7" s="42"/>
      <c r="PF7" s="42"/>
      <c r="PG7" s="42"/>
      <c r="PH7" s="42"/>
      <c r="PI7" s="42"/>
      <c r="PJ7" s="42"/>
      <c r="PK7" s="42"/>
      <c r="PL7" s="42"/>
      <c r="PM7" s="42"/>
      <c r="PN7" s="42"/>
      <c r="PO7" s="42"/>
      <c r="PP7" s="42"/>
      <c r="PQ7" s="42"/>
      <c r="PR7" s="42"/>
      <c r="PS7" s="42"/>
      <c r="PT7" s="42"/>
      <c r="PU7" s="42"/>
      <c r="PV7" s="42"/>
      <c r="PW7" s="42"/>
      <c r="PX7" s="42"/>
      <c r="PY7" s="42"/>
      <c r="PZ7" s="42"/>
      <c r="QA7" s="42"/>
      <c r="QB7" s="42"/>
      <c r="QC7" s="42"/>
      <c r="QD7" s="42"/>
      <c r="QE7" s="42"/>
      <c r="QF7" s="42"/>
      <c r="QG7" s="42"/>
      <c r="QH7" s="42"/>
      <c r="QI7" s="42"/>
      <c r="QJ7" s="42"/>
      <c r="QK7" s="42"/>
      <c r="QL7" s="42"/>
      <c r="QM7" s="42"/>
      <c r="QN7" s="42"/>
      <c r="QO7" s="42"/>
      <c r="QP7" s="42"/>
      <c r="QQ7" s="42"/>
      <c r="QR7" s="42"/>
      <c r="QS7" s="42"/>
      <c r="QT7" s="42"/>
      <c r="QU7" s="42"/>
      <c r="QV7" s="42"/>
      <c r="QW7" s="42"/>
      <c r="QX7" s="42"/>
      <c r="QY7" s="42"/>
      <c r="QZ7" s="42"/>
      <c r="RA7" s="42"/>
      <c r="RB7" s="42"/>
      <c r="RC7" s="42"/>
      <c r="RD7" s="42"/>
      <c r="RE7" s="42"/>
      <c r="RF7" s="42"/>
      <c r="RG7" s="42"/>
      <c r="RH7" s="42"/>
      <c r="RI7" s="42"/>
      <c r="RJ7" s="42"/>
      <c r="RK7" s="42"/>
      <c r="RL7" s="42"/>
      <c r="RM7" s="42"/>
      <c r="RN7" s="42"/>
      <c r="RO7" s="42"/>
      <c r="RP7" s="42"/>
      <c r="RQ7" s="42"/>
      <c r="RR7" s="42"/>
      <c r="RS7" s="42"/>
      <c r="RT7" s="42"/>
      <c r="RU7" s="42"/>
      <c r="RV7" s="42"/>
      <c r="RW7" s="42"/>
      <c r="RX7" s="42"/>
      <c r="RY7" s="42"/>
      <c r="RZ7" s="42"/>
      <c r="SA7" s="42"/>
      <c r="SB7" s="42"/>
      <c r="SC7" s="42"/>
      <c r="SD7" s="42"/>
      <c r="SE7" s="42"/>
      <c r="SF7" s="42"/>
      <c r="SG7" s="42"/>
      <c r="SH7" s="42"/>
      <c r="SI7" s="42"/>
      <c r="SJ7" s="42"/>
      <c r="SK7" s="42"/>
      <c r="SL7" s="42"/>
      <c r="SM7" s="42"/>
      <c r="SN7" s="42"/>
      <c r="SO7" s="42"/>
      <c r="SP7" s="42"/>
      <c r="SQ7" s="42"/>
      <c r="SR7" s="42"/>
      <c r="SS7" s="42"/>
      <c r="ST7" s="42"/>
      <c r="SU7" s="42"/>
      <c r="SV7" s="42"/>
      <c r="SW7" s="42"/>
      <c r="SX7" s="42"/>
      <c r="SY7" s="42"/>
      <c r="SZ7" s="42"/>
      <c r="TA7" s="42"/>
      <c r="TB7" s="42"/>
      <c r="TC7" s="42"/>
      <c r="TD7" s="42"/>
      <c r="TE7" s="42"/>
      <c r="TF7" s="42"/>
      <c r="TG7" s="42"/>
      <c r="TH7" s="42"/>
      <c r="TI7" s="42"/>
      <c r="TJ7" s="42"/>
      <c r="TK7" s="42"/>
      <c r="TL7" s="42"/>
      <c r="TM7" s="42"/>
      <c r="TN7" s="42"/>
      <c r="TO7" s="42"/>
      <c r="TP7" s="42"/>
      <c r="TQ7" s="42"/>
      <c r="TR7" s="42"/>
      <c r="TS7" s="42"/>
      <c r="TT7" s="42"/>
      <c r="TU7" s="42"/>
      <c r="TV7" s="42"/>
      <c r="TW7" s="42"/>
      <c r="TX7" s="42"/>
      <c r="TY7" s="42"/>
      <c r="TZ7" s="42"/>
      <c r="UA7" s="42"/>
      <c r="UB7" s="42"/>
      <c r="UC7" s="42"/>
      <c r="UD7" s="42"/>
      <c r="UE7" s="42"/>
      <c r="UF7" s="42"/>
      <c r="UG7" s="42"/>
      <c r="UH7" s="42"/>
      <c r="UI7" s="42"/>
      <c r="UJ7" s="42"/>
      <c r="UK7" s="42"/>
      <c r="UL7" s="42"/>
      <c r="UM7" s="42"/>
      <c r="UN7" s="42"/>
      <c r="UO7" s="42"/>
      <c r="UP7" s="42"/>
      <c r="UQ7" s="42"/>
      <c r="UR7" s="42"/>
      <c r="US7" s="42"/>
      <c r="UT7" s="42"/>
      <c r="UU7" s="42"/>
      <c r="UV7" s="42"/>
      <c r="UW7" s="42"/>
      <c r="UX7" s="42"/>
      <c r="UY7" s="42"/>
      <c r="UZ7" s="42"/>
      <c r="VA7" s="42"/>
      <c r="VB7" s="42"/>
      <c r="VC7" s="42"/>
      <c r="VD7" s="42"/>
      <c r="VE7" s="42"/>
      <c r="VF7" s="42"/>
      <c r="VG7" s="42"/>
      <c r="VH7" s="42"/>
      <c r="VI7" s="42"/>
      <c r="VJ7" s="42"/>
      <c r="VK7" s="42"/>
      <c r="VL7" s="42"/>
      <c r="VM7" s="42"/>
      <c r="VN7" s="42"/>
      <c r="VO7" s="42"/>
      <c r="VP7" s="42"/>
      <c r="VQ7" s="42"/>
      <c r="VR7" s="42"/>
      <c r="VS7" s="42"/>
      <c r="VT7" s="42"/>
      <c r="VU7" s="42"/>
      <c r="VV7" s="42"/>
      <c r="VW7" s="42"/>
      <c r="VX7" s="42"/>
      <c r="VY7" s="42"/>
      <c r="VZ7" s="42"/>
      <c r="WA7" s="42"/>
      <c r="WB7" s="42"/>
      <c r="WC7" s="42"/>
      <c r="WD7" s="42"/>
      <c r="WE7" s="42"/>
      <c r="WF7" s="42"/>
      <c r="WG7" s="42"/>
      <c r="WH7" s="42"/>
      <c r="WI7" s="42"/>
      <c r="WJ7" s="42"/>
      <c r="WK7" s="42"/>
      <c r="WL7" s="42"/>
      <c r="WM7" s="42"/>
      <c r="WN7" s="42"/>
      <c r="WO7" s="42"/>
      <c r="WP7" s="42"/>
      <c r="WQ7" s="42"/>
      <c r="WR7" s="42"/>
      <c r="WS7" s="42"/>
      <c r="WT7" s="42"/>
      <c r="WU7" s="42"/>
      <c r="WV7" s="42"/>
      <c r="WW7" s="42"/>
      <c r="WX7" s="42"/>
      <c r="WY7" s="42"/>
      <c r="WZ7" s="42"/>
      <c r="XA7" s="42"/>
      <c r="XB7" s="42"/>
      <c r="XC7" s="42"/>
      <c r="XD7" s="42"/>
      <c r="XE7" s="42"/>
      <c r="XF7" s="42"/>
      <c r="XG7" s="42"/>
      <c r="XH7" s="42"/>
      <c r="XI7" s="42"/>
      <c r="XJ7" s="42"/>
      <c r="XK7" s="42"/>
      <c r="XL7" s="42"/>
      <c r="XM7" s="42"/>
      <c r="XN7" s="42"/>
      <c r="XO7" s="42"/>
      <c r="XP7" s="42"/>
      <c r="XQ7" s="42"/>
      <c r="XR7" s="42"/>
      <c r="XS7" s="42"/>
      <c r="XT7" s="42"/>
      <c r="XU7" s="42"/>
      <c r="XV7" s="42"/>
      <c r="XW7" s="42"/>
      <c r="XX7" s="42"/>
      <c r="XY7" s="42"/>
      <c r="XZ7" s="42"/>
      <c r="YA7" s="42"/>
      <c r="YB7" s="42"/>
      <c r="YC7" s="42"/>
      <c r="YD7" s="42"/>
      <c r="YE7" s="42"/>
      <c r="YF7" s="42"/>
      <c r="YG7" s="42"/>
      <c r="YH7" s="42"/>
      <c r="YI7" s="42"/>
      <c r="YJ7" s="42"/>
      <c r="YK7" s="42"/>
      <c r="YL7" s="42"/>
      <c r="YM7" s="42"/>
      <c r="YN7" s="42"/>
      <c r="YO7" s="42"/>
      <c r="YP7" s="42"/>
      <c r="YQ7" s="42"/>
      <c r="YR7" s="42"/>
      <c r="YS7" s="42"/>
      <c r="YT7" s="42"/>
      <c r="YU7" s="42"/>
      <c r="YV7" s="42"/>
      <c r="YW7" s="42"/>
      <c r="YX7" s="42"/>
      <c r="YY7" s="42"/>
      <c r="YZ7" s="42"/>
      <c r="ZA7" s="42"/>
      <c r="ZB7" s="42"/>
      <c r="ZC7" s="42"/>
      <c r="ZD7" s="42"/>
      <c r="ZE7" s="42"/>
      <c r="ZF7" s="42"/>
      <c r="ZG7" s="42"/>
      <c r="ZH7" s="42"/>
      <c r="ZI7" s="42"/>
      <c r="ZJ7" s="42"/>
      <c r="ZK7" s="42"/>
      <c r="ZL7" s="42"/>
      <c r="ZM7" s="42"/>
      <c r="ZN7" s="42"/>
      <c r="ZO7" s="42"/>
      <c r="ZP7" s="42"/>
      <c r="ZQ7" s="42"/>
      <c r="ZR7" s="42"/>
      <c r="ZS7" s="42"/>
      <c r="ZT7" s="42"/>
      <c r="ZU7" s="42"/>
      <c r="ZV7" s="42"/>
      <c r="ZW7" s="42"/>
      <c r="ZX7" s="42"/>
      <c r="ZY7" s="42"/>
      <c r="ZZ7" s="42"/>
      <c r="AAA7" s="42"/>
      <c r="AAB7" s="42"/>
      <c r="AAC7" s="42"/>
      <c r="AAD7" s="42"/>
      <c r="AAE7" s="42"/>
      <c r="AAF7" s="42"/>
      <c r="AAG7" s="42"/>
      <c r="AAH7" s="42"/>
      <c r="AAI7" s="42"/>
      <c r="AAJ7" s="42"/>
      <c r="AAK7" s="42"/>
      <c r="AAL7" s="42"/>
      <c r="AAM7" s="42"/>
      <c r="AAN7" s="42"/>
      <c r="AAO7" s="42"/>
      <c r="AAP7" s="42"/>
      <c r="AAQ7" s="42"/>
      <c r="AAR7" s="42"/>
      <c r="AAS7" s="42"/>
      <c r="AAT7" s="42"/>
      <c r="AAU7" s="42"/>
      <c r="AAV7" s="42"/>
      <c r="AAW7" s="42"/>
      <c r="AAX7" s="42"/>
      <c r="AAY7" s="42"/>
      <c r="AAZ7" s="42"/>
      <c r="ABA7" s="42"/>
      <c r="ABB7" s="42"/>
      <c r="ABC7" s="42"/>
      <c r="ABD7" s="42"/>
      <c r="ABE7" s="42"/>
      <c r="ABF7" s="42"/>
      <c r="ABG7" s="42"/>
      <c r="ABH7" s="42"/>
      <c r="ABI7" s="42"/>
      <c r="ABJ7" s="42"/>
      <c r="ABK7" s="42"/>
      <c r="ABL7" s="42"/>
      <c r="ABM7" s="42"/>
      <c r="ABN7" s="42"/>
      <c r="ABO7" s="42"/>
      <c r="ABP7" s="42"/>
      <c r="ABQ7" s="42"/>
      <c r="ABR7" s="42"/>
      <c r="ABS7" s="42"/>
      <c r="ABT7" s="42"/>
      <c r="ABU7" s="42"/>
      <c r="ABV7" s="42"/>
      <c r="ABW7" s="42"/>
      <c r="ABX7" s="42"/>
      <c r="ABY7" s="42"/>
      <c r="ABZ7" s="42"/>
      <c r="ACA7" s="42"/>
      <c r="ACB7" s="42"/>
      <c r="ACC7" s="42"/>
      <c r="ACD7" s="42"/>
      <c r="ACE7" s="42"/>
      <c r="ACF7" s="42"/>
      <c r="ACG7" s="42"/>
      <c r="ACH7" s="42"/>
      <c r="ACI7" s="42"/>
      <c r="ACJ7" s="42"/>
      <c r="ACK7" s="42"/>
      <c r="ACL7" s="42"/>
      <c r="ACM7" s="42"/>
      <c r="ACN7" s="42"/>
      <c r="ACO7" s="42"/>
      <c r="ACP7" s="42"/>
      <c r="ACQ7" s="42"/>
      <c r="ACR7" s="42"/>
      <c r="ACS7" s="42"/>
      <c r="ACT7" s="42"/>
      <c r="ACU7" s="42"/>
      <c r="ACV7" s="42"/>
      <c r="ACW7" s="42"/>
      <c r="ACX7" s="42"/>
      <c r="ACY7" s="42"/>
      <c r="ACZ7" s="42"/>
      <c r="ADA7" s="42"/>
      <c r="ADB7" s="42"/>
      <c r="ADC7" s="42"/>
      <c r="ADD7" s="42"/>
      <c r="ADE7" s="42"/>
      <c r="ADF7" s="42"/>
      <c r="ADG7" s="42"/>
      <c r="ADH7" s="42"/>
      <c r="ADI7" s="42"/>
      <c r="ADJ7" s="42"/>
      <c r="ADK7" s="42"/>
      <c r="ADL7" s="42"/>
      <c r="ADM7" s="42"/>
      <c r="ADN7" s="42"/>
      <c r="ADO7" s="42"/>
      <c r="ADP7" s="42"/>
      <c r="ADQ7" s="42"/>
      <c r="ADR7" s="42"/>
      <c r="ADS7" s="42"/>
      <c r="ADT7" s="42"/>
      <c r="ADU7" s="42"/>
      <c r="ADV7" s="42"/>
      <c r="ADW7" s="42"/>
      <c r="ADX7" s="42"/>
      <c r="ADY7" s="42"/>
      <c r="ADZ7" s="42"/>
      <c r="AEA7" s="42"/>
      <c r="AEB7" s="42"/>
      <c r="AEC7" s="42"/>
      <c r="AED7" s="42"/>
      <c r="AEE7" s="42"/>
      <c r="AEF7" s="42"/>
      <c r="AEG7" s="42"/>
      <c r="AEH7" s="42"/>
      <c r="AEI7" s="42"/>
      <c r="AEJ7" s="42"/>
      <c r="AEK7" s="42"/>
      <c r="AEL7" s="42"/>
      <c r="AEM7" s="42"/>
      <c r="AEN7" s="42"/>
      <c r="AEO7" s="42"/>
      <c r="AEP7" s="42"/>
      <c r="AEQ7" s="42"/>
      <c r="AER7" s="42"/>
      <c r="AES7" s="42"/>
      <c r="AET7" s="42"/>
      <c r="AEU7" s="42"/>
      <c r="AEV7" s="42"/>
      <c r="AEW7" s="42"/>
      <c r="AEX7" s="42"/>
      <c r="AEY7" s="42"/>
      <c r="AEZ7" s="42"/>
      <c r="AFA7" s="42"/>
      <c r="AFB7" s="42"/>
      <c r="AFC7" s="42"/>
      <c r="AFD7" s="42"/>
      <c r="AFE7" s="42"/>
      <c r="AFF7" s="42"/>
      <c r="AFG7" s="42"/>
      <c r="AFH7" s="42"/>
      <c r="AFI7" s="42"/>
      <c r="AFJ7" s="42"/>
      <c r="AFK7" s="42"/>
      <c r="AFL7" s="42"/>
      <c r="AFM7" s="42"/>
      <c r="AFN7" s="42"/>
      <c r="AFO7" s="42"/>
      <c r="AFP7" s="42"/>
      <c r="AFQ7" s="42"/>
      <c r="AFR7" s="42"/>
      <c r="AFS7" s="42"/>
      <c r="AFT7" s="42"/>
      <c r="AFU7" s="42"/>
      <c r="AFV7" s="42"/>
      <c r="AFW7" s="42"/>
      <c r="AFX7" s="42"/>
      <c r="AFY7" s="42"/>
      <c r="AFZ7" s="42"/>
      <c r="AGA7" s="42"/>
      <c r="AGB7" s="42"/>
      <c r="AGC7" s="42"/>
      <c r="AGD7" s="42"/>
      <c r="AGE7" s="42"/>
      <c r="AGF7" s="42"/>
      <c r="AGG7" s="42"/>
      <c r="AGH7" s="42"/>
      <c r="AGI7" s="42"/>
      <c r="AGJ7" s="42"/>
      <c r="AGK7" s="42"/>
      <c r="AGL7" s="42"/>
      <c r="AGM7" s="42"/>
      <c r="AGN7" s="42"/>
      <c r="AGO7" s="42"/>
      <c r="AGP7" s="42"/>
      <c r="AGQ7" s="42"/>
      <c r="AGR7" s="42"/>
      <c r="AGS7" s="42"/>
      <c r="AGT7" s="42"/>
      <c r="AGU7" s="42"/>
      <c r="AGV7" s="42"/>
      <c r="AGW7" s="42"/>
      <c r="AGX7" s="42"/>
      <c r="AGY7" s="42"/>
      <c r="AGZ7" s="42"/>
      <c r="AHA7" s="42"/>
      <c r="AHB7" s="42"/>
      <c r="AHC7" s="42"/>
      <c r="AHD7" s="42"/>
      <c r="AHE7" s="42"/>
      <c r="AHF7" s="42"/>
      <c r="AHG7" s="42"/>
      <c r="AHH7" s="42"/>
      <c r="AHI7" s="42"/>
      <c r="AHJ7" s="42"/>
      <c r="AHK7" s="42"/>
      <c r="AHL7" s="42"/>
      <c r="AHM7" s="42"/>
      <c r="AHN7" s="42"/>
      <c r="AHO7" s="42"/>
      <c r="AHP7" s="42"/>
      <c r="AHQ7" s="42"/>
      <c r="AHR7" s="42"/>
      <c r="AHS7" s="42"/>
      <c r="AHT7" s="42"/>
      <c r="AHU7" s="42"/>
      <c r="AHV7" s="42"/>
      <c r="AHW7" s="42"/>
      <c r="AHX7" s="42"/>
      <c r="AHY7" s="42"/>
      <c r="AHZ7" s="42"/>
      <c r="AIA7" s="42"/>
      <c r="AIB7" s="42"/>
      <c r="AIC7" s="42"/>
      <c r="AID7" s="42"/>
      <c r="AIE7" s="42"/>
      <c r="AIF7" s="42"/>
      <c r="AIG7" s="42"/>
      <c r="AIH7" s="42"/>
      <c r="AII7" s="42"/>
      <c r="AIJ7" s="42"/>
      <c r="AIK7" s="42"/>
      <c r="AIL7" s="42"/>
      <c r="AIM7" s="42"/>
      <c r="AIN7" s="42"/>
      <c r="AIO7" s="42"/>
      <c r="AIP7" s="42"/>
      <c r="AIQ7" s="42"/>
      <c r="AIR7" s="42"/>
      <c r="AIS7" s="42"/>
      <c r="AIT7" s="42"/>
      <c r="AIU7" s="42"/>
      <c r="AIV7" s="42"/>
      <c r="AIW7" s="42"/>
      <c r="AIX7" s="42"/>
      <c r="AIY7" s="42"/>
      <c r="AIZ7" s="42"/>
      <c r="AJA7" s="42"/>
      <c r="AJB7" s="42"/>
      <c r="AJC7" s="42"/>
      <c r="AJD7" s="42"/>
      <c r="AJE7" s="42"/>
      <c r="AJF7" s="42"/>
      <c r="AJG7" s="42"/>
      <c r="AJH7" s="42"/>
      <c r="AJI7" s="42"/>
      <c r="AJJ7" s="42"/>
      <c r="AJK7" s="42"/>
      <c r="AJL7" s="42"/>
      <c r="AJM7" s="42"/>
      <c r="AJN7" s="42"/>
      <c r="AJO7" s="42"/>
      <c r="AJP7" s="42"/>
      <c r="AJQ7" s="42"/>
      <c r="AJR7" s="42"/>
      <c r="AJS7" s="42"/>
      <c r="AJT7" s="42"/>
      <c r="AJU7" s="42"/>
      <c r="AJV7" s="42"/>
      <c r="AJW7" s="42"/>
      <c r="AJX7" s="42"/>
      <c r="AJY7" s="42"/>
      <c r="AJZ7" s="42"/>
      <c r="AKA7" s="42"/>
      <c r="AKB7" s="42"/>
      <c r="AKC7" s="42"/>
      <c r="AKD7" s="42"/>
      <c r="AKE7" s="42"/>
      <c r="AKF7" s="42"/>
      <c r="AKG7" s="42"/>
      <c r="AKH7" s="42"/>
      <c r="AKI7" s="42"/>
      <c r="AKJ7" s="42"/>
      <c r="AKK7" s="42"/>
      <c r="AKL7" s="42"/>
      <c r="AKM7" s="42"/>
      <c r="AKN7" s="42"/>
      <c r="AKO7" s="42"/>
      <c r="AKP7" s="42"/>
      <c r="AKQ7" s="42"/>
      <c r="AKR7" s="42"/>
      <c r="AKS7" s="42"/>
      <c r="AKT7" s="42"/>
      <c r="AKU7" s="42"/>
      <c r="AKV7" s="42"/>
      <c r="AKW7" s="42"/>
      <c r="AKX7" s="42"/>
      <c r="AKY7" s="42"/>
      <c r="AKZ7" s="42"/>
      <c r="ALA7" s="42"/>
      <c r="ALB7" s="42"/>
      <c r="ALC7" s="42"/>
      <c r="ALD7" s="42"/>
      <c r="ALE7" s="42"/>
      <c r="ALF7" s="42"/>
      <c r="ALG7" s="42"/>
      <c r="ALH7" s="42"/>
      <c r="ALI7" s="42"/>
      <c r="ALJ7" s="42"/>
      <c r="ALK7" s="42"/>
      <c r="ALL7" s="42"/>
      <c r="ALM7" s="42"/>
      <c r="ALN7" s="42"/>
      <c r="ALO7" s="42"/>
      <c r="ALP7" s="42"/>
      <c r="ALQ7" s="42"/>
      <c r="ALR7" s="42"/>
      <c r="ALS7" s="42"/>
      <c r="ALT7" s="42"/>
      <c r="ALU7" s="42"/>
      <c r="ALV7" s="42"/>
      <c r="ALW7" s="42"/>
      <c r="ALX7" s="42"/>
      <c r="ALY7" s="42"/>
      <c r="ALZ7" s="42"/>
      <c r="AMA7" s="42"/>
      <c r="AMB7" s="42"/>
      <c r="AMC7" s="42"/>
      <c r="AMD7" s="42"/>
      <c r="AME7" s="42"/>
      <c r="AMF7" s="42"/>
      <c r="AMG7" s="42"/>
      <c r="AMH7" s="42"/>
      <c r="AMI7" s="42"/>
      <c r="AMJ7" s="42"/>
      <c r="AMK7" s="42"/>
      <c r="AML7" s="42"/>
      <c r="AMM7" s="42"/>
      <c r="AMN7" s="42"/>
      <c r="AMO7" s="42"/>
      <c r="AMP7" s="42"/>
      <c r="AMQ7" s="42"/>
      <c r="AMR7" s="42"/>
      <c r="AMS7" s="42"/>
      <c r="AMT7" s="42"/>
      <c r="AMU7" s="42"/>
      <c r="AMV7" s="42"/>
      <c r="AMW7" s="42"/>
      <c r="AMX7" s="42"/>
      <c r="AMY7" s="42"/>
      <c r="AMZ7" s="42"/>
      <c r="ANA7" s="42"/>
      <c r="ANB7" s="42"/>
      <c r="ANC7" s="42"/>
      <c r="AND7" s="42"/>
      <c r="ANE7" s="42"/>
      <c r="ANF7" s="42"/>
      <c r="ANG7" s="42"/>
      <c r="ANH7" s="42"/>
      <c r="ANI7" s="42"/>
      <c r="ANJ7" s="42"/>
      <c r="ANK7" s="42"/>
      <c r="ANL7" s="42"/>
      <c r="ANM7" s="42"/>
      <c r="ANN7" s="42"/>
      <c r="ANO7" s="42"/>
      <c r="ANP7" s="42"/>
      <c r="ANQ7" s="42"/>
      <c r="ANR7" s="42"/>
      <c r="ANS7" s="42"/>
      <c r="ANT7" s="42"/>
      <c r="ANU7" s="42"/>
      <c r="ANV7" s="42"/>
      <c r="ANW7" s="42"/>
      <c r="ANX7" s="42"/>
      <c r="ANY7" s="42"/>
      <c r="ANZ7" s="42"/>
      <c r="AOA7" s="42"/>
      <c r="AOB7" s="42"/>
      <c r="AOC7" s="42"/>
      <c r="AOD7" s="42"/>
      <c r="AOE7" s="42"/>
      <c r="AOF7" s="42"/>
      <c r="AOG7" s="42"/>
      <c r="AOH7" s="42"/>
      <c r="AOI7" s="42"/>
      <c r="AOJ7" s="42"/>
      <c r="AOK7" s="42"/>
      <c r="AOL7" s="42"/>
      <c r="AOM7" s="42"/>
      <c r="AON7" s="42"/>
      <c r="AOO7" s="42"/>
      <c r="AOP7" s="42"/>
      <c r="AOQ7" s="42"/>
      <c r="AOR7" s="42"/>
      <c r="AOS7" s="42"/>
      <c r="AOT7" s="42"/>
      <c r="AOU7" s="42"/>
      <c r="AOV7" s="42"/>
      <c r="AOW7" s="42"/>
      <c r="AOX7" s="42"/>
      <c r="AOY7" s="42"/>
      <c r="AOZ7" s="42"/>
      <c r="APA7" s="42"/>
      <c r="APB7" s="42"/>
      <c r="APC7" s="42"/>
      <c r="APD7" s="42"/>
      <c r="APE7" s="42"/>
      <c r="APF7" s="42"/>
      <c r="APG7" s="42"/>
      <c r="APH7" s="42"/>
      <c r="API7" s="42"/>
      <c r="APJ7" s="42"/>
      <c r="APK7" s="42"/>
      <c r="APL7" s="42"/>
      <c r="APM7" s="42"/>
      <c r="APN7" s="42"/>
      <c r="APO7" s="42"/>
      <c r="APP7" s="42"/>
      <c r="APQ7" s="42"/>
      <c r="APR7" s="42"/>
      <c r="APS7" s="42"/>
      <c r="APT7" s="42"/>
      <c r="APU7" s="42"/>
      <c r="APV7" s="42"/>
      <c r="APW7" s="42"/>
      <c r="APX7" s="42"/>
      <c r="APY7" s="42"/>
      <c r="APZ7" s="42"/>
      <c r="AQA7" s="42"/>
      <c r="AQB7" s="42"/>
      <c r="AQC7" s="42"/>
      <c r="AQD7" s="42"/>
      <c r="AQE7" s="42"/>
      <c r="AQF7" s="42"/>
      <c r="AQG7" s="42"/>
      <c r="AQH7" s="42"/>
      <c r="AQI7" s="42"/>
      <c r="AQJ7" s="42"/>
      <c r="AQK7" s="42"/>
      <c r="AQL7" s="42"/>
      <c r="AQM7" s="42"/>
      <c r="AQN7" s="42"/>
      <c r="AQO7" s="42"/>
      <c r="AQP7" s="42"/>
      <c r="AQQ7" s="42"/>
      <c r="AQR7" s="42"/>
      <c r="AQS7" s="42"/>
      <c r="AQT7" s="42"/>
      <c r="AQU7" s="42"/>
      <c r="AQV7" s="42"/>
      <c r="AQW7" s="42"/>
      <c r="AQX7" s="42"/>
      <c r="AQY7" s="42"/>
      <c r="AQZ7" s="42"/>
      <c r="ARA7" s="42"/>
      <c r="ARB7" s="42"/>
      <c r="ARC7" s="42"/>
      <c r="ARD7" s="42"/>
      <c r="ARE7" s="42"/>
      <c r="ARF7" s="42"/>
      <c r="ARG7" s="42"/>
      <c r="ARH7" s="42"/>
      <c r="ARI7" s="42"/>
      <c r="ARJ7" s="42"/>
      <c r="ARK7" s="42"/>
      <c r="ARL7" s="42"/>
      <c r="ARM7" s="42"/>
      <c r="ARN7" s="42"/>
      <c r="ARO7" s="42"/>
      <c r="ARP7" s="42"/>
      <c r="ARQ7" s="42"/>
      <c r="ARR7" s="42"/>
      <c r="ARS7" s="42"/>
      <c r="ART7" s="42"/>
      <c r="ARU7" s="42"/>
      <c r="ARV7" s="42"/>
      <c r="ARW7" s="42"/>
      <c r="ARX7" s="42"/>
      <c r="ARY7" s="42"/>
      <c r="ARZ7" s="42"/>
      <c r="ASA7" s="42"/>
      <c r="ASB7" s="42"/>
      <c r="ASC7" s="42"/>
      <c r="ASD7" s="42"/>
      <c r="ASE7" s="42"/>
      <c r="ASF7" s="42"/>
      <c r="ASG7" s="42"/>
      <c r="ASH7" s="42"/>
      <c r="ASI7" s="42"/>
      <c r="ASJ7" s="42"/>
      <c r="ASK7" s="42"/>
      <c r="ASL7" s="42"/>
      <c r="ASM7" s="42"/>
      <c r="ASN7" s="42"/>
      <c r="ASO7" s="42"/>
      <c r="ASP7" s="42"/>
      <c r="ASQ7" s="42"/>
      <c r="ASR7" s="42"/>
      <c r="ASS7" s="42"/>
      <c r="AST7" s="42"/>
      <c r="ASU7" s="42"/>
      <c r="ASV7" s="42"/>
      <c r="ASW7" s="42"/>
      <c r="ASX7" s="42"/>
      <c r="ASY7" s="42"/>
      <c r="ASZ7" s="42"/>
      <c r="ATA7" s="42"/>
      <c r="ATB7" s="42"/>
      <c r="ATC7" s="42"/>
      <c r="ATD7" s="42"/>
      <c r="ATE7" s="42"/>
      <c r="ATF7" s="42"/>
      <c r="ATG7" s="42"/>
      <c r="ATH7" s="42"/>
      <c r="ATI7" s="42"/>
      <c r="ATJ7" s="42"/>
      <c r="ATK7" s="42"/>
      <c r="ATL7" s="42"/>
      <c r="ATM7" s="42"/>
      <c r="ATN7" s="42"/>
      <c r="ATO7" s="42"/>
      <c r="ATP7" s="42"/>
      <c r="ATQ7" s="42"/>
      <c r="ATR7" s="42"/>
      <c r="ATS7" s="42"/>
      <c r="ATT7" s="42"/>
      <c r="ATU7" s="42"/>
      <c r="ATV7" s="42"/>
      <c r="ATW7" s="42"/>
      <c r="ATX7" s="42"/>
      <c r="ATY7" s="42"/>
      <c r="ATZ7" s="42"/>
      <c r="AUA7" s="42"/>
      <c r="AUB7" s="42"/>
      <c r="AUC7" s="42"/>
      <c r="AUD7" s="42"/>
      <c r="AUE7" s="42"/>
      <c r="AUF7" s="42"/>
      <c r="AUG7" s="42"/>
      <c r="AUH7" s="42"/>
      <c r="AUI7" s="42"/>
      <c r="AUJ7" s="42"/>
      <c r="AUK7" s="42"/>
      <c r="AUL7" s="42"/>
      <c r="AUM7" s="42"/>
      <c r="AUN7" s="42"/>
      <c r="AUO7" s="42"/>
      <c r="AUP7" s="42"/>
      <c r="AUQ7" s="42"/>
      <c r="AUR7" s="42"/>
      <c r="AUS7" s="42"/>
      <c r="AUT7" s="42"/>
      <c r="AUU7" s="42"/>
      <c r="AUV7" s="42"/>
      <c r="AUW7" s="42"/>
      <c r="AUX7" s="42"/>
      <c r="AUY7" s="42"/>
      <c r="AUZ7" s="42"/>
      <c r="AVA7" s="42"/>
      <c r="AVB7" s="42"/>
      <c r="AVC7" s="42"/>
      <c r="AVD7" s="42"/>
      <c r="AVE7" s="42"/>
      <c r="AVF7" s="42"/>
      <c r="AVG7" s="42"/>
      <c r="AVH7" s="42"/>
      <c r="AVI7" s="42"/>
      <c r="AVJ7" s="42"/>
      <c r="AVK7" s="42"/>
      <c r="AVL7" s="42"/>
      <c r="AVM7" s="42"/>
      <c r="AVN7" s="42"/>
      <c r="AVO7" s="42"/>
      <c r="AVP7" s="42"/>
      <c r="AVQ7" s="42"/>
      <c r="AVR7" s="42"/>
      <c r="AVS7" s="42"/>
      <c r="AVT7" s="42"/>
      <c r="AVU7" s="42"/>
      <c r="AVV7" s="42"/>
      <c r="AVW7" s="42"/>
      <c r="AVX7" s="42"/>
      <c r="AVY7" s="42"/>
      <c r="AVZ7" s="42"/>
      <c r="AWA7" s="42"/>
      <c r="AWB7" s="42"/>
      <c r="AWC7" s="42"/>
      <c r="AWD7" s="42"/>
      <c r="AWE7" s="42"/>
      <c r="AWF7" s="42"/>
      <c r="AWG7" s="42"/>
      <c r="AWH7" s="42"/>
      <c r="AWI7" s="42"/>
      <c r="AWJ7" s="42"/>
      <c r="AWK7" s="42"/>
      <c r="AWL7" s="42"/>
      <c r="AWM7" s="42"/>
      <c r="AWN7" s="42"/>
      <c r="AWO7" s="42"/>
      <c r="AWP7" s="42"/>
      <c r="AWQ7" s="42"/>
      <c r="AWR7" s="42"/>
      <c r="AWS7" s="42"/>
      <c r="AWT7" s="42"/>
      <c r="AWU7" s="42"/>
      <c r="AWV7" s="42"/>
      <c r="AWW7" s="42"/>
      <c r="AWX7" s="42"/>
      <c r="AWY7" s="42"/>
      <c r="AWZ7" s="42"/>
      <c r="AXA7" s="42"/>
      <c r="AXB7" s="42"/>
      <c r="AXC7" s="42"/>
      <c r="AXD7" s="42"/>
      <c r="AXE7" s="42"/>
      <c r="AXF7" s="42"/>
      <c r="AXG7" s="42"/>
      <c r="AXH7" s="42"/>
      <c r="AXI7" s="42"/>
      <c r="AXJ7" s="42"/>
      <c r="AXK7" s="42"/>
      <c r="AXL7" s="42"/>
      <c r="AXM7" s="42"/>
      <c r="AXN7" s="42"/>
      <c r="AXO7" s="42"/>
      <c r="AXP7" s="42"/>
      <c r="AXQ7" s="42"/>
      <c r="AXR7" s="42"/>
      <c r="AXS7" s="42"/>
      <c r="AXT7" s="42"/>
      <c r="AXU7" s="42"/>
      <c r="AXV7" s="42"/>
      <c r="AXW7" s="42"/>
      <c r="AXX7" s="42"/>
      <c r="AXY7" s="42"/>
      <c r="AXZ7" s="42"/>
      <c r="AYA7" s="42"/>
      <c r="AYB7" s="42"/>
      <c r="AYC7" s="42"/>
    </row>
    <row r="8" spans="1:1329" s="41" customFormat="1" ht="28.5" customHeight="1" thickBot="1" x14ac:dyDescent="0.3">
      <c r="A8" s="512"/>
      <c r="B8" s="94"/>
      <c r="C8" s="66"/>
      <c r="D8" s="66"/>
      <c r="E8" s="292" t="s">
        <v>583</v>
      </c>
      <c r="F8" s="293" t="s">
        <v>432</v>
      </c>
      <c r="G8" s="68">
        <f>G9/G7</f>
        <v>0.51714285714285713</v>
      </c>
      <c r="H8" s="68">
        <f>H9/H7</f>
        <v>0.51714285714285713</v>
      </c>
      <c r="I8" s="291">
        <v>0.25</v>
      </c>
      <c r="J8" s="259"/>
      <c r="K8" s="143"/>
      <c r="L8" s="143"/>
      <c r="M8" s="143"/>
      <c r="N8" s="143"/>
      <c r="O8" s="143"/>
      <c r="P8" s="387"/>
      <c r="Q8" s="248"/>
      <c r="R8" s="531" t="s">
        <v>552</v>
      </c>
      <c r="S8" s="532"/>
      <c r="T8" s="247"/>
      <c r="U8" s="533" t="s">
        <v>569</v>
      </c>
      <c r="V8" s="533"/>
      <c r="W8" s="533"/>
      <c r="X8" s="5"/>
      <c r="Y8" s="145"/>
      <c r="Z8" s="145"/>
      <c r="AA8" s="145"/>
      <c r="AB8" s="145"/>
      <c r="AC8" s="299" t="s">
        <v>584</v>
      </c>
      <c r="AD8" s="298" t="str">
        <f>ADDRESS(ROW(U70),COLUMN(U70),4)</f>
        <v>U70</v>
      </c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42"/>
      <c r="IA8" s="42"/>
      <c r="IB8" s="42"/>
      <c r="IC8" s="42"/>
      <c r="ID8" s="42"/>
      <c r="IE8" s="42"/>
      <c r="IF8" s="42"/>
      <c r="IG8" s="42"/>
      <c r="IH8" s="42"/>
      <c r="II8" s="42"/>
      <c r="IJ8" s="42"/>
      <c r="IK8" s="42"/>
      <c r="IL8" s="42"/>
      <c r="IM8" s="42"/>
      <c r="IN8" s="42"/>
      <c r="IO8" s="42"/>
      <c r="IP8" s="42"/>
      <c r="IQ8" s="42"/>
      <c r="IR8" s="42"/>
      <c r="IS8" s="42"/>
      <c r="IT8" s="42"/>
      <c r="IU8" s="42"/>
      <c r="IV8" s="42"/>
      <c r="IW8" s="42"/>
      <c r="IX8" s="42"/>
      <c r="IY8" s="42"/>
      <c r="IZ8" s="42"/>
      <c r="JA8" s="42"/>
      <c r="JB8" s="42"/>
      <c r="JC8" s="42"/>
      <c r="JD8" s="42"/>
      <c r="JE8" s="42"/>
      <c r="JF8" s="42"/>
      <c r="JG8" s="42"/>
      <c r="JH8" s="42"/>
      <c r="JI8" s="42"/>
      <c r="JJ8" s="42"/>
      <c r="JK8" s="42"/>
      <c r="JL8" s="42"/>
      <c r="JM8" s="42"/>
      <c r="JN8" s="42"/>
      <c r="JO8" s="42"/>
      <c r="JP8" s="42"/>
      <c r="JQ8" s="42"/>
      <c r="JR8" s="42"/>
      <c r="JS8" s="42"/>
      <c r="JT8" s="42"/>
      <c r="JU8" s="42"/>
      <c r="JV8" s="42"/>
      <c r="JW8" s="42"/>
      <c r="JX8" s="42"/>
      <c r="JY8" s="42"/>
      <c r="JZ8" s="42"/>
      <c r="KA8" s="42"/>
      <c r="KB8" s="42"/>
      <c r="KC8" s="42"/>
      <c r="KD8" s="42"/>
      <c r="KE8" s="42"/>
      <c r="KF8" s="42"/>
      <c r="KG8" s="42"/>
      <c r="KH8" s="42"/>
      <c r="KI8" s="42"/>
      <c r="KJ8" s="42"/>
      <c r="KK8" s="42"/>
      <c r="KL8" s="42"/>
      <c r="KM8" s="42"/>
      <c r="KN8" s="42"/>
      <c r="KO8" s="42"/>
      <c r="KP8" s="42"/>
      <c r="KQ8" s="42"/>
      <c r="KR8" s="42"/>
      <c r="KS8" s="42"/>
      <c r="KT8" s="42"/>
      <c r="KU8" s="42"/>
      <c r="KV8" s="42"/>
      <c r="KW8" s="42"/>
      <c r="KX8" s="42"/>
      <c r="KY8" s="42"/>
      <c r="KZ8" s="42"/>
      <c r="LA8" s="42"/>
      <c r="LB8" s="42"/>
      <c r="LC8" s="42"/>
      <c r="LD8" s="42"/>
      <c r="LE8" s="42"/>
      <c r="LF8" s="42"/>
      <c r="LG8" s="42"/>
      <c r="LH8" s="42"/>
      <c r="LI8" s="42"/>
      <c r="LJ8" s="42"/>
      <c r="LK8" s="42"/>
      <c r="LL8" s="42"/>
      <c r="LM8" s="42"/>
      <c r="LN8" s="42"/>
      <c r="LO8" s="42"/>
      <c r="LP8" s="42"/>
      <c r="LQ8" s="42"/>
      <c r="LR8" s="42"/>
      <c r="LS8" s="42"/>
      <c r="LT8" s="42"/>
      <c r="LU8" s="42"/>
      <c r="LV8" s="42"/>
      <c r="LW8" s="42"/>
      <c r="LX8" s="42"/>
      <c r="LY8" s="42"/>
      <c r="LZ8" s="42"/>
      <c r="MA8" s="42"/>
      <c r="MB8" s="42"/>
      <c r="MC8" s="42"/>
      <c r="MD8" s="42"/>
      <c r="ME8" s="42"/>
      <c r="MF8" s="42"/>
      <c r="MG8" s="42"/>
      <c r="MH8" s="42"/>
      <c r="MI8" s="42"/>
      <c r="MJ8" s="42"/>
      <c r="MK8" s="42"/>
      <c r="ML8" s="42"/>
      <c r="MM8" s="42"/>
      <c r="MN8" s="42"/>
      <c r="MO8" s="42"/>
      <c r="MP8" s="42"/>
      <c r="MQ8" s="42"/>
      <c r="MR8" s="42"/>
      <c r="MS8" s="42"/>
      <c r="MT8" s="42"/>
      <c r="MU8" s="42"/>
      <c r="MV8" s="42"/>
      <c r="MW8" s="42"/>
      <c r="MX8" s="42"/>
      <c r="MY8" s="42"/>
      <c r="MZ8" s="42"/>
      <c r="NA8" s="42"/>
      <c r="NB8" s="42"/>
      <c r="NC8" s="42"/>
      <c r="ND8" s="42"/>
      <c r="NE8" s="42"/>
      <c r="NF8" s="42"/>
      <c r="NG8" s="42"/>
      <c r="NH8" s="42"/>
      <c r="NI8" s="42"/>
      <c r="NJ8" s="42"/>
      <c r="NK8" s="42"/>
      <c r="NL8" s="42"/>
      <c r="NM8" s="42"/>
      <c r="NN8" s="42"/>
      <c r="NO8" s="42"/>
      <c r="NP8" s="42"/>
      <c r="NQ8" s="42"/>
      <c r="NR8" s="42"/>
      <c r="NS8" s="42"/>
      <c r="NT8" s="42"/>
      <c r="NU8" s="42"/>
      <c r="NV8" s="42"/>
      <c r="NW8" s="42"/>
      <c r="NX8" s="42"/>
      <c r="NY8" s="42"/>
      <c r="NZ8" s="42"/>
      <c r="OA8" s="42"/>
      <c r="OB8" s="42"/>
      <c r="OC8" s="42"/>
      <c r="OD8" s="42"/>
      <c r="OE8" s="42"/>
      <c r="OF8" s="42"/>
      <c r="OG8" s="42"/>
      <c r="OH8" s="42"/>
      <c r="OI8" s="42"/>
      <c r="OJ8" s="42"/>
      <c r="OK8" s="42"/>
      <c r="OL8" s="42"/>
      <c r="OM8" s="42"/>
      <c r="ON8" s="42"/>
      <c r="OO8" s="42"/>
      <c r="OP8" s="42"/>
      <c r="OQ8" s="42"/>
      <c r="OR8" s="42"/>
      <c r="OS8" s="42"/>
      <c r="OT8" s="42"/>
      <c r="OU8" s="42"/>
      <c r="OV8" s="42"/>
      <c r="OW8" s="42"/>
      <c r="OX8" s="42"/>
      <c r="OY8" s="42"/>
      <c r="OZ8" s="42"/>
      <c r="PA8" s="42"/>
      <c r="PB8" s="42"/>
      <c r="PC8" s="42"/>
      <c r="PD8" s="42"/>
      <c r="PE8" s="42"/>
      <c r="PF8" s="42"/>
      <c r="PG8" s="42"/>
      <c r="PH8" s="42"/>
      <c r="PI8" s="42"/>
      <c r="PJ8" s="42"/>
      <c r="PK8" s="42"/>
      <c r="PL8" s="42"/>
      <c r="PM8" s="42"/>
      <c r="PN8" s="42"/>
      <c r="PO8" s="42"/>
      <c r="PP8" s="42"/>
      <c r="PQ8" s="42"/>
      <c r="PR8" s="42"/>
      <c r="PS8" s="42"/>
      <c r="PT8" s="42"/>
      <c r="PU8" s="42"/>
      <c r="PV8" s="42"/>
      <c r="PW8" s="42"/>
      <c r="PX8" s="42"/>
      <c r="PY8" s="42"/>
      <c r="PZ8" s="42"/>
      <c r="QA8" s="42"/>
      <c r="QB8" s="42"/>
      <c r="QC8" s="42"/>
      <c r="QD8" s="42"/>
      <c r="QE8" s="42"/>
      <c r="QF8" s="42"/>
      <c r="QG8" s="42"/>
      <c r="QH8" s="42"/>
      <c r="QI8" s="42"/>
      <c r="QJ8" s="42"/>
      <c r="QK8" s="42"/>
      <c r="QL8" s="42"/>
      <c r="QM8" s="42"/>
      <c r="QN8" s="42"/>
      <c r="QO8" s="42"/>
      <c r="QP8" s="42"/>
      <c r="QQ8" s="42"/>
      <c r="QR8" s="42"/>
      <c r="QS8" s="42"/>
      <c r="QT8" s="42"/>
      <c r="QU8" s="42"/>
      <c r="QV8" s="42"/>
      <c r="QW8" s="42"/>
      <c r="QX8" s="42"/>
      <c r="QY8" s="42"/>
      <c r="QZ8" s="42"/>
      <c r="RA8" s="42"/>
      <c r="RB8" s="42"/>
      <c r="RC8" s="42"/>
      <c r="RD8" s="42"/>
      <c r="RE8" s="42"/>
      <c r="RF8" s="42"/>
      <c r="RG8" s="42"/>
      <c r="RH8" s="42"/>
      <c r="RI8" s="42"/>
      <c r="RJ8" s="42"/>
      <c r="RK8" s="42"/>
      <c r="RL8" s="42"/>
      <c r="RM8" s="42"/>
      <c r="RN8" s="42"/>
      <c r="RO8" s="42"/>
      <c r="RP8" s="42"/>
      <c r="RQ8" s="42"/>
      <c r="RR8" s="42"/>
      <c r="RS8" s="42"/>
      <c r="RT8" s="42"/>
      <c r="RU8" s="42"/>
      <c r="RV8" s="42"/>
      <c r="RW8" s="42"/>
      <c r="RX8" s="42"/>
      <c r="RY8" s="42"/>
      <c r="RZ8" s="42"/>
      <c r="SA8" s="42"/>
      <c r="SB8" s="42"/>
      <c r="SC8" s="42"/>
      <c r="SD8" s="42"/>
      <c r="SE8" s="42"/>
      <c r="SF8" s="42"/>
      <c r="SG8" s="42"/>
      <c r="SH8" s="42"/>
      <c r="SI8" s="42"/>
      <c r="SJ8" s="42"/>
      <c r="SK8" s="42"/>
      <c r="SL8" s="42"/>
      <c r="SM8" s="42"/>
      <c r="SN8" s="42"/>
      <c r="SO8" s="42"/>
      <c r="SP8" s="42"/>
      <c r="SQ8" s="42"/>
      <c r="SR8" s="42"/>
      <c r="SS8" s="42"/>
      <c r="ST8" s="42"/>
      <c r="SU8" s="42"/>
      <c r="SV8" s="42"/>
      <c r="SW8" s="42"/>
      <c r="SX8" s="42"/>
      <c r="SY8" s="42"/>
      <c r="SZ8" s="42"/>
      <c r="TA8" s="42"/>
      <c r="TB8" s="42"/>
      <c r="TC8" s="42"/>
      <c r="TD8" s="42"/>
      <c r="TE8" s="42"/>
      <c r="TF8" s="42"/>
      <c r="TG8" s="42"/>
      <c r="TH8" s="42"/>
      <c r="TI8" s="42"/>
      <c r="TJ8" s="42"/>
      <c r="TK8" s="42"/>
      <c r="TL8" s="42"/>
      <c r="TM8" s="42"/>
      <c r="TN8" s="42"/>
      <c r="TO8" s="42"/>
      <c r="TP8" s="42"/>
      <c r="TQ8" s="42"/>
      <c r="TR8" s="42"/>
      <c r="TS8" s="42"/>
      <c r="TT8" s="42"/>
      <c r="TU8" s="42"/>
      <c r="TV8" s="42"/>
      <c r="TW8" s="42"/>
      <c r="TX8" s="42"/>
      <c r="TY8" s="42"/>
      <c r="TZ8" s="42"/>
      <c r="UA8" s="42"/>
      <c r="UB8" s="42"/>
      <c r="UC8" s="42"/>
      <c r="UD8" s="42"/>
      <c r="UE8" s="42"/>
      <c r="UF8" s="42"/>
      <c r="UG8" s="42"/>
      <c r="UH8" s="42"/>
      <c r="UI8" s="42"/>
      <c r="UJ8" s="42"/>
      <c r="UK8" s="42"/>
      <c r="UL8" s="42"/>
      <c r="UM8" s="42"/>
      <c r="UN8" s="42"/>
      <c r="UO8" s="42"/>
      <c r="UP8" s="42"/>
      <c r="UQ8" s="42"/>
      <c r="UR8" s="42"/>
      <c r="US8" s="42"/>
      <c r="UT8" s="42"/>
      <c r="UU8" s="42"/>
      <c r="UV8" s="42"/>
      <c r="UW8" s="42"/>
      <c r="UX8" s="42"/>
      <c r="UY8" s="42"/>
      <c r="UZ8" s="42"/>
      <c r="VA8" s="42"/>
      <c r="VB8" s="42"/>
      <c r="VC8" s="42"/>
      <c r="VD8" s="42"/>
      <c r="VE8" s="42"/>
      <c r="VF8" s="42"/>
      <c r="VG8" s="42"/>
      <c r="VH8" s="42"/>
      <c r="VI8" s="42"/>
      <c r="VJ8" s="42"/>
      <c r="VK8" s="42"/>
      <c r="VL8" s="42"/>
      <c r="VM8" s="42"/>
      <c r="VN8" s="42"/>
      <c r="VO8" s="42"/>
      <c r="VP8" s="42"/>
      <c r="VQ8" s="42"/>
      <c r="VR8" s="42"/>
      <c r="VS8" s="42"/>
      <c r="VT8" s="42"/>
      <c r="VU8" s="42"/>
      <c r="VV8" s="42"/>
      <c r="VW8" s="42"/>
      <c r="VX8" s="42"/>
      <c r="VY8" s="42"/>
      <c r="VZ8" s="42"/>
      <c r="WA8" s="42"/>
      <c r="WB8" s="42"/>
      <c r="WC8" s="42"/>
      <c r="WD8" s="42"/>
      <c r="WE8" s="42"/>
      <c r="WF8" s="42"/>
      <c r="WG8" s="42"/>
      <c r="WH8" s="42"/>
      <c r="WI8" s="42"/>
      <c r="WJ8" s="42"/>
      <c r="WK8" s="42"/>
      <c r="WL8" s="42"/>
      <c r="WM8" s="42"/>
      <c r="WN8" s="42"/>
      <c r="WO8" s="42"/>
      <c r="WP8" s="42"/>
      <c r="WQ8" s="42"/>
      <c r="WR8" s="42"/>
      <c r="WS8" s="42"/>
      <c r="WT8" s="42"/>
      <c r="WU8" s="42"/>
      <c r="WV8" s="42"/>
      <c r="WW8" s="42"/>
      <c r="WX8" s="42"/>
      <c r="WY8" s="42"/>
      <c r="WZ8" s="42"/>
      <c r="XA8" s="42"/>
      <c r="XB8" s="42"/>
      <c r="XC8" s="42"/>
      <c r="XD8" s="42"/>
      <c r="XE8" s="42"/>
      <c r="XF8" s="42"/>
      <c r="XG8" s="42"/>
      <c r="XH8" s="42"/>
      <c r="XI8" s="42"/>
      <c r="XJ8" s="42"/>
      <c r="XK8" s="42"/>
      <c r="XL8" s="42"/>
      <c r="XM8" s="42"/>
      <c r="XN8" s="42"/>
      <c r="XO8" s="42"/>
      <c r="XP8" s="42"/>
      <c r="XQ8" s="42"/>
      <c r="XR8" s="42"/>
      <c r="XS8" s="42"/>
      <c r="XT8" s="42"/>
      <c r="XU8" s="42"/>
      <c r="XV8" s="42"/>
      <c r="XW8" s="42"/>
      <c r="XX8" s="42"/>
      <c r="XY8" s="42"/>
      <c r="XZ8" s="42"/>
      <c r="YA8" s="42"/>
      <c r="YB8" s="42"/>
      <c r="YC8" s="42"/>
      <c r="YD8" s="42"/>
      <c r="YE8" s="42"/>
      <c r="YF8" s="42"/>
      <c r="YG8" s="42"/>
      <c r="YH8" s="42"/>
      <c r="YI8" s="42"/>
      <c r="YJ8" s="42"/>
      <c r="YK8" s="42"/>
      <c r="YL8" s="42"/>
      <c r="YM8" s="42"/>
      <c r="YN8" s="42"/>
      <c r="YO8" s="42"/>
      <c r="YP8" s="42"/>
      <c r="YQ8" s="42"/>
      <c r="YR8" s="42"/>
      <c r="YS8" s="42"/>
      <c r="YT8" s="42"/>
      <c r="YU8" s="42"/>
      <c r="YV8" s="42"/>
      <c r="YW8" s="42"/>
      <c r="YX8" s="42"/>
      <c r="YY8" s="42"/>
      <c r="YZ8" s="42"/>
      <c r="ZA8" s="42"/>
      <c r="ZB8" s="42"/>
      <c r="ZC8" s="42"/>
      <c r="ZD8" s="42"/>
      <c r="ZE8" s="42"/>
      <c r="ZF8" s="42"/>
      <c r="ZG8" s="42"/>
      <c r="ZH8" s="42"/>
      <c r="ZI8" s="42"/>
      <c r="ZJ8" s="42"/>
      <c r="ZK8" s="42"/>
      <c r="ZL8" s="42"/>
      <c r="ZM8" s="42"/>
      <c r="ZN8" s="42"/>
      <c r="ZO8" s="42"/>
      <c r="ZP8" s="42"/>
      <c r="ZQ8" s="42"/>
      <c r="ZR8" s="42"/>
      <c r="ZS8" s="42"/>
      <c r="ZT8" s="42"/>
      <c r="ZU8" s="42"/>
      <c r="ZV8" s="42"/>
      <c r="ZW8" s="42"/>
      <c r="ZX8" s="42"/>
      <c r="ZY8" s="42"/>
      <c r="ZZ8" s="42"/>
      <c r="AAA8" s="42"/>
      <c r="AAB8" s="42"/>
      <c r="AAC8" s="42"/>
      <c r="AAD8" s="42"/>
      <c r="AAE8" s="42"/>
      <c r="AAF8" s="42"/>
      <c r="AAG8" s="42"/>
      <c r="AAH8" s="42"/>
      <c r="AAI8" s="42"/>
      <c r="AAJ8" s="42"/>
      <c r="AAK8" s="42"/>
      <c r="AAL8" s="42"/>
      <c r="AAM8" s="42"/>
      <c r="AAN8" s="42"/>
      <c r="AAO8" s="42"/>
      <c r="AAP8" s="42"/>
      <c r="AAQ8" s="42"/>
      <c r="AAR8" s="42"/>
      <c r="AAS8" s="42"/>
      <c r="AAT8" s="42"/>
      <c r="AAU8" s="42"/>
      <c r="AAV8" s="42"/>
      <c r="AAW8" s="42"/>
      <c r="AAX8" s="42"/>
      <c r="AAY8" s="42"/>
      <c r="AAZ8" s="42"/>
      <c r="ABA8" s="42"/>
      <c r="ABB8" s="42"/>
      <c r="ABC8" s="42"/>
      <c r="ABD8" s="42"/>
      <c r="ABE8" s="42"/>
      <c r="ABF8" s="42"/>
      <c r="ABG8" s="42"/>
      <c r="ABH8" s="42"/>
      <c r="ABI8" s="42"/>
      <c r="ABJ8" s="42"/>
      <c r="ABK8" s="42"/>
      <c r="ABL8" s="42"/>
      <c r="ABM8" s="42"/>
      <c r="ABN8" s="42"/>
      <c r="ABO8" s="42"/>
      <c r="ABP8" s="42"/>
      <c r="ABQ8" s="42"/>
      <c r="ABR8" s="42"/>
      <c r="ABS8" s="42"/>
      <c r="ABT8" s="42"/>
      <c r="ABU8" s="42"/>
      <c r="ABV8" s="42"/>
      <c r="ABW8" s="42"/>
      <c r="ABX8" s="42"/>
      <c r="ABY8" s="42"/>
      <c r="ABZ8" s="42"/>
      <c r="ACA8" s="42"/>
      <c r="ACB8" s="42"/>
      <c r="ACC8" s="42"/>
      <c r="ACD8" s="42"/>
      <c r="ACE8" s="42"/>
      <c r="ACF8" s="42"/>
      <c r="ACG8" s="42"/>
      <c r="ACH8" s="42"/>
      <c r="ACI8" s="42"/>
      <c r="ACJ8" s="42"/>
      <c r="ACK8" s="42"/>
      <c r="ACL8" s="42"/>
      <c r="ACM8" s="42"/>
      <c r="ACN8" s="42"/>
      <c r="ACO8" s="42"/>
      <c r="ACP8" s="42"/>
      <c r="ACQ8" s="42"/>
      <c r="ACR8" s="42"/>
      <c r="ACS8" s="42"/>
      <c r="ACT8" s="42"/>
      <c r="ACU8" s="42"/>
      <c r="ACV8" s="42"/>
      <c r="ACW8" s="42"/>
      <c r="ACX8" s="42"/>
      <c r="ACY8" s="42"/>
      <c r="ACZ8" s="42"/>
      <c r="ADA8" s="42"/>
      <c r="ADB8" s="42"/>
      <c r="ADC8" s="42"/>
      <c r="ADD8" s="42"/>
      <c r="ADE8" s="42"/>
      <c r="ADF8" s="42"/>
      <c r="ADG8" s="42"/>
      <c r="ADH8" s="42"/>
      <c r="ADI8" s="42"/>
      <c r="ADJ8" s="42"/>
      <c r="ADK8" s="42"/>
      <c r="ADL8" s="42"/>
      <c r="ADM8" s="42"/>
      <c r="ADN8" s="42"/>
      <c r="ADO8" s="42"/>
      <c r="ADP8" s="42"/>
      <c r="ADQ8" s="42"/>
      <c r="ADR8" s="42"/>
      <c r="ADS8" s="42"/>
      <c r="ADT8" s="42"/>
      <c r="ADU8" s="42"/>
      <c r="ADV8" s="42"/>
      <c r="ADW8" s="42"/>
      <c r="ADX8" s="42"/>
      <c r="ADY8" s="42"/>
      <c r="ADZ8" s="42"/>
      <c r="AEA8" s="42"/>
      <c r="AEB8" s="42"/>
      <c r="AEC8" s="42"/>
      <c r="AED8" s="42"/>
      <c r="AEE8" s="42"/>
      <c r="AEF8" s="42"/>
      <c r="AEG8" s="42"/>
      <c r="AEH8" s="42"/>
      <c r="AEI8" s="42"/>
      <c r="AEJ8" s="42"/>
      <c r="AEK8" s="42"/>
      <c r="AEL8" s="42"/>
      <c r="AEM8" s="42"/>
      <c r="AEN8" s="42"/>
      <c r="AEO8" s="42"/>
      <c r="AEP8" s="42"/>
      <c r="AEQ8" s="42"/>
      <c r="AER8" s="42"/>
      <c r="AES8" s="42"/>
      <c r="AET8" s="42"/>
      <c r="AEU8" s="42"/>
      <c r="AEV8" s="42"/>
      <c r="AEW8" s="42"/>
      <c r="AEX8" s="42"/>
      <c r="AEY8" s="42"/>
      <c r="AEZ8" s="42"/>
      <c r="AFA8" s="42"/>
      <c r="AFB8" s="42"/>
      <c r="AFC8" s="42"/>
      <c r="AFD8" s="42"/>
      <c r="AFE8" s="42"/>
      <c r="AFF8" s="42"/>
      <c r="AFG8" s="42"/>
      <c r="AFH8" s="42"/>
      <c r="AFI8" s="42"/>
      <c r="AFJ8" s="42"/>
      <c r="AFK8" s="42"/>
      <c r="AFL8" s="42"/>
      <c r="AFM8" s="42"/>
      <c r="AFN8" s="42"/>
      <c r="AFO8" s="42"/>
      <c r="AFP8" s="42"/>
      <c r="AFQ8" s="42"/>
      <c r="AFR8" s="42"/>
      <c r="AFS8" s="42"/>
      <c r="AFT8" s="42"/>
      <c r="AFU8" s="42"/>
      <c r="AFV8" s="42"/>
      <c r="AFW8" s="42"/>
      <c r="AFX8" s="42"/>
      <c r="AFY8" s="42"/>
      <c r="AFZ8" s="42"/>
      <c r="AGA8" s="42"/>
      <c r="AGB8" s="42"/>
      <c r="AGC8" s="42"/>
      <c r="AGD8" s="42"/>
      <c r="AGE8" s="42"/>
      <c r="AGF8" s="42"/>
      <c r="AGG8" s="42"/>
      <c r="AGH8" s="42"/>
      <c r="AGI8" s="42"/>
      <c r="AGJ8" s="42"/>
      <c r="AGK8" s="42"/>
      <c r="AGL8" s="42"/>
      <c r="AGM8" s="42"/>
      <c r="AGN8" s="42"/>
      <c r="AGO8" s="42"/>
      <c r="AGP8" s="42"/>
      <c r="AGQ8" s="42"/>
      <c r="AGR8" s="42"/>
      <c r="AGS8" s="42"/>
      <c r="AGT8" s="42"/>
      <c r="AGU8" s="42"/>
      <c r="AGV8" s="42"/>
      <c r="AGW8" s="42"/>
      <c r="AGX8" s="42"/>
      <c r="AGY8" s="42"/>
      <c r="AGZ8" s="42"/>
      <c r="AHA8" s="42"/>
      <c r="AHB8" s="42"/>
      <c r="AHC8" s="42"/>
      <c r="AHD8" s="42"/>
      <c r="AHE8" s="42"/>
      <c r="AHF8" s="42"/>
      <c r="AHG8" s="42"/>
      <c r="AHH8" s="42"/>
      <c r="AHI8" s="42"/>
      <c r="AHJ8" s="42"/>
      <c r="AHK8" s="42"/>
      <c r="AHL8" s="42"/>
      <c r="AHM8" s="42"/>
      <c r="AHN8" s="42"/>
      <c r="AHO8" s="42"/>
      <c r="AHP8" s="42"/>
      <c r="AHQ8" s="42"/>
      <c r="AHR8" s="42"/>
      <c r="AHS8" s="42"/>
      <c r="AHT8" s="42"/>
      <c r="AHU8" s="42"/>
      <c r="AHV8" s="42"/>
      <c r="AHW8" s="42"/>
      <c r="AHX8" s="42"/>
      <c r="AHY8" s="42"/>
      <c r="AHZ8" s="42"/>
      <c r="AIA8" s="42"/>
      <c r="AIB8" s="42"/>
      <c r="AIC8" s="42"/>
      <c r="AID8" s="42"/>
      <c r="AIE8" s="42"/>
      <c r="AIF8" s="42"/>
      <c r="AIG8" s="42"/>
      <c r="AIH8" s="42"/>
      <c r="AII8" s="42"/>
      <c r="AIJ8" s="42"/>
      <c r="AIK8" s="42"/>
      <c r="AIL8" s="42"/>
      <c r="AIM8" s="42"/>
      <c r="AIN8" s="42"/>
      <c r="AIO8" s="42"/>
      <c r="AIP8" s="42"/>
      <c r="AIQ8" s="42"/>
      <c r="AIR8" s="42"/>
      <c r="AIS8" s="42"/>
      <c r="AIT8" s="42"/>
      <c r="AIU8" s="42"/>
      <c r="AIV8" s="42"/>
      <c r="AIW8" s="42"/>
      <c r="AIX8" s="42"/>
      <c r="AIY8" s="42"/>
      <c r="AIZ8" s="42"/>
      <c r="AJA8" s="42"/>
      <c r="AJB8" s="42"/>
      <c r="AJC8" s="42"/>
      <c r="AJD8" s="42"/>
      <c r="AJE8" s="42"/>
      <c r="AJF8" s="42"/>
      <c r="AJG8" s="42"/>
      <c r="AJH8" s="42"/>
      <c r="AJI8" s="42"/>
      <c r="AJJ8" s="42"/>
      <c r="AJK8" s="42"/>
      <c r="AJL8" s="42"/>
      <c r="AJM8" s="42"/>
      <c r="AJN8" s="42"/>
      <c r="AJO8" s="42"/>
      <c r="AJP8" s="42"/>
      <c r="AJQ8" s="42"/>
      <c r="AJR8" s="42"/>
      <c r="AJS8" s="42"/>
      <c r="AJT8" s="42"/>
      <c r="AJU8" s="42"/>
      <c r="AJV8" s="42"/>
      <c r="AJW8" s="42"/>
      <c r="AJX8" s="42"/>
      <c r="AJY8" s="42"/>
      <c r="AJZ8" s="42"/>
      <c r="AKA8" s="42"/>
      <c r="AKB8" s="42"/>
      <c r="AKC8" s="42"/>
      <c r="AKD8" s="42"/>
      <c r="AKE8" s="42"/>
      <c r="AKF8" s="42"/>
      <c r="AKG8" s="42"/>
      <c r="AKH8" s="42"/>
      <c r="AKI8" s="42"/>
      <c r="AKJ8" s="42"/>
      <c r="AKK8" s="42"/>
      <c r="AKL8" s="42"/>
      <c r="AKM8" s="42"/>
      <c r="AKN8" s="42"/>
      <c r="AKO8" s="42"/>
      <c r="AKP8" s="42"/>
      <c r="AKQ8" s="42"/>
      <c r="AKR8" s="42"/>
      <c r="AKS8" s="42"/>
      <c r="AKT8" s="42"/>
      <c r="AKU8" s="42"/>
      <c r="AKV8" s="42"/>
      <c r="AKW8" s="42"/>
      <c r="AKX8" s="42"/>
      <c r="AKY8" s="42"/>
      <c r="AKZ8" s="42"/>
      <c r="ALA8" s="42"/>
      <c r="ALB8" s="42"/>
      <c r="ALC8" s="42"/>
      <c r="ALD8" s="42"/>
      <c r="ALE8" s="42"/>
      <c r="ALF8" s="42"/>
      <c r="ALG8" s="42"/>
      <c r="ALH8" s="42"/>
      <c r="ALI8" s="42"/>
      <c r="ALJ8" s="42"/>
      <c r="ALK8" s="42"/>
      <c r="ALL8" s="42"/>
      <c r="ALM8" s="42"/>
      <c r="ALN8" s="42"/>
      <c r="ALO8" s="42"/>
      <c r="ALP8" s="42"/>
      <c r="ALQ8" s="42"/>
      <c r="ALR8" s="42"/>
      <c r="ALS8" s="42"/>
      <c r="ALT8" s="42"/>
      <c r="ALU8" s="42"/>
      <c r="ALV8" s="42"/>
      <c r="ALW8" s="42"/>
      <c r="ALX8" s="42"/>
      <c r="ALY8" s="42"/>
      <c r="ALZ8" s="42"/>
      <c r="AMA8" s="42"/>
      <c r="AMB8" s="42"/>
      <c r="AMC8" s="42"/>
      <c r="AMD8" s="42"/>
      <c r="AME8" s="42"/>
      <c r="AMF8" s="42"/>
      <c r="AMG8" s="42"/>
      <c r="AMH8" s="42"/>
      <c r="AMI8" s="42"/>
      <c r="AMJ8" s="42"/>
      <c r="AMK8" s="42"/>
      <c r="AML8" s="42"/>
      <c r="AMM8" s="42"/>
      <c r="AMN8" s="42"/>
      <c r="AMO8" s="42"/>
      <c r="AMP8" s="42"/>
      <c r="AMQ8" s="42"/>
      <c r="AMR8" s="42"/>
      <c r="AMS8" s="42"/>
      <c r="AMT8" s="42"/>
      <c r="AMU8" s="42"/>
      <c r="AMV8" s="42"/>
      <c r="AMW8" s="42"/>
      <c r="AMX8" s="42"/>
      <c r="AMY8" s="42"/>
      <c r="AMZ8" s="42"/>
      <c r="ANA8" s="42"/>
      <c r="ANB8" s="42"/>
      <c r="ANC8" s="42"/>
      <c r="AND8" s="42"/>
      <c r="ANE8" s="42"/>
      <c r="ANF8" s="42"/>
      <c r="ANG8" s="42"/>
      <c r="ANH8" s="42"/>
      <c r="ANI8" s="42"/>
      <c r="ANJ8" s="42"/>
      <c r="ANK8" s="42"/>
      <c r="ANL8" s="42"/>
      <c r="ANM8" s="42"/>
      <c r="ANN8" s="42"/>
      <c r="ANO8" s="42"/>
      <c r="ANP8" s="42"/>
      <c r="ANQ8" s="42"/>
      <c r="ANR8" s="42"/>
      <c r="ANS8" s="42"/>
      <c r="ANT8" s="42"/>
      <c r="ANU8" s="42"/>
      <c r="ANV8" s="42"/>
      <c r="ANW8" s="42"/>
      <c r="ANX8" s="42"/>
      <c r="ANY8" s="42"/>
      <c r="ANZ8" s="42"/>
      <c r="AOA8" s="42"/>
      <c r="AOB8" s="42"/>
      <c r="AOC8" s="42"/>
      <c r="AOD8" s="42"/>
      <c r="AOE8" s="42"/>
      <c r="AOF8" s="42"/>
      <c r="AOG8" s="42"/>
      <c r="AOH8" s="42"/>
      <c r="AOI8" s="42"/>
      <c r="AOJ8" s="42"/>
      <c r="AOK8" s="42"/>
      <c r="AOL8" s="42"/>
      <c r="AOM8" s="42"/>
      <c r="AON8" s="42"/>
      <c r="AOO8" s="42"/>
      <c r="AOP8" s="42"/>
      <c r="AOQ8" s="42"/>
      <c r="AOR8" s="42"/>
      <c r="AOS8" s="42"/>
      <c r="AOT8" s="42"/>
      <c r="AOU8" s="42"/>
      <c r="AOV8" s="42"/>
      <c r="AOW8" s="42"/>
      <c r="AOX8" s="42"/>
      <c r="AOY8" s="42"/>
      <c r="AOZ8" s="42"/>
      <c r="APA8" s="42"/>
      <c r="APB8" s="42"/>
      <c r="APC8" s="42"/>
      <c r="APD8" s="42"/>
      <c r="APE8" s="42"/>
      <c r="APF8" s="42"/>
      <c r="APG8" s="42"/>
      <c r="APH8" s="42"/>
      <c r="API8" s="42"/>
      <c r="APJ8" s="42"/>
      <c r="APK8" s="42"/>
      <c r="APL8" s="42"/>
      <c r="APM8" s="42"/>
      <c r="APN8" s="42"/>
      <c r="APO8" s="42"/>
      <c r="APP8" s="42"/>
      <c r="APQ8" s="42"/>
      <c r="APR8" s="42"/>
      <c r="APS8" s="42"/>
      <c r="APT8" s="42"/>
      <c r="APU8" s="42"/>
      <c r="APV8" s="42"/>
      <c r="APW8" s="42"/>
      <c r="APX8" s="42"/>
      <c r="APY8" s="42"/>
      <c r="APZ8" s="42"/>
      <c r="AQA8" s="42"/>
      <c r="AQB8" s="42"/>
      <c r="AQC8" s="42"/>
      <c r="AQD8" s="42"/>
      <c r="AQE8" s="42"/>
      <c r="AQF8" s="42"/>
      <c r="AQG8" s="42"/>
      <c r="AQH8" s="42"/>
      <c r="AQI8" s="42"/>
      <c r="AQJ8" s="42"/>
      <c r="AQK8" s="42"/>
      <c r="AQL8" s="42"/>
      <c r="AQM8" s="42"/>
      <c r="AQN8" s="42"/>
      <c r="AQO8" s="42"/>
      <c r="AQP8" s="42"/>
      <c r="AQQ8" s="42"/>
      <c r="AQR8" s="42"/>
      <c r="AQS8" s="42"/>
      <c r="AQT8" s="42"/>
      <c r="AQU8" s="42"/>
      <c r="AQV8" s="42"/>
      <c r="AQW8" s="42"/>
      <c r="AQX8" s="42"/>
      <c r="AQY8" s="42"/>
      <c r="AQZ8" s="42"/>
      <c r="ARA8" s="42"/>
      <c r="ARB8" s="42"/>
      <c r="ARC8" s="42"/>
      <c r="ARD8" s="42"/>
      <c r="ARE8" s="42"/>
      <c r="ARF8" s="42"/>
      <c r="ARG8" s="42"/>
      <c r="ARH8" s="42"/>
      <c r="ARI8" s="42"/>
      <c r="ARJ8" s="42"/>
      <c r="ARK8" s="42"/>
      <c r="ARL8" s="42"/>
      <c r="ARM8" s="42"/>
      <c r="ARN8" s="42"/>
      <c r="ARO8" s="42"/>
      <c r="ARP8" s="42"/>
      <c r="ARQ8" s="42"/>
      <c r="ARR8" s="42"/>
      <c r="ARS8" s="42"/>
      <c r="ART8" s="42"/>
      <c r="ARU8" s="42"/>
      <c r="ARV8" s="42"/>
      <c r="ARW8" s="42"/>
      <c r="ARX8" s="42"/>
      <c r="ARY8" s="42"/>
      <c r="ARZ8" s="42"/>
      <c r="ASA8" s="42"/>
      <c r="ASB8" s="42"/>
      <c r="ASC8" s="42"/>
      <c r="ASD8" s="42"/>
      <c r="ASE8" s="42"/>
      <c r="ASF8" s="42"/>
      <c r="ASG8" s="42"/>
      <c r="ASH8" s="42"/>
      <c r="ASI8" s="42"/>
      <c r="ASJ8" s="42"/>
      <c r="ASK8" s="42"/>
      <c r="ASL8" s="42"/>
      <c r="ASM8" s="42"/>
      <c r="ASN8" s="42"/>
      <c r="ASO8" s="42"/>
      <c r="ASP8" s="42"/>
      <c r="ASQ8" s="42"/>
      <c r="ASR8" s="42"/>
      <c r="ASS8" s="42"/>
      <c r="AST8" s="42"/>
      <c r="ASU8" s="42"/>
      <c r="ASV8" s="42"/>
      <c r="ASW8" s="42"/>
      <c r="ASX8" s="42"/>
      <c r="ASY8" s="42"/>
      <c r="ASZ8" s="42"/>
      <c r="ATA8" s="42"/>
      <c r="ATB8" s="42"/>
      <c r="ATC8" s="42"/>
      <c r="ATD8" s="42"/>
      <c r="ATE8" s="42"/>
      <c r="ATF8" s="42"/>
      <c r="ATG8" s="42"/>
      <c r="ATH8" s="42"/>
      <c r="ATI8" s="42"/>
      <c r="ATJ8" s="42"/>
      <c r="ATK8" s="42"/>
      <c r="ATL8" s="42"/>
      <c r="ATM8" s="42"/>
      <c r="ATN8" s="42"/>
      <c r="ATO8" s="42"/>
      <c r="ATP8" s="42"/>
      <c r="ATQ8" s="42"/>
      <c r="ATR8" s="42"/>
      <c r="ATS8" s="42"/>
      <c r="ATT8" s="42"/>
      <c r="ATU8" s="42"/>
      <c r="ATV8" s="42"/>
      <c r="ATW8" s="42"/>
      <c r="ATX8" s="42"/>
      <c r="ATY8" s="42"/>
      <c r="ATZ8" s="42"/>
      <c r="AUA8" s="42"/>
      <c r="AUB8" s="42"/>
      <c r="AUC8" s="42"/>
      <c r="AUD8" s="42"/>
      <c r="AUE8" s="42"/>
      <c r="AUF8" s="42"/>
      <c r="AUG8" s="42"/>
      <c r="AUH8" s="42"/>
      <c r="AUI8" s="42"/>
      <c r="AUJ8" s="42"/>
      <c r="AUK8" s="42"/>
      <c r="AUL8" s="42"/>
      <c r="AUM8" s="42"/>
      <c r="AUN8" s="42"/>
      <c r="AUO8" s="42"/>
      <c r="AUP8" s="42"/>
      <c r="AUQ8" s="42"/>
      <c r="AUR8" s="42"/>
      <c r="AUS8" s="42"/>
      <c r="AUT8" s="42"/>
      <c r="AUU8" s="42"/>
      <c r="AUV8" s="42"/>
      <c r="AUW8" s="42"/>
      <c r="AUX8" s="42"/>
      <c r="AUY8" s="42"/>
      <c r="AUZ8" s="42"/>
      <c r="AVA8" s="42"/>
      <c r="AVB8" s="42"/>
      <c r="AVC8" s="42"/>
      <c r="AVD8" s="42"/>
      <c r="AVE8" s="42"/>
      <c r="AVF8" s="42"/>
      <c r="AVG8" s="42"/>
      <c r="AVH8" s="42"/>
      <c r="AVI8" s="42"/>
      <c r="AVJ8" s="42"/>
      <c r="AVK8" s="42"/>
      <c r="AVL8" s="42"/>
      <c r="AVM8" s="42"/>
      <c r="AVN8" s="42"/>
      <c r="AVO8" s="42"/>
      <c r="AVP8" s="42"/>
      <c r="AVQ8" s="42"/>
      <c r="AVR8" s="42"/>
      <c r="AVS8" s="42"/>
      <c r="AVT8" s="42"/>
      <c r="AVU8" s="42"/>
      <c r="AVV8" s="42"/>
      <c r="AVW8" s="42"/>
      <c r="AVX8" s="42"/>
      <c r="AVY8" s="42"/>
      <c r="AVZ8" s="42"/>
      <c r="AWA8" s="42"/>
      <c r="AWB8" s="42"/>
      <c r="AWC8" s="42"/>
      <c r="AWD8" s="42"/>
      <c r="AWE8" s="42"/>
      <c r="AWF8" s="42"/>
      <c r="AWG8" s="42"/>
      <c r="AWH8" s="42"/>
      <c r="AWI8" s="42"/>
      <c r="AWJ8" s="42"/>
      <c r="AWK8" s="42"/>
      <c r="AWL8" s="42"/>
      <c r="AWM8" s="42"/>
      <c r="AWN8" s="42"/>
      <c r="AWO8" s="42"/>
      <c r="AWP8" s="42"/>
      <c r="AWQ8" s="42"/>
      <c r="AWR8" s="42"/>
      <c r="AWS8" s="42"/>
      <c r="AWT8" s="42"/>
      <c r="AWU8" s="42"/>
      <c r="AWV8" s="42"/>
      <c r="AWW8" s="42"/>
      <c r="AWX8" s="42"/>
      <c r="AWY8" s="42"/>
      <c r="AWZ8" s="42"/>
      <c r="AXA8" s="42"/>
      <c r="AXB8" s="42"/>
      <c r="AXC8" s="42"/>
      <c r="AXD8" s="42"/>
      <c r="AXE8" s="42"/>
      <c r="AXF8" s="42"/>
      <c r="AXG8" s="42"/>
      <c r="AXH8" s="42"/>
      <c r="AXI8" s="42"/>
      <c r="AXJ8" s="42"/>
      <c r="AXK8" s="42"/>
      <c r="AXL8" s="42"/>
      <c r="AXM8" s="42"/>
      <c r="AXN8" s="42"/>
      <c r="AXO8" s="42"/>
      <c r="AXP8" s="42"/>
      <c r="AXQ8" s="42"/>
      <c r="AXR8" s="42"/>
      <c r="AXS8" s="42"/>
      <c r="AXT8" s="42"/>
      <c r="AXU8" s="42"/>
      <c r="AXV8" s="42"/>
      <c r="AXW8" s="42"/>
      <c r="AXX8" s="42"/>
      <c r="AXY8" s="42"/>
      <c r="AXZ8" s="42"/>
      <c r="AYA8" s="42"/>
      <c r="AYB8" s="42"/>
      <c r="AYC8" s="42"/>
    </row>
    <row r="9" spans="1:1329" s="43" customFormat="1" ht="30.75" customHeight="1" thickTop="1" x14ac:dyDescent="0.25">
      <c r="A9" s="512"/>
      <c r="B9" s="303"/>
      <c r="C9" s="264"/>
      <c r="D9" s="265"/>
      <c r="E9" s="266" t="s">
        <v>580</v>
      </c>
      <c r="F9" s="267" t="s">
        <v>432</v>
      </c>
      <c r="G9" s="268">
        <f>SUM(AA66,AG66,AM66,AS66)</f>
        <v>14.479999999999999</v>
      </c>
      <c r="H9" s="268">
        <f>(G9/G7)*H7</f>
        <v>25.857142857142858</v>
      </c>
      <c r="I9" s="269">
        <f>I8*I7</f>
        <v>37.5</v>
      </c>
      <c r="J9" s="337" t="s">
        <v>518</v>
      </c>
      <c r="K9" s="338"/>
      <c r="L9" s="339"/>
      <c r="M9" s="340"/>
      <c r="N9" s="368"/>
      <c r="O9" s="341"/>
      <c r="P9" s="341"/>
      <c r="Q9" s="248"/>
      <c r="R9" s="534" t="s">
        <v>553</v>
      </c>
      <c r="S9" s="535"/>
      <c r="T9" s="247" t="s">
        <v>418</v>
      </c>
      <c r="U9" s="536" t="s">
        <v>444</v>
      </c>
      <c r="V9" s="537"/>
      <c r="W9" s="538"/>
      <c r="X9" s="537"/>
      <c r="Y9" s="537"/>
      <c r="Z9" s="537"/>
      <c r="AA9" s="537"/>
      <c r="AB9" s="539"/>
      <c r="AC9" s="537"/>
      <c r="AD9" s="537"/>
      <c r="AE9" s="537"/>
      <c r="AF9" s="537"/>
      <c r="AG9" s="537"/>
      <c r="AH9" s="539"/>
      <c r="AI9" s="539"/>
      <c r="AJ9" s="537"/>
      <c r="AK9" s="537"/>
      <c r="AL9" s="537"/>
      <c r="AM9" s="537"/>
      <c r="AN9" s="537"/>
      <c r="AO9" s="539"/>
      <c r="AP9" s="537"/>
      <c r="AQ9" s="537"/>
      <c r="AR9" s="537"/>
      <c r="AS9" s="537"/>
      <c r="AT9" s="537"/>
      <c r="AU9" s="539"/>
      <c r="AV9" s="537"/>
      <c r="AW9" s="537"/>
      <c r="AX9" s="540"/>
    </row>
    <row r="10" spans="1:1329" s="43" customFormat="1" ht="18" customHeight="1" thickBot="1" x14ac:dyDescent="0.3">
      <c r="A10" s="512"/>
      <c r="B10" s="304"/>
      <c r="C10" s="305"/>
      <c r="D10" s="306"/>
      <c r="E10" s="307"/>
      <c r="F10" s="307"/>
      <c r="G10" s="307"/>
      <c r="H10" s="308" t="s">
        <v>581</v>
      </c>
      <c r="I10" s="309" t="str">
        <f>ADDRESS(ROW(N6),COLUMN(N6),4)</f>
        <v>N6</v>
      </c>
      <c r="J10" s="82"/>
      <c r="K10" s="83" t="s">
        <v>419</v>
      </c>
      <c r="L10" s="541">
        <v>42333</v>
      </c>
      <c r="M10" s="541"/>
      <c r="N10" s="275"/>
      <c r="O10" s="541"/>
      <c r="P10" s="542"/>
      <c r="Q10" s="248"/>
      <c r="R10" s="531" t="s">
        <v>554</v>
      </c>
      <c r="S10" s="532"/>
      <c r="T10" s="247" t="s">
        <v>418</v>
      </c>
      <c r="U10" s="251" t="str">
        <f>LEFT(ADDRESS(1,COLUMN(),4),LEN(ADDRESS(1,COLUMN(),4))-1)</f>
        <v>U</v>
      </c>
      <c r="V10" s="5"/>
      <c r="W10" s="251" t="str">
        <f>LEFT(ADDRESS(1,COLUMN(),4),LEN(ADDRESS(1,COLUMN(),4))-1)</f>
        <v>W</v>
      </c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1329" ht="30" customHeight="1" x14ac:dyDescent="0.25">
      <c r="A11" s="512"/>
      <c r="B11" s="93"/>
      <c r="C11" s="58"/>
      <c r="D11" s="58"/>
      <c r="E11" s="69"/>
      <c r="F11" s="560" t="str">
        <f>X11</f>
        <v>❶ Pate à foncer</v>
      </c>
      <c r="G11" s="561"/>
      <c r="H11" s="560" t="str">
        <f>AD11</f>
        <v>❷ Appareil crème prise</v>
      </c>
      <c r="I11" s="561"/>
      <c r="J11" s="560" t="str">
        <f>AJ11</f>
        <v>❸ Garniture</v>
      </c>
      <c r="K11" s="561"/>
      <c r="L11" s="560" t="str">
        <f>AP11</f>
        <v>❹ Finition</v>
      </c>
      <c r="M11" s="561"/>
      <c r="N11" s="375"/>
      <c r="O11" s="376"/>
      <c r="P11" s="377"/>
      <c r="Q11" s="248"/>
      <c r="R11" s="566" t="s">
        <v>555</v>
      </c>
      <c r="S11" s="567"/>
      <c r="T11" s="247" t="s">
        <v>418</v>
      </c>
      <c r="U11" s="568" t="s">
        <v>587</v>
      </c>
      <c r="V11" s="553"/>
      <c r="W11" s="272"/>
      <c r="X11" s="552" t="s">
        <v>433</v>
      </c>
      <c r="Y11" s="553"/>
      <c r="Z11" s="553"/>
      <c r="AA11" s="553"/>
      <c r="AB11" s="553"/>
      <c r="AC11" s="554"/>
      <c r="AD11" s="552" t="s">
        <v>590</v>
      </c>
      <c r="AE11" s="553"/>
      <c r="AF11" s="553"/>
      <c r="AG11" s="553"/>
      <c r="AH11" s="553"/>
      <c r="AI11" s="554"/>
      <c r="AJ11" s="552" t="s">
        <v>591</v>
      </c>
      <c r="AK11" s="553"/>
      <c r="AL11" s="553"/>
      <c r="AM11" s="553"/>
      <c r="AN11" s="553"/>
      <c r="AO11" s="554"/>
      <c r="AP11" s="552" t="s">
        <v>434</v>
      </c>
      <c r="AQ11" s="553"/>
      <c r="AR11" s="553"/>
      <c r="AS11" s="553"/>
      <c r="AT11" s="553"/>
      <c r="AU11" s="554"/>
      <c r="AV11" s="555" t="s">
        <v>438</v>
      </c>
      <c r="AW11" s="556"/>
      <c r="AX11" s="557"/>
    </row>
    <row r="12" spans="1:1329" ht="21" customHeight="1" thickBot="1" x14ac:dyDescent="0.3">
      <c r="A12" s="512"/>
      <c r="B12" s="94"/>
      <c r="C12" s="67"/>
      <c r="D12" s="67"/>
      <c r="E12" s="290"/>
      <c r="F12" s="562"/>
      <c r="G12" s="563"/>
      <c r="H12" s="562"/>
      <c r="I12" s="563"/>
      <c r="J12" s="562"/>
      <c r="K12" s="563"/>
      <c r="L12" s="564"/>
      <c r="M12" s="565"/>
      <c r="O12" s="282" t="s">
        <v>441</v>
      </c>
      <c r="P12" s="374">
        <f>SUM(P15:P64)</f>
        <v>153.1252254281768</v>
      </c>
      <c r="Q12" s="248"/>
      <c r="R12" s="534" t="s">
        <v>556</v>
      </c>
      <c r="S12" s="535"/>
      <c r="T12" s="247" t="s">
        <v>418</v>
      </c>
      <c r="U12" s="254" t="s">
        <v>31</v>
      </c>
      <c r="V12" s="75" t="s">
        <v>32</v>
      </c>
      <c r="W12" s="75"/>
      <c r="X12" s="74" t="s">
        <v>38</v>
      </c>
      <c r="Y12" s="75" t="s">
        <v>39</v>
      </c>
      <c r="Z12" s="76" t="s">
        <v>33</v>
      </c>
      <c r="AA12" s="365">
        <f>G7</f>
        <v>28</v>
      </c>
      <c r="AB12" s="366" t="s">
        <v>452</v>
      </c>
      <c r="AC12" s="62"/>
      <c r="AD12" s="74" t="s">
        <v>38</v>
      </c>
      <c r="AE12" s="75" t="s">
        <v>39</v>
      </c>
      <c r="AF12" s="76" t="s">
        <v>33</v>
      </c>
      <c r="AG12" s="365">
        <f>G7</f>
        <v>28</v>
      </c>
      <c r="AH12" s="366" t="s">
        <v>452</v>
      </c>
      <c r="AI12" s="62"/>
      <c r="AJ12" s="75" t="s">
        <v>38</v>
      </c>
      <c r="AK12" s="75" t="s">
        <v>39</v>
      </c>
      <c r="AL12" s="76" t="s">
        <v>33</v>
      </c>
      <c r="AM12" s="365">
        <f>G7</f>
        <v>28</v>
      </c>
      <c r="AN12" s="366" t="s">
        <v>452</v>
      </c>
      <c r="AO12" s="62"/>
      <c r="AP12" s="74" t="s">
        <v>38</v>
      </c>
      <c r="AQ12" s="75" t="s">
        <v>39</v>
      </c>
      <c r="AR12" s="76" t="s">
        <v>33</v>
      </c>
      <c r="AS12" s="365">
        <f>G7</f>
        <v>28</v>
      </c>
      <c r="AT12" s="366" t="s">
        <v>452</v>
      </c>
      <c r="AU12" s="62"/>
      <c r="AV12" s="558" t="s">
        <v>31</v>
      </c>
      <c r="AW12" s="559"/>
      <c r="AX12" s="87" t="s">
        <v>32</v>
      </c>
    </row>
    <row r="13" spans="1:1329" ht="23.25" customHeight="1" thickTop="1" thickBot="1" x14ac:dyDescent="0.3">
      <c r="A13" s="512"/>
      <c r="B13" s="400" t="str">
        <f>ADDRESS(ROW(B14),COLUMN(B14),4)</f>
        <v>B14</v>
      </c>
      <c r="C13" s="288"/>
      <c r="D13" s="289"/>
      <c r="E13" s="390" t="s">
        <v>548</v>
      </c>
      <c r="F13" s="372">
        <f>IF(G8=0,0,N6/G8)</f>
        <v>49.999723756906079</v>
      </c>
      <c r="G13" s="637" t="s">
        <v>35</v>
      </c>
      <c r="H13" s="372">
        <f>IF(G8=0,0,N6/G8)</f>
        <v>49.999723756906079</v>
      </c>
      <c r="I13" s="637" t="s">
        <v>35</v>
      </c>
      <c r="J13" s="372">
        <f>IF(G8=0,0,N6/G8)</f>
        <v>49.999723756906079</v>
      </c>
      <c r="K13" s="637" t="s">
        <v>35</v>
      </c>
      <c r="L13" s="372">
        <f>IF(G8=0,0,N6/G8)</f>
        <v>49.999723756906079</v>
      </c>
      <c r="M13" s="637" t="s">
        <v>35</v>
      </c>
      <c r="N13" s="378"/>
      <c r="O13" s="99" t="s">
        <v>431</v>
      </c>
      <c r="P13" s="81">
        <v>2.5</v>
      </c>
      <c r="Q13" s="248"/>
      <c r="R13" s="534" t="s">
        <v>560</v>
      </c>
      <c r="S13" s="535"/>
      <c r="T13" s="247" t="s">
        <v>418</v>
      </c>
      <c r="U13" s="79"/>
      <c r="V13" s="6"/>
      <c r="W13" s="550" t="s">
        <v>441</v>
      </c>
      <c r="X13" s="630" t="s">
        <v>35</v>
      </c>
      <c r="Y13" s="571" t="s">
        <v>577</v>
      </c>
      <c r="Z13" s="545" t="s">
        <v>578</v>
      </c>
      <c r="AA13" s="73" t="s">
        <v>1</v>
      </c>
      <c r="AB13" s="547" t="s">
        <v>34</v>
      </c>
      <c r="AC13" s="548"/>
      <c r="AD13" s="569" t="s">
        <v>35</v>
      </c>
      <c r="AE13" s="571" t="s">
        <v>577</v>
      </c>
      <c r="AF13" s="545" t="s">
        <v>578</v>
      </c>
      <c r="AG13" s="73" t="s">
        <v>1</v>
      </c>
      <c r="AH13" s="547" t="s">
        <v>34</v>
      </c>
      <c r="AI13" s="548"/>
      <c r="AJ13" s="569" t="s">
        <v>35</v>
      </c>
      <c r="AK13" s="571" t="s">
        <v>577</v>
      </c>
      <c r="AL13" s="545" t="s">
        <v>578</v>
      </c>
      <c r="AM13" s="73" t="s">
        <v>1</v>
      </c>
      <c r="AN13" s="547" t="s">
        <v>34</v>
      </c>
      <c r="AO13" s="548"/>
      <c r="AP13" s="569" t="s">
        <v>35</v>
      </c>
      <c r="AQ13" s="571" t="s">
        <v>577</v>
      </c>
      <c r="AR13" s="545" t="s">
        <v>578</v>
      </c>
      <c r="AS13" s="73" t="s">
        <v>1</v>
      </c>
      <c r="AT13" s="547" t="s">
        <v>34</v>
      </c>
      <c r="AU13" s="548"/>
      <c r="AV13" s="86"/>
      <c r="AW13" s="6"/>
      <c r="AX13" s="59"/>
    </row>
    <row r="14" spans="1:1329" ht="20.25" customHeight="1" thickTop="1" x14ac:dyDescent="0.35">
      <c r="A14" s="512"/>
      <c r="B14" s="382" t="s">
        <v>595</v>
      </c>
      <c r="C14" s="359" t="s">
        <v>45</v>
      </c>
      <c r="D14" s="287"/>
      <c r="E14" s="389" t="s">
        <v>43</v>
      </c>
      <c r="F14" s="373">
        <f>G7</f>
        <v>28</v>
      </c>
      <c r="G14" s="638"/>
      <c r="H14" s="373">
        <f>G7</f>
        <v>28</v>
      </c>
      <c r="I14" s="638"/>
      <c r="J14" s="373">
        <f>G7</f>
        <v>28</v>
      </c>
      <c r="K14" s="638"/>
      <c r="L14" s="373">
        <f>G7</f>
        <v>28</v>
      </c>
      <c r="M14" s="638"/>
      <c r="N14" s="379" t="s">
        <v>440</v>
      </c>
      <c r="O14" s="381" t="s">
        <v>594</v>
      </c>
      <c r="P14" s="98">
        <f>P12*P13</f>
        <v>382.81306357044201</v>
      </c>
      <c r="Q14" s="248"/>
      <c r="R14" s="249" t="s">
        <v>557</v>
      </c>
      <c r="S14" s="250" t="s">
        <v>550</v>
      </c>
      <c r="T14" s="247" t="s">
        <v>418</v>
      </c>
      <c r="U14" s="255" t="s">
        <v>45</v>
      </c>
      <c r="V14" s="279" t="s">
        <v>36</v>
      </c>
      <c r="W14" s="551"/>
      <c r="X14" s="631"/>
      <c r="Y14" s="621"/>
      <c r="Z14" s="632"/>
      <c r="AA14" s="60">
        <f>SUM(AA15:AA64)</f>
        <v>9.7999999999999989</v>
      </c>
      <c r="AB14" s="355">
        <v>1</v>
      </c>
      <c r="AC14" s="357" t="s">
        <v>35</v>
      </c>
      <c r="AD14" s="570"/>
      <c r="AE14" s="572"/>
      <c r="AF14" s="546"/>
      <c r="AG14" s="60">
        <f>SUM(AG15:AG64)</f>
        <v>2.5</v>
      </c>
      <c r="AH14" s="355">
        <v>1</v>
      </c>
      <c r="AI14" s="357" t="s">
        <v>35</v>
      </c>
      <c r="AJ14" s="570"/>
      <c r="AK14" s="572"/>
      <c r="AL14" s="546"/>
      <c r="AM14" s="60">
        <f>SUM(AM15:AM64)</f>
        <v>1.2</v>
      </c>
      <c r="AN14" s="355">
        <v>1</v>
      </c>
      <c r="AO14" s="357" t="s">
        <v>35</v>
      </c>
      <c r="AP14" s="570"/>
      <c r="AQ14" s="572"/>
      <c r="AR14" s="546"/>
      <c r="AS14" s="60">
        <f>SUM(AS15:AS64)</f>
        <v>0.98</v>
      </c>
      <c r="AT14" s="355">
        <v>1</v>
      </c>
      <c r="AU14" s="357" t="s">
        <v>35</v>
      </c>
      <c r="AV14" s="573" t="s">
        <v>45</v>
      </c>
      <c r="AW14" s="574"/>
      <c r="AX14" s="88" t="s">
        <v>36</v>
      </c>
    </row>
    <row r="15" spans="1:1329" ht="15" customHeight="1" x14ac:dyDescent="0.25">
      <c r="A15" s="512"/>
      <c r="B15" s="383">
        <v>263551</v>
      </c>
      <c r="C15" s="360" t="str">
        <f t="shared" ref="C15:C46" si="0">IF(U15="","",UPPER(LEFT(Q15,1))&amp;RIGHT(Q15,LEN(Q15)-1))</f>
        <v>Poulets labellisés PAC</v>
      </c>
      <c r="D15" s="283"/>
      <c r="E15" s="284"/>
      <c r="F15" s="370">
        <f>IF(ISBLANK(F14),0,IF(F14=0,0,(AA15/F14)*F13))</f>
        <v>17.499903314917127</v>
      </c>
      <c r="G15" s="397">
        <f>IF(ISBLANK(X15),0,(X15/G9)*N6)</f>
        <v>12.49993093922652</v>
      </c>
      <c r="H15" s="370">
        <f>IF(ISBLANK(H14),0,IF(H14=0,0,(AG15/H14)*H13))</f>
        <v>0</v>
      </c>
      <c r="I15" s="397">
        <f>IF(ISBLANK(AD15),0,(AD15/G9)*N6)</f>
        <v>0</v>
      </c>
      <c r="J15" s="370">
        <f>IF(ISBLANK(J14),0,IF(J14=0,0,(AM15/J14)*J13))</f>
        <v>0</v>
      </c>
      <c r="K15" s="397">
        <f>IF(ISBLANK(AJ15),0,(AJ15/G9)*N6)</f>
        <v>0</v>
      </c>
      <c r="L15" s="370">
        <f>IF(ISBLANK(L14),0,IF(L14=0,0,(AS15/L14)*L13))</f>
        <v>0</v>
      </c>
      <c r="M15" s="397">
        <f>IF(ISBLANK(AP15),0,(AP15/G9)*N6)</f>
        <v>0</v>
      </c>
      <c r="N15" s="380">
        <f>SUM(F15,H15,J15,L15)</f>
        <v>17.499903314917127</v>
      </c>
      <c r="O15" s="397">
        <f>SUM(G15,I15,K15,M15)</f>
        <v>12.49993093922652</v>
      </c>
      <c r="P15" s="399">
        <f t="shared" ref="P15:P46" si="1">IF(N15&lt;0.001,"",W15*N15)</f>
        <v>133.3492632596685</v>
      </c>
      <c r="Q15" s="257" t="str">
        <f>SUBSTITUTE(U15,R15,S15)</f>
        <v>Poulets labellisés PAC</v>
      </c>
      <c r="R15" s="342" t="s">
        <v>563</v>
      </c>
      <c r="S15" s="343" t="s">
        <v>564</v>
      </c>
      <c r="T15" s="247" t="s">
        <v>418</v>
      </c>
      <c r="U15" s="253" t="s">
        <v>563</v>
      </c>
      <c r="V15" s="280" t="s">
        <v>0</v>
      </c>
      <c r="W15" s="300">
        <v>7.62</v>
      </c>
      <c r="X15" s="72">
        <v>7</v>
      </c>
      <c r="Y15" s="71" t="s">
        <v>597</v>
      </c>
      <c r="Z15" s="70">
        <v>1.4</v>
      </c>
      <c r="AA15" s="7">
        <f t="shared" ref="AA15:AA46" si="2">IF(ISBLANK(X15),Z15,(Z15*X15))</f>
        <v>9.7999999999999989</v>
      </c>
      <c r="AB15" s="356">
        <f>IF(AA14=0,0,(AA15/AA14)*AB14)</f>
        <v>1</v>
      </c>
      <c r="AC15" s="352">
        <f>IF(AA14=0,0,IF(ISBLANK(X15),0,(X15/AA14)*AB14))</f>
        <v>0.71428571428571441</v>
      </c>
      <c r="AD15" s="72"/>
      <c r="AE15" s="71"/>
      <c r="AF15" s="77"/>
      <c r="AG15" s="7">
        <f t="shared" ref="AG15:AG64" si="3">IF(ISBLANK(AD15),AF15,(AF15*AD15))</f>
        <v>0</v>
      </c>
      <c r="AH15" s="356">
        <f>IF(AG14=0,0,(AG15/AG14)*AH14)</f>
        <v>0</v>
      </c>
      <c r="AI15" s="352">
        <f>IF(AG14=0,0,IF(ISBLANK(AD15),0,(AD15/AG14)*AH14))</f>
        <v>0</v>
      </c>
      <c r="AJ15" s="72"/>
      <c r="AK15" s="71"/>
      <c r="AL15" s="77"/>
      <c r="AM15" s="7">
        <f t="shared" ref="AM15:AM64" si="4">IF(ISBLANK(AJ15),AL15,(AL15*AJ15))</f>
        <v>0</v>
      </c>
      <c r="AN15" s="356">
        <f>IF(AM14=0,0,(AM15/AM14)*AN14)</f>
        <v>0</v>
      </c>
      <c r="AO15" s="352">
        <f>IF(AM14=0,0,IF(ISBLANK(AJ15),0,(AJ15/AM14)*AN14))</f>
        <v>0</v>
      </c>
      <c r="AP15" s="72"/>
      <c r="AQ15" s="71"/>
      <c r="AR15" s="70"/>
      <c r="AS15" s="7">
        <f t="shared" ref="AS15:AS64" si="5">IF(ISBLANK(AP15),AR15,(AR15*AP15))</f>
        <v>0</v>
      </c>
      <c r="AT15" s="356">
        <f>IF(AS14=0,0,(AS15/AS14)*AT14)</f>
        <v>0</v>
      </c>
      <c r="AU15" s="352">
        <f>IF(AS14=0,0,IF(ISBLANK(AP15),0,(AP15/AS14)*AT14))</f>
        <v>0</v>
      </c>
      <c r="AV15" s="543" t="str">
        <f t="shared" ref="AV15:AV46" si="6">C15</f>
        <v>Poulets labellisés PAC</v>
      </c>
      <c r="AW15" s="544"/>
      <c r="AX15" s="80" t="str">
        <f t="shared" ref="AX15:AX46" si="7">V15</f>
        <v>Kg</v>
      </c>
    </row>
    <row r="16" spans="1:1329" ht="15" customHeight="1" x14ac:dyDescent="0.25">
      <c r="A16" s="512"/>
      <c r="B16" s="383"/>
      <c r="C16" s="360" t="str">
        <f t="shared" si="0"/>
        <v>Beurre</v>
      </c>
      <c r="D16" s="283"/>
      <c r="E16" s="284" t="str">
        <f t="shared" ref="E16:E47" si="8">V16</f>
        <v>Kg</v>
      </c>
      <c r="F16" s="370">
        <f>IF(ISBLANK(F14),0,IF(F14=0,0,(AA16/F14)*F13))</f>
        <v>0</v>
      </c>
      <c r="G16" s="397">
        <f>IF(ISBLANK(X16),0,(X16/G9)*N6)</f>
        <v>0</v>
      </c>
      <c r="H16" s="370">
        <f>IF(ISBLANK(H14),0,IF(H14=0,0,(AG16/H14)*H13))</f>
        <v>4.4642610497237571</v>
      </c>
      <c r="I16" s="397">
        <f>IF(ISBLANK(AD16),0,(AD16/G9)*N6)</f>
        <v>0</v>
      </c>
      <c r="J16" s="370">
        <f>IF(ISBLANK(J14),0,IF(J14=0,0,(AM16/J14)*J13))</f>
        <v>0</v>
      </c>
      <c r="K16" s="397">
        <f>IF(ISBLANK(AJ16),0,(AJ16/G9)*N6)</f>
        <v>0</v>
      </c>
      <c r="L16" s="370">
        <f>IF(ISBLANK(L14),0,IF(L14=0,0,(AS16/L14)*L13))</f>
        <v>0</v>
      </c>
      <c r="M16" s="397">
        <f>IF(ISBLANK(AP16),0,(AP16/G9)*N6)</f>
        <v>0</v>
      </c>
      <c r="N16" s="380">
        <f t="shared" ref="N16:N64" si="9">SUM(F16,H16,J16,L16)</f>
        <v>4.4642610497237571</v>
      </c>
      <c r="O16" s="397">
        <f t="shared" ref="O16:O64" si="10">SUM(G16,I16,K16,M16)</f>
        <v>0</v>
      </c>
      <c r="P16" s="399">
        <f t="shared" si="1"/>
        <v>6.6963915745856362</v>
      </c>
      <c r="Q16" s="257" t="str">
        <f t="shared" ref="Q16:Q64" si="11">SUBSTITUTE(U16,R16,S16)</f>
        <v>beurre</v>
      </c>
      <c r="R16" s="342" t="s">
        <v>558</v>
      </c>
      <c r="S16" s="343"/>
      <c r="T16" s="247" t="s">
        <v>418</v>
      </c>
      <c r="U16" s="253" t="s">
        <v>561</v>
      </c>
      <c r="V16" s="280" t="s">
        <v>0</v>
      </c>
      <c r="W16" s="300">
        <v>1.5</v>
      </c>
      <c r="X16" s="72"/>
      <c r="Y16" s="71"/>
      <c r="Z16" s="70"/>
      <c r="AA16" s="7">
        <f t="shared" si="2"/>
        <v>0</v>
      </c>
      <c r="AB16" s="356">
        <f>IF(AA14=0,0,(AA16/AA14)*AB14)</f>
        <v>0</v>
      </c>
      <c r="AC16" s="352">
        <f>IF(AA14=0,0,IF(ISBLANK(X16),0,(X16/AA14)*AB14))</f>
        <v>0</v>
      </c>
      <c r="AD16" s="72"/>
      <c r="AE16" s="71" t="s">
        <v>453</v>
      </c>
      <c r="AF16" s="78">
        <v>2.5</v>
      </c>
      <c r="AG16" s="7">
        <f t="shared" si="3"/>
        <v>2.5</v>
      </c>
      <c r="AH16" s="356">
        <f>IF(AG14=0,0,(AG16/AG14)*AH14)</f>
        <v>1</v>
      </c>
      <c r="AI16" s="352">
        <f>IF(AG14=0,0,IF(ISBLANK(AD16),0,(AD16/AG14)*AH14))</f>
        <v>0</v>
      </c>
      <c r="AJ16" s="72"/>
      <c r="AK16" s="71"/>
      <c r="AL16" s="78"/>
      <c r="AM16" s="7">
        <f t="shared" si="4"/>
        <v>0</v>
      </c>
      <c r="AN16" s="356">
        <f>IF(AM14=0,0,(AM16/AM14)*AN14)</f>
        <v>0</v>
      </c>
      <c r="AO16" s="352">
        <f>IF(AM14=0,0,IF(ISBLANK(AJ16),0,(AJ16/AM14)*AN14))</f>
        <v>0</v>
      </c>
      <c r="AP16" s="72"/>
      <c r="AQ16" s="71"/>
      <c r="AR16" s="70"/>
      <c r="AS16" s="7">
        <f t="shared" si="5"/>
        <v>0</v>
      </c>
      <c r="AT16" s="356">
        <f>IF(AS14=0,0,(AS16/AS14)*AT14)</f>
        <v>0</v>
      </c>
      <c r="AU16" s="352">
        <f>IF(AS14=0,0,IF(ISBLANK(AP16),0,(AP16/AS14)*AT14))</f>
        <v>0</v>
      </c>
      <c r="AV16" s="543" t="str">
        <f t="shared" si="6"/>
        <v>Beurre</v>
      </c>
      <c r="AW16" s="544"/>
      <c r="AX16" s="85" t="str">
        <f t="shared" si="7"/>
        <v>Kg</v>
      </c>
    </row>
    <row r="17" spans="1:50" ht="15.75" customHeight="1" x14ac:dyDescent="0.25">
      <c r="A17" s="512"/>
      <c r="B17" s="383">
        <v>2124568</v>
      </c>
      <c r="C17" s="360" t="str">
        <f t="shared" si="0"/>
        <v>Oignons</v>
      </c>
      <c r="D17" s="283"/>
      <c r="E17" s="284" t="str">
        <f t="shared" si="8"/>
        <v>Kg</v>
      </c>
      <c r="F17" s="370">
        <f>IF(ISBLANK(F14),0,IF(F14=0,0,(AA17/F14)*F13))</f>
        <v>0</v>
      </c>
      <c r="G17" s="397">
        <f>IF(ISBLANK(X17),0,(X17/G9)*N6)</f>
        <v>0</v>
      </c>
      <c r="H17" s="370">
        <f>IF(ISBLANK(H14),0,IF(H14=0,0,(AG17/H14)*H13))</f>
        <v>0</v>
      </c>
      <c r="I17" s="397">
        <f>IF(ISBLANK(AD17),0,(AD17/G9)*N6)</f>
        <v>0</v>
      </c>
      <c r="J17" s="370">
        <f>IF(ISBLANK(J14),0,IF(J14=0,0,(AM17/J14)*J13))</f>
        <v>2.1428453038674036</v>
      </c>
      <c r="K17" s="397">
        <f>IF(ISBLANK(AJ17),0,(AJ17/G9)*N6)</f>
        <v>0</v>
      </c>
      <c r="L17" s="370">
        <f>IF(ISBLANK(L14),0,IF(L14=0,0,(AS17/L14)*L13))</f>
        <v>0</v>
      </c>
      <c r="M17" s="397">
        <f>IF(ISBLANK(AP17),0,(AP17/G9)*N6)</f>
        <v>0</v>
      </c>
      <c r="N17" s="380">
        <f t="shared" si="9"/>
        <v>2.1428453038674036</v>
      </c>
      <c r="O17" s="397">
        <f t="shared" si="10"/>
        <v>0</v>
      </c>
      <c r="P17" s="399">
        <f t="shared" si="1"/>
        <v>3.8571215469613267</v>
      </c>
      <c r="Q17" s="257" t="str">
        <f t="shared" si="11"/>
        <v>oignons</v>
      </c>
      <c r="R17" s="342" t="s">
        <v>559</v>
      </c>
      <c r="S17" s="343"/>
      <c r="T17" s="247" t="s">
        <v>418</v>
      </c>
      <c r="U17" s="256" t="s">
        <v>565</v>
      </c>
      <c r="V17" s="280" t="s">
        <v>0</v>
      </c>
      <c r="W17" s="300">
        <v>1.8</v>
      </c>
      <c r="X17" s="72"/>
      <c r="Y17" s="71"/>
      <c r="Z17" s="70"/>
      <c r="AA17" s="7">
        <f t="shared" si="2"/>
        <v>0</v>
      </c>
      <c r="AB17" s="356">
        <f>IF(AA14=0,0,(AA17/AA14)*AB14)</f>
        <v>0</v>
      </c>
      <c r="AC17" s="352">
        <f>IF(AA14=0,0,IF(ISBLANK(X17),0,(X17/AA14)*AB14))</f>
        <v>0</v>
      </c>
      <c r="AD17" s="72"/>
      <c r="AE17" s="71"/>
      <c r="AF17" s="78"/>
      <c r="AG17" s="7">
        <f t="shared" si="3"/>
        <v>0</v>
      </c>
      <c r="AH17" s="356">
        <f>IF(AG14=0,0,(AG17/AG14)*AH14)</f>
        <v>0</v>
      </c>
      <c r="AI17" s="352">
        <f>IF(AG14=0,0,IF(ISBLANK(AD17),0,(AD17/AG14)*AH14))</f>
        <v>0</v>
      </c>
      <c r="AJ17" s="72"/>
      <c r="AK17" s="71" t="s">
        <v>453</v>
      </c>
      <c r="AL17" s="78">
        <v>1.2</v>
      </c>
      <c r="AM17" s="7">
        <f t="shared" si="4"/>
        <v>1.2</v>
      </c>
      <c r="AN17" s="356">
        <f>IF(AM14=0,0,(AM17/AM14)*AN14)</f>
        <v>1</v>
      </c>
      <c r="AO17" s="352">
        <f>IF(AM14=0,0,IF(ISBLANK(AJ17),0,(AJ17/AM14)*AN14))</f>
        <v>0</v>
      </c>
      <c r="AP17" s="72"/>
      <c r="AQ17" s="71"/>
      <c r="AR17" s="70"/>
      <c r="AS17" s="7">
        <f t="shared" si="5"/>
        <v>0</v>
      </c>
      <c r="AT17" s="356">
        <f>IF(AS14=0,0,(AS17/AS14)*AT14)</f>
        <v>0</v>
      </c>
      <c r="AU17" s="352">
        <f>IF(AS14=0,0,IF(ISBLANK(AP17),0,(AP17/AS14)*AT14))</f>
        <v>0</v>
      </c>
      <c r="AV17" s="543" t="str">
        <f t="shared" si="6"/>
        <v>Oignons</v>
      </c>
      <c r="AW17" s="544"/>
      <c r="AX17" s="85" t="str">
        <f t="shared" si="7"/>
        <v>Kg</v>
      </c>
    </row>
    <row r="18" spans="1:50" ht="15.75" customHeight="1" x14ac:dyDescent="0.25">
      <c r="A18" s="512"/>
      <c r="B18" s="383"/>
      <c r="C18" s="360" t="str">
        <f t="shared" si="0"/>
        <v>Crème fraiche double</v>
      </c>
      <c r="D18" s="283"/>
      <c r="E18" s="284" t="str">
        <f t="shared" si="8"/>
        <v>Litres</v>
      </c>
      <c r="F18" s="370">
        <f>IF(ISBLANK(F14),0,IF(F14=0,0,(AA18/F14)*F13))</f>
        <v>0</v>
      </c>
      <c r="G18" s="397">
        <f>IF(ISBLANK(X18),0,(X18/G9)*N6)</f>
        <v>0</v>
      </c>
      <c r="H18" s="370">
        <f>IF(ISBLANK(H14),0,IF(H14=0,0,(AG18/H14)*H13))</f>
        <v>0</v>
      </c>
      <c r="I18" s="397">
        <f>IF(ISBLANK(AD18),0,(AD18/G9)*N6)</f>
        <v>0</v>
      </c>
      <c r="J18" s="370">
        <f>IF(ISBLANK(J14),0,IF(J14=0,0,(AM18/J14)*J13))</f>
        <v>0</v>
      </c>
      <c r="K18" s="397">
        <f>IF(ISBLANK(AJ18),0,(AJ18/G9)*N6)</f>
        <v>0</v>
      </c>
      <c r="L18" s="370">
        <f>IF(ISBLANK(L14),0,IF(L14=0,0,(AS18/L14)*L13))</f>
        <v>1.7499903314917127</v>
      </c>
      <c r="M18" s="397">
        <f>IF(ISBLANK(AP18),0,(AP18/G9)*N6)</f>
        <v>1.7857044198895029</v>
      </c>
      <c r="N18" s="380">
        <f t="shared" si="9"/>
        <v>1.7499903314917127</v>
      </c>
      <c r="O18" s="397">
        <f t="shared" si="10"/>
        <v>1.7857044198895029</v>
      </c>
      <c r="P18" s="399">
        <f t="shared" si="1"/>
        <v>9.2224490469613247</v>
      </c>
      <c r="Q18" s="257" t="str">
        <f t="shared" si="11"/>
        <v>crème fraiche double</v>
      </c>
      <c r="R18" s="342" t="s">
        <v>599</v>
      </c>
      <c r="S18" s="343" t="s">
        <v>601</v>
      </c>
      <c r="T18" s="247" t="s">
        <v>418</v>
      </c>
      <c r="U18" s="256" t="s">
        <v>599</v>
      </c>
      <c r="V18" s="280" t="s">
        <v>598</v>
      </c>
      <c r="W18" s="300">
        <v>5.27</v>
      </c>
      <c r="X18" s="72"/>
      <c r="Y18" s="71"/>
      <c r="Z18" s="70"/>
      <c r="AA18" s="7">
        <f t="shared" si="2"/>
        <v>0</v>
      </c>
      <c r="AB18" s="356">
        <f>IF(AA14=0,0,(AA18/AA14)*AB14)</f>
        <v>0</v>
      </c>
      <c r="AC18" s="352">
        <f>IF(AA14=0,0,IF(ISBLANK(X18),0,(X18/AA14)*AB14))</f>
        <v>0</v>
      </c>
      <c r="AD18" s="72"/>
      <c r="AE18" s="71"/>
      <c r="AF18" s="78"/>
      <c r="AG18" s="7">
        <f t="shared" si="3"/>
        <v>0</v>
      </c>
      <c r="AH18" s="356">
        <f>IF(AG14=0,0,(AG18/AG14)*AH14)</f>
        <v>0</v>
      </c>
      <c r="AI18" s="352">
        <f>IF(AG14=0,0,IF(ISBLANK(AD18),0,(AD18/AG14)*AH14))</f>
        <v>0</v>
      </c>
      <c r="AJ18" s="72"/>
      <c r="AK18" s="71"/>
      <c r="AL18" s="78"/>
      <c r="AM18" s="7">
        <f t="shared" si="4"/>
        <v>0</v>
      </c>
      <c r="AN18" s="356">
        <f>IF(AM14=0,0,(AM18/AM14)*AN14)</f>
        <v>0</v>
      </c>
      <c r="AO18" s="352">
        <f>IF(AM14=0,0,IF(ISBLANK(AJ18),0,(AJ18/AM14)*AN14))</f>
        <v>0</v>
      </c>
      <c r="AP18" s="72">
        <v>1</v>
      </c>
      <c r="AQ18" s="71" t="s">
        <v>600</v>
      </c>
      <c r="AR18" s="70">
        <v>0.98</v>
      </c>
      <c r="AS18" s="7">
        <f t="shared" si="5"/>
        <v>0.98</v>
      </c>
      <c r="AT18" s="356">
        <f>IF(AS14=0,0,(AS18/AS14)*AT14)</f>
        <v>1</v>
      </c>
      <c r="AU18" s="352">
        <f>IF(AS14=0,0,IF(ISBLANK(AP18),0,(AP18/AS14)*AT14))</f>
        <v>1.0204081632653061</v>
      </c>
      <c r="AV18" s="543" t="str">
        <f t="shared" si="6"/>
        <v>Crème fraiche double</v>
      </c>
      <c r="AW18" s="544"/>
      <c r="AX18" s="85" t="str">
        <f t="shared" si="7"/>
        <v>Litres</v>
      </c>
    </row>
    <row r="19" spans="1:50" ht="15.75" customHeight="1" x14ac:dyDescent="0.25">
      <c r="A19" s="512"/>
      <c r="B19" s="383"/>
      <c r="C19" s="360" t="str">
        <f t="shared" si="0"/>
        <v/>
      </c>
      <c r="D19" s="283"/>
      <c r="E19" s="284">
        <f t="shared" si="8"/>
        <v>0</v>
      </c>
      <c r="F19" s="370">
        <f>IF(ISBLANK(F14),0,IF(F14=0,0,(AA19/F14)*F13))</f>
        <v>0</v>
      </c>
      <c r="G19" s="397">
        <f>IF(ISBLANK(X19),0,(X19/G9)*N6)</f>
        <v>0</v>
      </c>
      <c r="H19" s="370">
        <f>IF(ISBLANK(H14),0,IF(H14=0,0,(AG19/H14)*H13))</f>
        <v>0</v>
      </c>
      <c r="I19" s="397">
        <f>IF(ISBLANK(AD19),0,(AD19/G9)*N6)</f>
        <v>0</v>
      </c>
      <c r="J19" s="370">
        <f>IF(ISBLANK(J14),0,IF(J14=0,0,(AM19/J14)*J13))</f>
        <v>0</v>
      </c>
      <c r="K19" s="397">
        <f>IF(ISBLANK(AJ19),0,(AJ19/G9)*N6)</f>
        <v>0</v>
      </c>
      <c r="L19" s="370">
        <f>IF(ISBLANK(L14),0,IF(L14=0,0,(AS19/L14)*L13))</f>
        <v>0</v>
      </c>
      <c r="M19" s="397">
        <f>IF(ISBLANK(AP19),0,(AP19/G9)*N6)</f>
        <v>0</v>
      </c>
      <c r="N19" s="380">
        <f t="shared" si="9"/>
        <v>0</v>
      </c>
      <c r="O19" s="397">
        <f t="shared" si="10"/>
        <v>0</v>
      </c>
      <c r="P19" s="399" t="str">
        <f t="shared" si="1"/>
        <v/>
      </c>
      <c r="Q19" s="257" t="str">
        <f t="shared" si="11"/>
        <v/>
      </c>
      <c r="R19" s="342"/>
      <c r="S19" s="343"/>
      <c r="T19" s="247" t="s">
        <v>418</v>
      </c>
      <c r="U19" s="256"/>
      <c r="V19" s="280"/>
      <c r="W19" s="300"/>
      <c r="X19" s="72"/>
      <c r="Y19" s="71"/>
      <c r="Z19" s="70"/>
      <c r="AA19" s="7">
        <f t="shared" si="2"/>
        <v>0</v>
      </c>
      <c r="AB19" s="356">
        <f>IF(AA14=0,0,(AA19/AA14)*AB14)</f>
        <v>0</v>
      </c>
      <c r="AC19" s="352">
        <f>IF(AA14=0,0,IF(ISBLANK(X19),0,(X19/AA14)*AB14))</f>
        <v>0</v>
      </c>
      <c r="AD19" s="72"/>
      <c r="AE19" s="71"/>
      <c r="AF19" s="78"/>
      <c r="AG19" s="7">
        <f t="shared" si="3"/>
        <v>0</v>
      </c>
      <c r="AH19" s="356">
        <f>IF(AG14=0,0,(AG19/AG14)*AH14)</f>
        <v>0</v>
      </c>
      <c r="AI19" s="352">
        <f>IF(AG14=0,0,IF(ISBLANK(AD19),0,(AD19/AG14)*AH14))</f>
        <v>0</v>
      </c>
      <c r="AJ19" s="72"/>
      <c r="AK19" s="71"/>
      <c r="AL19" s="78"/>
      <c r="AM19" s="7">
        <f t="shared" si="4"/>
        <v>0</v>
      </c>
      <c r="AN19" s="356">
        <f>IF(AM14=0,0,(AM19/AM14)*AN14)</f>
        <v>0</v>
      </c>
      <c r="AO19" s="352">
        <f>IF(AM14=0,0,IF(ISBLANK(AJ19),0,(AJ19/AM14)*AN14))</f>
        <v>0</v>
      </c>
      <c r="AP19" s="72"/>
      <c r="AQ19" s="71"/>
      <c r="AR19" s="70"/>
      <c r="AS19" s="7">
        <f t="shared" si="5"/>
        <v>0</v>
      </c>
      <c r="AT19" s="356">
        <f>IF(AS14=0,0,(AS19/AS14)*AT14)</f>
        <v>0</v>
      </c>
      <c r="AU19" s="352">
        <f>IF(AS14=0,0,IF(ISBLANK(AP19),0,(AP19/AS14)*AT14))</f>
        <v>0</v>
      </c>
      <c r="AV19" s="543" t="str">
        <f t="shared" si="6"/>
        <v/>
      </c>
      <c r="AW19" s="544"/>
      <c r="AX19" s="85">
        <f t="shared" si="7"/>
        <v>0</v>
      </c>
    </row>
    <row r="20" spans="1:50" ht="15.75" customHeight="1" x14ac:dyDescent="0.25">
      <c r="A20" s="512"/>
      <c r="B20" s="383"/>
      <c r="C20" s="360" t="str">
        <f t="shared" si="0"/>
        <v/>
      </c>
      <c r="D20" s="283"/>
      <c r="E20" s="284">
        <f t="shared" si="8"/>
        <v>0</v>
      </c>
      <c r="F20" s="370">
        <f>IF(ISBLANK(F14),0,IF(F14=0,0,(AA20/F14)*F13))</f>
        <v>0</v>
      </c>
      <c r="G20" s="397">
        <f>IF(ISBLANK(X20),0,(X20/G9)*N6)</f>
        <v>0</v>
      </c>
      <c r="H20" s="370">
        <f>IF(ISBLANK(H14),0,IF(H14=0,0,(AG20/H14)*H13))</f>
        <v>0</v>
      </c>
      <c r="I20" s="397">
        <f>IF(ISBLANK(AD20),0,(AD20/G9)*N6)</f>
        <v>0</v>
      </c>
      <c r="J20" s="370">
        <f>IF(ISBLANK(J14),0,IF(J14=0,0,(AM20/J14)*J13))</f>
        <v>0</v>
      </c>
      <c r="K20" s="397">
        <f>IF(ISBLANK(AJ20),0,(AJ20/G9)*N6)</f>
        <v>0</v>
      </c>
      <c r="L20" s="370">
        <f>IF(ISBLANK(L14),0,IF(L14=0,0,(AS20/L14)*L13))</f>
        <v>0</v>
      </c>
      <c r="M20" s="397">
        <f>IF(ISBLANK(AP20),0,(AP20/G9)*N6)</f>
        <v>0</v>
      </c>
      <c r="N20" s="380">
        <f t="shared" si="9"/>
        <v>0</v>
      </c>
      <c r="O20" s="397">
        <f t="shared" si="10"/>
        <v>0</v>
      </c>
      <c r="P20" s="399" t="str">
        <f t="shared" si="1"/>
        <v/>
      </c>
      <c r="Q20" s="257" t="str">
        <f t="shared" si="11"/>
        <v/>
      </c>
      <c r="R20" s="342"/>
      <c r="S20" s="343"/>
      <c r="T20" s="247" t="s">
        <v>418</v>
      </c>
      <c r="U20" s="256"/>
      <c r="V20" s="280"/>
      <c r="W20" s="300"/>
      <c r="X20" s="72"/>
      <c r="Y20" s="71"/>
      <c r="Z20" s="70"/>
      <c r="AA20" s="7">
        <f t="shared" si="2"/>
        <v>0</v>
      </c>
      <c r="AB20" s="356">
        <f>IF(AA14=0,0,(AA20/AA14)*AB14)</f>
        <v>0</v>
      </c>
      <c r="AC20" s="352">
        <f>IF(AA14=0,0,IF(ISBLANK(X20),0,(X20/AA14)*AB14))</f>
        <v>0</v>
      </c>
      <c r="AD20" s="72"/>
      <c r="AE20" s="71"/>
      <c r="AF20" s="78"/>
      <c r="AG20" s="7">
        <f t="shared" si="3"/>
        <v>0</v>
      </c>
      <c r="AH20" s="356">
        <f>IF(AG14=0,0,(AG20/AG14)*AH14)</f>
        <v>0</v>
      </c>
      <c r="AI20" s="352">
        <f>IF(AG14=0,0,IF(ISBLANK(AD20),0,(AD20/AG14)*AH14))</f>
        <v>0</v>
      </c>
      <c r="AJ20" s="72"/>
      <c r="AK20" s="71"/>
      <c r="AL20" s="78"/>
      <c r="AM20" s="7">
        <f t="shared" si="4"/>
        <v>0</v>
      </c>
      <c r="AN20" s="356">
        <f>IF(AM14=0,0,(AM20/AM14)*AN14)</f>
        <v>0</v>
      </c>
      <c r="AO20" s="352">
        <f>IF(AM14=0,0,IF(ISBLANK(AJ20),0,(AJ20/AM14)*AN14))</f>
        <v>0</v>
      </c>
      <c r="AP20" s="72"/>
      <c r="AQ20" s="71"/>
      <c r="AR20" s="70"/>
      <c r="AS20" s="7">
        <f t="shared" si="5"/>
        <v>0</v>
      </c>
      <c r="AT20" s="356">
        <f>IF(AS14=0,0,(AS20/AS14)*AT14)</f>
        <v>0</v>
      </c>
      <c r="AU20" s="352">
        <f>IF(AS14=0,0,IF(ISBLANK(AP20),0,(AP20/AS14)*AT14))</f>
        <v>0</v>
      </c>
      <c r="AV20" s="543" t="str">
        <f t="shared" si="6"/>
        <v/>
      </c>
      <c r="AW20" s="544"/>
      <c r="AX20" s="85">
        <f t="shared" si="7"/>
        <v>0</v>
      </c>
    </row>
    <row r="21" spans="1:50" ht="15.75" customHeight="1" x14ac:dyDescent="0.25">
      <c r="A21" s="512"/>
      <c r="B21" s="383"/>
      <c r="C21" s="360" t="str">
        <f t="shared" si="0"/>
        <v/>
      </c>
      <c r="D21" s="283"/>
      <c r="E21" s="284">
        <f t="shared" si="8"/>
        <v>0</v>
      </c>
      <c r="F21" s="370">
        <f>IF(ISBLANK(F14),0,IF(F14=0,0,(AA21/F14)*F13))</f>
        <v>0</v>
      </c>
      <c r="G21" s="397">
        <f>IF(ISBLANK(X21),0,(X21/G9)*N6)</f>
        <v>0</v>
      </c>
      <c r="H21" s="370">
        <f>IF(ISBLANK(H14),0,IF(H14=0,0,(AG21/H14)*H13))</f>
        <v>0</v>
      </c>
      <c r="I21" s="397">
        <f>IF(ISBLANK(AD21),0,(AD21/G9)*N6)</f>
        <v>0</v>
      </c>
      <c r="J21" s="370">
        <f>IF(ISBLANK(J14),0,IF(J14=0,0,(AM21/J14)*J13))</f>
        <v>0</v>
      </c>
      <c r="K21" s="397">
        <f>IF(ISBLANK(AJ21),0,(AJ21/G9)*N6)</f>
        <v>0</v>
      </c>
      <c r="L21" s="370">
        <f>IF(ISBLANK(L14),0,IF(L14=0,0,(AS21/L14)*L13))</f>
        <v>0</v>
      </c>
      <c r="M21" s="397">
        <f>IF(ISBLANK(AP21),0,(AP21/G9)*N6)</f>
        <v>0</v>
      </c>
      <c r="N21" s="380">
        <f t="shared" si="9"/>
        <v>0</v>
      </c>
      <c r="O21" s="397">
        <f t="shared" si="10"/>
        <v>0</v>
      </c>
      <c r="P21" s="399" t="str">
        <f t="shared" si="1"/>
        <v/>
      </c>
      <c r="Q21" s="257" t="str">
        <f t="shared" si="11"/>
        <v/>
      </c>
      <c r="R21" s="342"/>
      <c r="S21" s="343"/>
      <c r="T21" s="247" t="s">
        <v>418</v>
      </c>
      <c r="U21" s="256"/>
      <c r="V21" s="280"/>
      <c r="W21" s="300"/>
      <c r="X21" s="72"/>
      <c r="Y21" s="71"/>
      <c r="Z21" s="70"/>
      <c r="AA21" s="7">
        <f t="shared" si="2"/>
        <v>0</v>
      </c>
      <c r="AB21" s="356">
        <f>IF(AA14=0,0,(AA21/AA14)*AB14)</f>
        <v>0</v>
      </c>
      <c r="AC21" s="352">
        <f>IF(AA14=0,0,IF(ISBLANK(X21),0,(X21/AA14)*AB14))</f>
        <v>0</v>
      </c>
      <c r="AD21" s="72"/>
      <c r="AE21" s="71"/>
      <c r="AF21" s="78"/>
      <c r="AG21" s="7">
        <f t="shared" si="3"/>
        <v>0</v>
      </c>
      <c r="AH21" s="356">
        <f>IF(AG14=0,0,(AG21/AG14)*AH14)</f>
        <v>0</v>
      </c>
      <c r="AI21" s="352">
        <f>IF(AG14=0,0,IF(ISBLANK(AD21),0,(AD21/AG14)*AH14))</f>
        <v>0</v>
      </c>
      <c r="AJ21" s="72"/>
      <c r="AK21" s="71"/>
      <c r="AL21" s="78"/>
      <c r="AM21" s="7">
        <f t="shared" si="4"/>
        <v>0</v>
      </c>
      <c r="AN21" s="356">
        <f>IF(AM14=0,0,(AM21/AM14)*AN14)</f>
        <v>0</v>
      </c>
      <c r="AO21" s="352">
        <f>IF(AM14=0,0,IF(ISBLANK(AJ21),0,(AJ21/AM14)*AN14))</f>
        <v>0</v>
      </c>
      <c r="AP21" s="72"/>
      <c r="AQ21" s="71"/>
      <c r="AR21" s="70"/>
      <c r="AS21" s="7">
        <f t="shared" si="5"/>
        <v>0</v>
      </c>
      <c r="AT21" s="356">
        <f>IF(AS14=0,0,(AS21/AS14)*AT14)</f>
        <v>0</v>
      </c>
      <c r="AU21" s="352">
        <f>IF(AS14=0,0,IF(ISBLANK(AP21),0,(AP21/AS14)*AT14))</f>
        <v>0</v>
      </c>
      <c r="AV21" s="543" t="str">
        <f t="shared" si="6"/>
        <v/>
      </c>
      <c r="AW21" s="544"/>
      <c r="AX21" s="85">
        <f t="shared" si="7"/>
        <v>0</v>
      </c>
    </row>
    <row r="22" spans="1:50" ht="15.75" customHeight="1" x14ac:dyDescent="0.25">
      <c r="A22" s="512"/>
      <c r="B22" s="383"/>
      <c r="C22" s="360" t="str">
        <f t="shared" si="0"/>
        <v/>
      </c>
      <c r="D22" s="283"/>
      <c r="E22" s="284">
        <f t="shared" si="8"/>
        <v>0</v>
      </c>
      <c r="F22" s="370">
        <f>IF(ISBLANK(F14),0,IF(F14=0,0,(AA22/F14)*F13))</f>
        <v>0</v>
      </c>
      <c r="G22" s="397">
        <f>IF(ISBLANK(X22),0,(X22/G9)*N6)</f>
        <v>0</v>
      </c>
      <c r="H22" s="370">
        <f>IF(ISBLANK(H14),0,IF(H14=0,0,(AG22/H14)*H13))</f>
        <v>0</v>
      </c>
      <c r="I22" s="397">
        <f>IF(ISBLANK(AD22),0,(AD22/G9)*N6)</f>
        <v>0</v>
      </c>
      <c r="J22" s="370">
        <f>IF(ISBLANK(J14),0,IF(J14=0,0,(AM22/J14)*J13))</f>
        <v>0</v>
      </c>
      <c r="K22" s="397">
        <f>IF(ISBLANK(AJ22),0,(AJ22/G9)*N6)</f>
        <v>0</v>
      </c>
      <c r="L22" s="370">
        <f>IF(ISBLANK(L14),0,IF(L14=0,0,(AS22/L14)*L13))</f>
        <v>0</v>
      </c>
      <c r="M22" s="397">
        <f>IF(ISBLANK(AP22),0,(AP22/G9)*N6)</f>
        <v>0</v>
      </c>
      <c r="N22" s="380">
        <f t="shared" si="9"/>
        <v>0</v>
      </c>
      <c r="O22" s="397">
        <f t="shared" si="10"/>
        <v>0</v>
      </c>
      <c r="P22" s="399" t="str">
        <f t="shared" si="1"/>
        <v/>
      </c>
      <c r="Q22" s="257" t="str">
        <f t="shared" si="11"/>
        <v/>
      </c>
      <c r="R22" s="342"/>
      <c r="S22" s="343"/>
      <c r="T22" s="247" t="s">
        <v>418</v>
      </c>
      <c r="U22" s="256"/>
      <c r="V22" s="280"/>
      <c r="W22" s="300"/>
      <c r="X22" s="72"/>
      <c r="Y22" s="71"/>
      <c r="Z22" s="70"/>
      <c r="AA22" s="7">
        <f t="shared" si="2"/>
        <v>0</v>
      </c>
      <c r="AB22" s="356">
        <f>IF(AA14=0,0,(AA22/AA14)*AB14)</f>
        <v>0</v>
      </c>
      <c r="AC22" s="352">
        <f>IF(AA14=0,0,IF(ISBLANK(X22),0,(X22/AA14)*AB14))</f>
        <v>0</v>
      </c>
      <c r="AD22" s="72"/>
      <c r="AE22" s="71"/>
      <c r="AF22" s="78"/>
      <c r="AG22" s="7">
        <f t="shared" si="3"/>
        <v>0</v>
      </c>
      <c r="AH22" s="356">
        <f>IF(AG14=0,0,(AG22/AG14)*AH14)</f>
        <v>0</v>
      </c>
      <c r="AI22" s="352">
        <f>IF(AG14=0,0,IF(ISBLANK(AD22),0,(AD22/AG14)*AH14))</f>
        <v>0</v>
      </c>
      <c r="AJ22" s="72"/>
      <c r="AK22" s="71"/>
      <c r="AL22" s="78"/>
      <c r="AM22" s="7">
        <f t="shared" si="4"/>
        <v>0</v>
      </c>
      <c r="AN22" s="356">
        <f>IF(AM14=0,0,(AM22/AM14)*AN14)</f>
        <v>0</v>
      </c>
      <c r="AO22" s="352">
        <f>IF(AM14=0,0,IF(ISBLANK(AJ22),0,(AJ22/AM14)*AN14))</f>
        <v>0</v>
      </c>
      <c r="AP22" s="72"/>
      <c r="AQ22" s="71"/>
      <c r="AR22" s="70"/>
      <c r="AS22" s="7">
        <f t="shared" si="5"/>
        <v>0</v>
      </c>
      <c r="AT22" s="356">
        <f>IF(AS14=0,0,(AS22/AS14)*AT14)</f>
        <v>0</v>
      </c>
      <c r="AU22" s="352">
        <f>IF(AS14=0,0,IF(ISBLANK(AP22),0,(AP22/AS14)*AT14))</f>
        <v>0</v>
      </c>
      <c r="AV22" s="543" t="str">
        <f t="shared" si="6"/>
        <v/>
      </c>
      <c r="AW22" s="544"/>
      <c r="AX22" s="85">
        <f t="shared" si="7"/>
        <v>0</v>
      </c>
    </row>
    <row r="23" spans="1:50" ht="15" customHeight="1" x14ac:dyDescent="0.25">
      <c r="A23" s="512"/>
      <c r="B23" s="383"/>
      <c r="C23" s="361" t="str">
        <f t="shared" si="0"/>
        <v/>
      </c>
      <c r="D23" s="283"/>
      <c r="E23" s="284">
        <f t="shared" si="8"/>
        <v>0</v>
      </c>
      <c r="F23" s="370">
        <f>IF(ISBLANK(F14),0,IF(F14=0,0,(AA23/F14)*F13))</f>
        <v>0</v>
      </c>
      <c r="G23" s="397">
        <f>IF(ISBLANK(X23),0,(X23/G9)*N6)</f>
        <v>0</v>
      </c>
      <c r="H23" s="370">
        <f>IF(ISBLANK(H14),0,IF(H14=0,0,(AG23/H14)*H13))</f>
        <v>0</v>
      </c>
      <c r="I23" s="397">
        <f>IF(ISBLANK(AD23),0,(AD23/G9)*N6)</f>
        <v>0</v>
      </c>
      <c r="J23" s="370">
        <f>IF(ISBLANK(J14),0,IF(J14=0,0,(AM23/J14)*J13))</f>
        <v>0</v>
      </c>
      <c r="K23" s="397">
        <f>IF(ISBLANK(AJ23),0,(AJ23/G9)*N6)</f>
        <v>0</v>
      </c>
      <c r="L23" s="370">
        <f>IF(ISBLANK(L14),0,IF(L14=0,0,(AS23/L14)*L13))</f>
        <v>0</v>
      </c>
      <c r="M23" s="397">
        <f>IF(ISBLANK(AP23),0,(AP23/G9)*N6)</f>
        <v>0</v>
      </c>
      <c r="N23" s="380">
        <f t="shared" si="9"/>
        <v>0</v>
      </c>
      <c r="O23" s="397">
        <f t="shared" si="10"/>
        <v>0</v>
      </c>
      <c r="P23" s="399" t="str">
        <f t="shared" si="1"/>
        <v/>
      </c>
      <c r="Q23" s="257" t="str">
        <f t="shared" si="11"/>
        <v/>
      </c>
      <c r="R23" s="342"/>
      <c r="S23" s="343"/>
      <c r="T23" s="247" t="s">
        <v>418</v>
      </c>
      <c r="U23" s="256"/>
      <c r="V23" s="280"/>
      <c r="W23" s="300"/>
      <c r="X23" s="72"/>
      <c r="Y23" s="71"/>
      <c r="Z23" s="70"/>
      <c r="AA23" s="7">
        <f t="shared" si="2"/>
        <v>0</v>
      </c>
      <c r="AB23" s="356">
        <f>IF(AA14=0,0,(AA23/AA14)*AB14)</f>
        <v>0</v>
      </c>
      <c r="AC23" s="352">
        <f>IF(AA14=0,0,IF(ISBLANK(X23),0,(X23/AA14)*AB14))</f>
        <v>0</v>
      </c>
      <c r="AD23" s="72"/>
      <c r="AE23" s="71"/>
      <c r="AF23" s="78"/>
      <c r="AG23" s="7">
        <f t="shared" si="3"/>
        <v>0</v>
      </c>
      <c r="AH23" s="356">
        <f>IF(AG14=0,0,(AG23/AG14)*AH14)</f>
        <v>0</v>
      </c>
      <c r="AI23" s="352">
        <f>IF(AG14=0,0,IF(ISBLANK(AD23),0,(AD23/AG14)*AH14))</f>
        <v>0</v>
      </c>
      <c r="AJ23" s="72"/>
      <c r="AK23" s="71"/>
      <c r="AL23" s="78"/>
      <c r="AM23" s="7">
        <f t="shared" si="4"/>
        <v>0</v>
      </c>
      <c r="AN23" s="356">
        <f>IF(AM14=0,0,(AM23/AM14)*AN14)</f>
        <v>0</v>
      </c>
      <c r="AO23" s="352">
        <f>IF(AM14=0,0,IF(ISBLANK(AJ23),0,(AJ23/AM14)*AN14))</f>
        <v>0</v>
      </c>
      <c r="AP23" s="72"/>
      <c r="AQ23" s="71"/>
      <c r="AR23" s="70"/>
      <c r="AS23" s="7">
        <f t="shared" si="5"/>
        <v>0</v>
      </c>
      <c r="AT23" s="356">
        <f>IF(AS14=0,0,(AS23/AS14)*AT14)</f>
        <v>0</v>
      </c>
      <c r="AU23" s="352">
        <f>IF(AS14=0,0,IF(ISBLANK(AP23),0,(AP23/AS14)*AT14))</f>
        <v>0</v>
      </c>
      <c r="AV23" s="543" t="str">
        <f t="shared" si="6"/>
        <v/>
      </c>
      <c r="AW23" s="544"/>
      <c r="AX23" s="85">
        <f t="shared" si="7"/>
        <v>0</v>
      </c>
    </row>
    <row r="24" spans="1:50" ht="15.75" customHeight="1" x14ac:dyDescent="0.25">
      <c r="A24" s="512"/>
      <c r="B24" s="383"/>
      <c r="C24" s="360" t="str">
        <f t="shared" si="0"/>
        <v/>
      </c>
      <c r="D24" s="283"/>
      <c r="E24" s="284">
        <f t="shared" si="8"/>
        <v>0</v>
      </c>
      <c r="F24" s="370">
        <f>IF(ISBLANK(F14),0,IF(F14=0,0,(AA24/F14)*F13))</f>
        <v>0</v>
      </c>
      <c r="G24" s="397">
        <f>IF(ISBLANK(X24),0,(X24/G9)*N6)</f>
        <v>0</v>
      </c>
      <c r="H24" s="370">
        <f>IF(ISBLANK(H14),0,IF(H14=0,0,(AG24/H14)*H13))</f>
        <v>0</v>
      </c>
      <c r="I24" s="397">
        <f>IF(ISBLANK(AD24),0,(AD24/G9)*N6)</f>
        <v>0</v>
      </c>
      <c r="J24" s="370">
        <f>IF(ISBLANK(J14),0,IF(J14=0,0,(AM24/J14)*J13))</f>
        <v>0</v>
      </c>
      <c r="K24" s="397">
        <f>IF(ISBLANK(AJ24),0,(AJ24/G9)*N6)</f>
        <v>0</v>
      </c>
      <c r="L24" s="370">
        <f>IF(ISBLANK(L14),0,IF(L14=0,0,(AS24/L14)*L13))</f>
        <v>0</v>
      </c>
      <c r="M24" s="397">
        <f>IF(ISBLANK(AP24),0,(AP24/G9)*N6)</f>
        <v>0</v>
      </c>
      <c r="N24" s="380">
        <f t="shared" si="9"/>
        <v>0</v>
      </c>
      <c r="O24" s="397">
        <f t="shared" si="10"/>
        <v>0</v>
      </c>
      <c r="P24" s="399" t="str">
        <f t="shared" si="1"/>
        <v/>
      </c>
      <c r="Q24" s="257" t="str">
        <f t="shared" si="11"/>
        <v/>
      </c>
      <c r="R24" s="342"/>
      <c r="S24" s="343"/>
      <c r="T24" s="247" t="s">
        <v>418</v>
      </c>
      <c r="U24" s="256"/>
      <c r="V24" s="280"/>
      <c r="W24" s="300"/>
      <c r="X24" s="72"/>
      <c r="Y24" s="71"/>
      <c r="Z24" s="70"/>
      <c r="AA24" s="7">
        <f t="shared" si="2"/>
        <v>0</v>
      </c>
      <c r="AB24" s="356">
        <f>IF(AA14=0,0,(AA24/AA14)*AB14)</f>
        <v>0</v>
      </c>
      <c r="AC24" s="352">
        <f>IF(AA14=0,0,IF(ISBLANK(X24),0,(X24/AA14)*AB14))</f>
        <v>0</v>
      </c>
      <c r="AD24" s="72"/>
      <c r="AE24" s="71"/>
      <c r="AF24" s="78"/>
      <c r="AG24" s="7">
        <f t="shared" si="3"/>
        <v>0</v>
      </c>
      <c r="AH24" s="356">
        <f>IF(AG14=0,0,(AG24/AG14)*AH14)</f>
        <v>0</v>
      </c>
      <c r="AI24" s="352">
        <f>IF(AG14=0,0,IF(ISBLANK(AD24),0,(AD24/AG14)*AH14))</f>
        <v>0</v>
      </c>
      <c r="AJ24" s="72"/>
      <c r="AK24" s="71"/>
      <c r="AL24" s="78"/>
      <c r="AM24" s="7">
        <f t="shared" si="4"/>
        <v>0</v>
      </c>
      <c r="AN24" s="356">
        <f>IF(AM14=0,0,(AM24/AM14)*AN14)</f>
        <v>0</v>
      </c>
      <c r="AO24" s="352">
        <f>IF(AM14=0,0,IF(ISBLANK(AJ24),0,(AJ24/AM14)*AN14))</f>
        <v>0</v>
      </c>
      <c r="AP24" s="72"/>
      <c r="AQ24" s="71"/>
      <c r="AR24" s="70"/>
      <c r="AS24" s="7">
        <f t="shared" si="5"/>
        <v>0</v>
      </c>
      <c r="AT24" s="356">
        <f>IF(AS14=0,0,(AS24/AS14)*AT14)</f>
        <v>0</v>
      </c>
      <c r="AU24" s="352">
        <f>IF(AS14=0,0,IF(ISBLANK(AP24),0,(AP24/AS14)*AT14))</f>
        <v>0</v>
      </c>
      <c r="AV24" s="543" t="str">
        <f t="shared" si="6"/>
        <v/>
      </c>
      <c r="AW24" s="544"/>
      <c r="AX24" s="85">
        <f t="shared" si="7"/>
        <v>0</v>
      </c>
    </row>
    <row r="25" spans="1:50" ht="15.75" x14ac:dyDescent="0.25">
      <c r="A25" s="512"/>
      <c r="B25" s="383"/>
      <c r="C25" s="360" t="str">
        <f t="shared" si="0"/>
        <v/>
      </c>
      <c r="D25" s="283"/>
      <c r="E25" s="284">
        <f t="shared" si="8"/>
        <v>0</v>
      </c>
      <c r="F25" s="370">
        <f>IF(ISBLANK(F14),0,IF(F14=0,0,(AA25/F14)*F13))</f>
        <v>0</v>
      </c>
      <c r="G25" s="397">
        <f>IF(ISBLANK(X25),0,(X25/G9)*N6)</f>
        <v>0</v>
      </c>
      <c r="H25" s="370">
        <f>IF(ISBLANK(H14),0,IF(H14=0,0,(AG25/H14)*H13))</f>
        <v>0</v>
      </c>
      <c r="I25" s="397">
        <f>IF(ISBLANK(AD25),0,(AD25/G9)*N6)</f>
        <v>0</v>
      </c>
      <c r="J25" s="370">
        <f>IF(ISBLANK(J14),0,IF(J14=0,0,(AM25/J14)*J13))</f>
        <v>0</v>
      </c>
      <c r="K25" s="397">
        <f>IF(ISBLANK(AJ25),0,(AJ25/G9)*N6)</f>
        <v>0</v>
      </c>
      <c r="L25" s="370">
        <f>IF(ISBLANK(L14),0,IF(L14=0,0,(AS25/L14)*L13))</f>
        <v>0</v>
      </c>
      <c r="M25" s="397">
        <f>IF(ISBLANK(AP25),0,(AP25/G9)*N6)</f>
        <v>0</v>
      </c>
      <c r="N25" s="380">
        <f t="shared" si="9"/>
        <v>0</v>
      </c>
      <c r="O25" s="397">
        <f t="shared" si="10"/>
        <v>0</v>
      </c>
      <c r="P25" s="399" t="str">
        <f t="shared" si="1"/>
        <v/>
      </c>
      <c r="Q25" s="257" t="str">
        <f t="shared" si="11"/>
        <v/>
      </c>
      <c r="R25" s="342"/>
      <c r="S25" s="343"/>
      <c r="T25" s="247" t="s">
        <v>418</v>
      </c>
      <c r="U25" s="256"/>
      <c r="V25" s="280"/>
      <c r="W25" s="300"/>
      <c r="X25" s="72"/>
      <c r="Y25" s="71"/>
      <c r="Z25" s="70"/>
      <c r="AA25" s="7">
        <f t="shared" si="2"/>
        <v>0</v>
      </c>
      <c r="AB25" s="356">
        <f>IF(AA14=0,0,(AA25/AA14)*AB14)</f>
        <v>0</v>
      </c>
      <c r="AC25" s="352">
        <f>IF(AA14=0,0,IF(ISBLANK(X25),0,(X25/AA14)*AB14))</f>
        <v>0</v>
      </c>
      <c r="AD25" s="72"/>
      <c r="AE25" s="71"/>
      <c r="AF25" s="78"/>
      <c r="AG25" s="7">
        <f t="shared" si="3"/>
        <v>0</v>
      </c>
      <c r="AH25" s="356">
        <f>IF(AG14=0,0,(AG25/AG14)*AH14)</f>
        <v>0</v>
      </c>
      <c r="AI25" s="352">
        <f>IF(AG14=0,0,IF(ISBLANK(AD25),0,(AD25/AG14)*AH14))</f>
        <v>0</v>
      </c>
      <c r="AJ25" s="72"/>
      <c r="AK25" s="71"/>
      <c r="AL25" s="78"/>
      <c r="AM25" s="7">
        <f t="shared" si="4"/>
        <v>0</v>
      </c>
      <c r="AN25" s="356">
        <f>IF(AM14=0,0,(AM25/AM14)*AN14)</f>
        <v>0</v>
      </c>
      <c r="AO25" s="352">
        <f>IF(AM14=0,0,IF(ISBLANK(AJ25),0,(AJ25/AM14)*AN14))</f>
        <v>0</v>
      </c>
      <c r="AP25" s="72"/>
      <c r="AQ25" s="71"/>
      <c r="AR25" s="70"/>
      <c r="AS25" s="7">
        <f t="shared" si="5"/>
        <v>0</v>
      </c>
      <c r="AT25" s="356">
        <f>IF(AS14=0,0,(AS25/AS14)*AT14)</f>
        <v>0</v>
      </c>
      <c r="AU25" s="352">
        <f>IF(AS14=0,0,IF(ISBLANK(AP25),0,(AP25/AS14)*AT14))</f>
        <v>0</v>
      </c>
      <c r="AV25" s="543" t="str">
        <f t="shared" si="6"/>
        <v/>
      </c>
      <c r="AW25" s="544"/>
      <c r="AX25" s="85">
        <f t="shared" si="7"/>
        <v>0</v>
      </c>
    </row>
    <row r="26" spans="1:50" ht="15.75" x14ac:dyDescent="0.25">
      <c r="A26" s="512"/>
      <c r="B26" s="383"/>
      <c r="C26" s="360" t="str">
        <f t="shared" si="0"/>
        <v/>
      </c>
      <c r="D26" s="283"/>
      <c r="E26" s="284">
        <f t="shared" si="8"/>
        <v>0</v>
      </c>
      <c r="F26" s="370">
        <f>IF(ISBLANK(F14),0,IF(F14=0,0,(AA26/F14)*F13))</f>
        <v>0</v>
      </c>
      <c r="G26" s="397">
        <f>IF(ISBLANK(X26),0,(X26/G9)*N6)</f>
        <v>0</v>
      </c>
      <c r="H26" s="370">
        <f>IF(ISBLANK(H14),0,IF(H14=0,0,(AG26/H14)*H13))</f>
        <v>0</v>
      </c>
      <c r="I26" s="397">
        <f>IF(ISBLANK(AD26),0,(AD26/G9)*N6)</f>
        <v>0</v>
      </c>
      <c r="J26" s="370">
        <f>IF(ISBLANK(J14),0,IF(J14=0,0,(AM26/J14)*J13))</f>
        <v>0</v>
      </c>
      <c r="K26" s="397">
        <f>IF(ISBLANK(AJ26),0,(AJ26/G9)*N6)</f>
        <v>0</v>
      </c>
      <c r="L26" s="370">
        <f>IF(ISBLANK(L14),0,IF(L14=0,0,(AS26/L14)*L13))</f>
        <v>0</v>
      </c>
      <c r="M26" s="397">
        <f>IF(ISBLANK(AP26),0,(AP26/G9)*N6)</f>
        <v>0</v>
      </c>
      <c r="N26" s="380">
        <f t="shared" si="9"/>
        <v>0</v>
      </c>
      <c r="O26" s="397">
        <f t="shared" si="10"/>
        <v>0</v>
      </c>
      <c r="P26" s="399" t="str">
        <f t="shared" si="1"/>
        <v/>
      </c>
      <c r="Q26" s="257" t="str">
        <f t="shared" si="11"/>
        <v/>
      </c>
      <c r="R26" s="342"/>
      <c r="S26" s="345"/>
      <c r="T26" s="247" t="s">
        <v>418</v>
      </c>
      <c r="U26" s="256"/>
      <c r="V26" s="280"/>
      <c r="W26" s="300"/>
      <c r="X26" s="72"/>
      <c r="Y26" s="71"/>
      <c r="Z26" s="70"/>
      <c r="AA26" s="7">
        <f t="shared" si="2"/>
        <v>0</v>
      </c>
      <c r="AB26" s="356">
        <f>IF(AA14=0,0,(AA26/AA14)*AB14)</f>
        <v>0</v>
      </c>
      <c r="AC26" s="352">
        <f>IF(AA14=0,0,IF(ISBLANK(X26),0,(X26/AA14)*AB14))</f>
        <v>0</v>
      </c>
      <c r="AD26" s="72"/>
      <c r="AE26" s="71"/>
      <c r="AF26" s="78"/>
      <c r="AG26" s="7">
        <f t="shared" si="3"/>
        <v>0</v>
      </c>
      <c r="AH26" s="356">
        <f>IF(AG14=0,0,(AG26/AG14)*AH14)</f>
        <v>0</v>
      </c>
      <c r="AI26" s="352">
        <f>IF(AG14=0,0,IF(ISBLANK(AD26),0,(AD26/AG14)*AH14))</f>
        <v>0</v>
      </c>
      <c r="AJ26" s="72"/>
      <c r="AK26" s="71"/>
      <c r="AL26" s="78"/>
      <c r="AM26" s="7">
        <f t="shared" si="4"/>
        <v>0</v>
      </c>
      <c r="AN26" s="356">
        <f>IF(AM14=0,0,(AM26/AM14)*AN14)</f>
        <v>0</v>
      </c>
      <c r="AO26" s="352">
        <f>IF(AM14=0,0,IF(ISBLANK(AJ26),0,(AJ26/AM14)*AN14))</f>
        <v>0</v>
      </c>
      <c r="AP26" s="72"/>
      <c r="AQ26" s="71"/>
      <c r="AR26" s="70"/>
      <c r="AS26" s="7">
        <f t="shared" si="5"/>
        <v>0</v>
      </c>
      <c r="AT26" s="356">
        <f>IF(AS14=0,0,(AS26/AS14)*AT14)</f>
        <v>0</v>
      </c>
      <c r="AU26" s="352">
        <f>IF(AS14=0,0,IF(ISBLANK(AP26),0,(AP26/AS14)*AT14))</f>
        <v>0</v>
      </c>
      <c r="AV26" s="543" t="str">
        <f t="shared" si="6"/>
        <v/>
      </c>
      <c r="AW26" s="544"/>
      <c r="AX26" s="85">
        <f t="shared" si="7"/>
        <v>0</v>
      </c>
    </row>
    <row r="27" spans="1:50" ht="15.75" x14ac:dyDescent="0.25">
      <c r="A27" s="512"/>
      <c r="B27" s="383"/>
      <c r="C27" s="360" t="str">
        <f t="shared" si="0"/>
        <v/>
      </c>
      <c r="D27" s="283"/>
      <c r="E27" s="284">
        <f t="shared" si="8"/>
        <v>0</v>
      </c>
      <c r="F27" s="370">
        <f>IF(ISBLANK(F14),0,IF(F14=0,0,(AA27/F14)*F13))</f>
        <v>0</v>
      </c>
      <c r="G27" s="397">
        <f>IF(ISBLANK(X27),0,(X27/G9)*N6)</f>
        <v>0</v>
      </c>
      <c r="H27" s="370">
        <f>IF(ISBLANK(H14),0,IF(H14=0,0,(AG27/H14)*H13))</f>
        <v>0</v>
      </c>
      <c r="I27" s="397">
        <f>IF(ISBLANK(AD27),0,(AD27/G9)*N6)</f>
        <v>0</v>
      </c>
      <c r="J27" s="370">
        <f>IF(ISBLANK(J14),0,IF(J14=0,0,(AM27/J14)*J13))</f>
        <v>0</v>
      </c>
      <c r="K27" s="397">
        <f>IF(ISBLANK(AJ27),0,(AJ27/G9)*N6)</f>
        <v>0</v>
      </c>
      <c r="L27" s="370">
        <f>IF(ISBLANK(L14),0,IF(L14=0,0,(AS27/L14)*L13))</f>
        <v>0</v>
      </c>
      <c r="M27" s="397">
        <f>IF(ISBLANK(AP27),0,(AP27/G9)*N6)</f>
        <v>0</v>
      </c>
      <c r="N27" s="380">
        <f t="shared" si="9"/>
        <v>0</v>
      </c>
      <c r="O27" s="397">
        <f t="shared" si="10"/>
        <v>0</v>
      </c>
      <c r="P27" s="399" t="str">
        <f t="shared" si="1"/>
        <v/>
      </c>
      <c r="Q27" s="257" t="str">
        <f t="shared" si="11"/>
        <v/>
      </c>
      <c r="R27" s="342"/>
      <c r="S27" s="345"/>
      <c r="T27" s="247" t="s">
        <v>418</v>
      </c>
      <c r="U27" s="256"/>
      <c r="V27" s="280"/>
      <c r="W27" s="300"/>
      <c r="X27" s="72"/>
      <c r="Y27" s="71"/>
      <c r="Z27" s="70"/>
      <c r="AA27" s="7">
        <f t="shared" si="2"/>
        <v>0</v>
      </c>
      <c r="AB27" s="356">
        <f>IF(AA14=0,0,(AA27/AA14)*AB14)</f>
        <v>0</v>
      </c>
      <c r="AC27" s="352">
        <f>IF(AA14=0,0,IF(ISBLANK(X27),0,(X27/AA14)*AB14))</f>
        <v>0</v>
      </c>
      <c r="AD27" s="72"/>
      <c r="AE27" s="71"/>
      <c r="AF27" s="78"/>
      <c r="AG27" s="7">
        <f t="shared" si="3"/>
        <v>0</v>
      </c>
      <c r="AH27" s="356">
        <f>IF(AG14=0,0,(AG27/AG14)*AH14)</f>
        <v>0</v>
      </c>
      <c r="AI27" s="352">
        <f>IF(AG14=0,0,IF(ISBLANK(AD27),0,(AD27/AG14)*AH14))</f>
        <v>0</v>
      </c>
      <c r="AJ27" s="72"/>
      <c r="AK27" s="71"/>
      <c r="AL27" s="78"/>
      <c r="AM27" s="7">
        <f t="shared" si="4"/>
        <v>0</v>
      </c>
      <c r="AN27" s="356">
        <f>IF(AM14=0,0,(AM27/AM14)*AN14)</f>
        <v>0</v>
      </c>
      <c r="AO27" s="352">
        <f>IF(AM14=0,0,IF(ISBLANK(AJ27),0,(AJ27/AM14)*AN14))</f>
        <v>0</v>
      </c>
      <c r="AP27" s="72"/>
      <c r="AQ27" s="71"/>
      <c r="AR27" s="70"/>
      <c r="AS27" s="7">
        <f t="shared" si="5"/>
        <v>0</v>
      </c>
      <c r="AT27" s="356">
        <f>IF(AS14=0,0,(AS27/AS14)*AT14)</f>
        <v>0</v>
      </c>
      <c r="AU27" s="352">
        <f>IF(AS14=0,0,IF(ISBLANK(AP27),0,(AP27/AS14)*AT14))</f>
        <v>0</v>
      </c>
      <c r="AV27" s="543" t="str">
        <f t="shared" si="6"/>
        <v/>
      </c>
      <c r="AW27" s="544"/>
      <c r="AX27" s="85">
        <f t="shared" si="7"/>
        <v>0</v>
      </c>
    </row>
    <row r="28" spans="1:50" ht="15" customHeight="1" x14ac:dyDescent="0.25">
      <c r="A28" s="512"/>
      <c r="B28" s="383"/>
      <c r="C28" s="360" t="str">
        <f t="shared" si="0"/>
        <v/>
      </c>
      <c r="D28" s="283"/>
      <c r="E28" s="284">
        <f t="shared" si="8"/>
        <v>0</v>
      </c>
      <c r="F28" s="370">
        <f>IF(ISBLANK(F14),0,IF(F14=0,0,(AA28/F14)*F13))</f>
        <v>0</v>
      </c>
      <c r="G28" s="397">
        <f>IF(ISBLANK(X28),0,(X28/G9)*N6)</f>
        <v>0</v>
      </c>
      <c r="H28" s="370">
        <f>IF(ISBLANK(H14),0,IF(H14=0,0,(AG28/H14)*H13))</f>
        <v>0</v>
      </c>
      <c r="I28" s="397">
        <f>IF(ISBLANK(AD28),0,(AD28/G9)*N6)</f>
        <v>0</v>
      </c>
      <c r="J28" s="370">
        <f>IF(ISBLANK(J14),0,IF(J14=0,0,(AM28/J14)*J13))</f>
        <v>0</v>
      </c>
      <c r="K28" s="397">
        <f>IF(ISBLANK(AJ28),0,(AJ28/G9)*N6)</f>
        <v>0</v>
      </c>
      <c r="L28" s="370">
        <f>IF(ISBLANK(L14),0,IF(L14=0,0,(AS28/L14)*L13))</f>
        <v>0</v>
      </c>
      <c r="M28" s="397">
        <f>IF(ISBLANK(AP28),0,(AP28/G9)*N6)</f>
        <v>0</v>
      </c>
      <c r="N28" s="380">
        <f t="shared" si="9"/>
        <v>0</v>
      </c>
      <c r="O28" s="397">
        <f t="shared" si="10"/>
        <v>0</v>
      </c>
      <c r="P28" s="399" t="str">
        <f t="shared" si="1"/>
        <v/>
      </c>
      <c r="Q28" s="257" t="str">
        <f t="shared" si="11"/>
        <v/>
      </c>
      <c r="R28" s="342"/>
      <c r="S28" s="345"/>
      <c r="T28" s="247" t="s">
        <v>418</v>
      </c>
      <c r="U28" s="256"/>
      <c r="V28" s="280"/>
      <c r="W28" s="300"/>
      <c r="X28" s="72"/>
      <c r="Y28" s="71"/>
      <c r="Z28" s="70"/>
      <c r="AA28" s="7">
        <f t="shared" si="2"/>
        <v>0</v>
      </c>
      <c r="AB28" s="356">
        <f>IF(AA14=0,0,(AA28/AA14)*AB14)</f>
        <v>0</v>
      </c>
      <c r="AC28" s="352">
        <f>IF(AA14=0,0,IF(ISBLANK(X28),0,(X28/AA14)*AB14))</f>
        <v>0</v>
      </c>
      <c r="AD28" s="72"/>
      <c r="AE28" s="71"/>
      <c r="AF28" s="78"/>
      <c r="AG28" s="7">
        <f t="shared" si="3"/>
        <v>0</v>
      </c>
      <c r="AH28" s="356">
        <f>IF(AG14=0,0,(AG28/AG14)*AH14)</f>
        <v>0</v>
      </c>
      <c r="AI28" s="352">
        <f>IF(AG14=0,0,IF(ISBLANK(AD28),0,(AD28/AG14)*AH14))</f>
        <v>0</v>
      </c>
      <c r="AJ28" s="72"/>
      <c r="AK28" s="71"/>
      <c r="AL28" s="78"/>
      <c r="AM28" s="7">
        <f t="shared" si="4"/>
        <v>0</v>
      </c>
      <c r="AN28" s="356">
        <f>IF(AM14=0,0,(AM28/AM14)*AN14)</f>
        <v>0</v>
      </c>
      <c r="AO28" s="352">
        <f>IF(AM14=0,0,IF(ISBLANK(AJ28),0,(AJ28/AM14)*AN14))</f>
        <v>0</v>
      </c>
      <c r="AP28" s="72"/>
      <c r="AQ28" s="71"/>
      <c r="AR28" s="70"/>
      <c r="AS28" s="7">
        <f t="shared" si="5"/>
        <v>0</v>
      </c>
      <c r="AT28" s="356">
        <f>IF(AS14=0,0,(AS28/AS14)*AT14)</f>
        <v>0</v>
      </c>
      <c r="AU28" s="352">
        <f>IF(AS14=0,0,IF(ISBLANK(AP28),0,(AP28/AS14)*AT14))</f>
        <v>0</v>
      </c>
      <c r="AV28" s="543" t="str">
        <f t="shared" si="6"/>
        <v/>
      </c>
      <c r="AW28" s="544"/>
      <c r="AX28" s="85">
        <f t="shared" si="7"/>
        <v>0</v>
      </c>
    </row>
    <row r="29" spans="1:50" ht="15" customHeight="1" x14ac:dyDescent="0.25">
      <c r="A29" s="512"/>
      <c r="B29" s="383"/>
      <c r="C29" s="360" t="str">
        <f t="shared" si="0"/>
        <v/>
      </c>
      <c r="D29" s="283"/>
      <c r="E29" s="284">
        <f t="shared" si="8"/>
        <v>0</v>
      </c>
      <c r="F29" s="370">
        <f>IF(ISBLANK(F14),0,IF(F14=0,0,(AA29/F14)*F13))</f>
        <v>0</v>
      </c>
      <c r="G29" s="397">
        <f>IF(ISBLANK(X29),0,(X29/G9)*N6)</f>
        <v>0</v>
      </c>
      <c r="H29" s="370">
        <f>IF(ISBLANK(H14),0,IF(H14=0,0,(AG29/H14)*H13))</f>
        <v>0</v>
      </c>
      <c r="I29" s="397">
        <f>IF(ISBLANK(AD29),0,(AD29/G9)*N6)</f>
        <v>0</v>
      </c>
      <c r="J29" s="370">
        <f>IF(ISBLANK(J14),0,IF(J14=0,0,(AM29/J14)*J13))</f>
        <v>0</v>
      </c>
      <c r="K29" s="397">
        <f>IF(ISBLANK(AJ29),0,(AJ29/G9)*N6)</f>
        <v>0</v>
      </c>
      <c r="L29" s="370">
        <f>IF(ISBLANK(L14),0,IF(L14=0,0,(AS29/L14)*L13))</f>
        <v>0</v>
      </c>
      <c r="M29" s="397">
        <f>IF(ISBLANK(AP29),0,(AP29/G9)*N6)</f>
        <v>0</v>
      </c>
      <c r="N29" s="380">
        <f t="shared" si="9"/>
        <v>0</v>
      </c>
      <c r="O29" s="397">
        <f t="shared" si="10"/>
        <v>0</v>
      </c>
      <c r="P29" s="399" t="str">
        <f t="shared" si="1"/>
        <v/>
      </c>
      <c r="Q29" s="257" t="str">
        <f t="shared" si="11"/>
        <v/>
      </c>
      <c r="R29" s="342"/>
      <c r="S29" s="345"/>
      <c r="T29" s="247" t="s">
        <v>418</v>
      </c>
      <c r="U29" s="256"/>
      <c r="V29" s="280"/>
      <c r="W29" s="300"/>
      <c r="X29" s="72"/>
      <c r="Y29" s="71"/>
      <c r="Z29" s="70"/>
      <c r="AA29" s="7">
        <f t="shared" si="2"/>
        <v>0</v>
      </c>
      <c r="AB29" s="356">
        <f>IF(AA14=0,0,(AA29/AA14)*AB14)</f>
        <v>0</v>
      </c>
      <c r="AC29" s="352">
        <f>IF(AA14=0,0,IF(ISBLANK(X29),0,(X29/AA14)*AB14))</f>
        <v>0</v>
      </c>
      <c r="AD29" s="72"/>
      <c r="AE29" s="71"/>
      <c r="AF29" s="78"/>
      <c r="AG29" s="7">
        <f t="shared" si="3"/>
        <v>0</v>
      </c>
      <c r="AH29" s="356">
        <f>IF(AG14=0,0,(AG29/AG14)*AH14)</f>
        <v>0</v>
      </c>
      <c r="AI29" s="352">
        <f>IF(AG14=0,0,IF(ISBLANK(AD29),0,(AD29/AG14)*AH14))</f>
        <v>0</v>
      </c>
      <c r="AJ29" s="72"/>
      <c r="AK29" s="71"/>
      <c r="AL29" s="78"/>
      <c r="AM29" s="7">
        <f t="shared" si="4"/>
        <v>0</v>
      </c>
      <c r="AN29" s="356">
        <f>IF(AM14=0,0,(AM29/AM14)*AN14)</f>
        <v>0</v>
      </c>
      <c r="AO29" s="352">
        <f>IF(AM14=0,0,IF(ISBLANK(AJ29),0,(AJ29/AM14)*AN14))</f>
        <v>0</v>
      </c>
      <c r="AP29" s="72"/>
      <c r="AQ29" s="71"/>
      <c r="AR29" s="70"/>
      <c r="AS29" s="7">
        <f t="shared" si="5"/>
        <v>0</v>
      </c>
      <c r="AT29" s="356">
        <f>IF(AS14=0,0,(AS29/AS14)*AT14)</f>
        <v>0</v>
      </c>
      <c r="AU29" s="352">
        <f>IF(AS14=0,0,IF(ISBLANK(AP29),0,(AP29/AS14)*AT14))</f>
        <v>0</v>
      </c>
      <c r="AV29" s="543" t="str">
        <f t="shared" si="6"/>
        <v/>
      </c>
      <c r="AW29" s="544"/>
      <c r="AX29" s="85">
        <f t="shared" si="7"/>
        <v>0</v>
      </c>
    </row>
    <row r="30" spans="1:50" ht="15" customHeight="1" x14ac:dyDescent="0.25">
      <c r="A30" s="512"/>
      <c r="B30" s="383"/>
      <c r="C30" s="360" t="str">
        <f t="shared" si="0"/>
        <v/>
      </c>
      <c r="D30" s="283"/>
      <c r="E30" s="284">
        <f t="shared" si="8"/>
        <v>0</v>
      </c>
      <c r="F30" s="370">
        <f>IF(ISBLANK(F14),0,IF(F14=0,0,(AA30/F14)*F13))</f>
        <v>0</v>
      </c>
      <c r="G30" s="397">
        <f>IF(ISBLANK(X30),0,(X30/G9)*N6)</f>
        <v>0</v>
      </c>
      <c r="H30" s="370">
        <f>IF(ISBLANK(H14),0,IF(H14=0,0,(AG30/H14)*H13))</f>
        <v>0</v>
      </c>
      <c r="I30" s="397">
        <f>IF(ISBLANK(AD30),0,(AD30/G9)*N6)</f>
        <v>0</v>
      </c>
      <c r="J30" s="370">
        <f>IF(ISBLANK(J14),0,IF(J14=0,0,(AM30/J14)*J13))</f>
        <v>0</v>
      </c>
      <c r="K30" s="397">
        <f>IF(ISBLANK(AJ30),0,(AJ30/G9)*N6)</f>
        <v>0</v>
      </c>
      <c r="L30" s="370">
        <f>IF(ISBLANK(L14),0,IF(L14=0,0,(AS30/L14)*L13))</f>
        <v>0</v>
      </c>
      <c r="M30" s="397">
        <f>IF(ISBLANK(AP30),0,(AP30/G9)*N6)</f>
        <v>0</v>
      </c>
      <c r="N30" s="380">
        <f t="shared" si="9"/>
        <v>0</v>
      </c>
      <c r="O30" s="397">
        <f t="shared" si="10"/>
        <v>0</v>
      </c>
      <c r="P30" s="399" t="str">
        <f t="shared" si="1"/>
        <v/>
      </c>
      <c r="Q30" s="257" t="str">
        <f t="shared" si="11"/>
        <v/>
      </c>
      <c r="R30" s="342"/>
      <c r="S30" s="345"/>
      <c r="T30" s="247" t="s">
        <v>418</v>
      </c>
      <c r="U30" s="256"/>
      <c r="V30" s="280"/>
      <c r="W30" s="300"/>
      <c r="X30" s="72"/>
      <c r="Y30" s="71"/>
      <c r="Z30" s="70"/>
      <c r="AA30" s="7">
        <f t="shared" si="2"/>
        <v>0</v>
      </c>
      <c r="AB30" s="356">
        <f>IF(AA14=0,0,(AA30/AA14)*AB14)</f>
        <v>0</v>
      </c>
      <c r="AC30" s="352">
        <f>IF(AA14=0,0,IF(ISBLANK(X30),0,(X30/AA14)*AB14))</f>
        <v>0</v>
      </c>
      <c r="AD30" s="72"/>
      <c r="AE30" s="71"/>
      <c r="AF30" s="78"/>
      <c r="AG30" s="7">
        <f t="shared" si="3"/>
        <v>0</v>
      </c>
      <c r="AH30" s="356">
        <f>IF(AG14=0,0,(AG30/AG14)*AH14)</f>
        <v>0</v>
      </c>
      <c r="AI30" s="352">
        <f>IF(AG14=0,0,IF(ISBLANK(AD30),0,(AD30/AG14)*AH14))</f>
        <v>0</v>
      </c>
      <c r="AJ30" s="72"/>
      <c r="AK30" s="71"/>
      <c r="AL30" s="78"/>
      <c r="AM30" s="7">
        <f t="shared" si="4"/>
        <v>0</v>
      </c>
      <c r="AN30" s="356">
        <f>IF(AM14=0,0,(AM30/AM14)*AN14)</f>
        <v>0</v>
      </c>
      <c r="AO30" s="352">
        <f>IF(AM14=0,0,IF(ISBLANK(AJ30),0,(AJ30/AM14)*AN14))</f>
        <v>0</v>
      </c>
      <c r="AP30" s="72"/>
      <c r="AQ30" s="71"/>
      <c r="AR30" s="70"/>
      <c r="AS30" s="7">
        <f t="shared" si="5"/>
        <v>0</v>
      </c>
      <c r="AT30" s="356">
        <f>IF(AS14=0,0,(AS30/AS14)*AT14)</f>
        <v>0</v>
      </c>
      <c r="AU30" s="352">
        <f>IF(AS14=0,0,IF(ISBLANK(AP30),0,(AP30/AS14)*AT14))</f>
        <v>0</v>
      </c>
      <c r="AV30" s="543" t="str">
        <f t="shared" si="6"/>
        <v/>
      </c>
      <c r="AW30" s="544"/>
      <c r="AX30" s="85">
        <f t="shared" si="7"/>
        <v>0</v>
      </c>
    </row>
    <row r="31" spans="1:50" ht="15.75" x14ac:dyDescent="0.25">
      <c r="A31" s="512"/>
      <c r="B31" s="383"/>
      <c r="C31" s="360" t="str">
        <f t="shared" si="0"/>
        <v/>
      </c>
      <c r="D31" s="283"/>
      <c r="E31" s="284">
        <f t="shared" si="8"/>
        <v>0</v>
      </c>
      <c r="F31" s="370">
        <f>IF(ISBLANK(F14),0,IF(F14=0,0,(AA31/F14)*F13))</f>
        <v>0</v>
      </c>
      <c r="G31" s="397">
        <f>IF(ISBLANK(X31),0,(X31/G9)*N6)</f>
        <v>0</v>
      </c>
      <c r="H31" s="370">
        <f>IF(ISBLANK(H14),0,IF(H14=0,0,(AG31/H14)*H13))</f>
        <v>0</v>
      </c>
      <c r="I31" s="397">
        <f>IF(ISBLANK(AD31),0,(AD31/G9)*N6)</f>
        <v>0</v>
      </c>
      <c r="J31" s="370">
        <f>IF(ISBLANK(J14),0,IF(J14=0,0,(AM31/J14)*J13))</f>
        <v>0</v>
      </c>
      <c r="K31" s="397">
        <f>IF(ISBLANK(AJ31),0,(AJ31/G9)*N6)</f>
        <v>0</v>
      </c>
      <c r="L31" s="370">
        <f>IF(ISBLANK(L14),0,IF(L14=0,0,(AS31/L14)*L13))</f>
        <v>0</v>
      </c>
      <c r="M31" s="397">
        <f>IF(ISBLANK(AP31),0,(AP31/G9)*N6)</f>
        <v>0</v>
      </c>
      <c r="N31" s="380">
        <f t="shared" si="9"/>
        <v>0</v>
      </c>
      <c r="O31" s="397">
        <f t="shared" si="10"/>
        <v>0</v>
      </c>
      <c r="P31" s="399" t="str">
        <f t="shared" si="1"/>
        <v/>
      </c>
      <c r="Q31" s="257" t="str">
        <f t="shared" si="11"/>
        <v/>
      </c>
      <c r="R31" s="342"/>
      <c r="S31" s="345"/>
      <c r="T31" s="247" t="s">
        <v>418</v>
      </c>
      <c r="U31" s="256"/>
      <c r="V31" s="280"/>
      <c r="W31" s="300"/>
      <c r="X31" s="72"/>
      <c r="Y31" s="71"/>
      <c r="Z31" s="70"/>
      <c r="AA31" s="7">
        <f t="shared" si="2"/>
        <v>0</v>
      </c>
      <c r="AB31" s="356">
        <f>IF(AA14=0,0,(AA31/AA14)*AB14)</f>
        <v>0</v>
      </c>
      <c r="AC31" s="352">
        <f>IF(AA14=0,0,IF(ISBLANK(X31),0,(X31/AA14)*AB14))</f>
        <v>0</v>
      </c>
      <c r="AD31" s="72"/>
      <c r="AE31" s="71"/>
      <c r="AF31" s="78"/>
      <c r="AG31" s="7">
        <f t="shared" si="3"/>
        <v>0</v>
      </c>
      <c r="AH31" s="356">
        <f>IF(AG14=0,0,(AG31/AG14)*AH14)</f>
        <v>0</v>
      </c>
      <c r="AI31" s="352">
        <f>IF(AG14=0,0,IF(ISBLANK(AD31),0,(AD31/AG14)*AH14))</f>
        <v>0</v>
      </c>
      <c r="AJ31" s="72"/>
      <c r="AK31" s="71"/>
      <c r="AL31" s="78"/>
      <c r="AM31" s="7">
        <f t="shared" si="4"/>
        <v>0</v>
      </c>
      <c r="AN31" s="356">
        <f>IF(AM14=0,0,(AM31/AM14)*AN14)</f>
        <v>0</v>
      </c>
      <c r="AO31" s="352">
        <f>IF(AM14=0,0,IF(ISBLANK(AJ31),0,(AJ31/AM14)*AN14))</f>
        <v>0</v>
      </c>
      <c r="AP31" s="72"/>
      <c r="AQ31" s="71"/>
      <c r="AR31" s="70"/>
      <c r="AS31" s="7">
        <f t="shared" si="5"/>
        <v>0</v>
      </c>
      <c r="AT31" s="356">
        <f>IF(AS14=0,0,(AS31/AS14)*AT14)</f>
        <v>0</v>
      </c>
      <c r="AU31" s="352">
        <f>IF(AS14=0,0,IF(ISBLANK(AP31),0,(AP31/AS14)*AT14))</f>
        <v>0</v>
      </c>
      <c r="AV31" s="543" t="str">
        <f t="shared" si="6"/>
        <v/>
      </c>
      <c r="AW31" s="544"/>
      <c r="AX31" s="85">
        <f t="shared" si="7"/>
        <v>0</v>
      </c>
    </row>
    <row r="32" spans="1:50" ht="15" customHeight="1" x14ac:dyDescent="0.25">
      <c r="A32" s="512"/>
      <c r="B32" s="383"/>
      <c r="C32" s="360" t="str">
        <f t="shared" si="0"/>
        <v/>
      </c>
      <c r="D32" s="283"/>
      <c r="E32" s="284">
        <f t="shared" si="8"/>
        <v>0</v>
      </c>
      <c r="F32" s="370">
        <f>IF(ISBLANK(F14),0,IF(F14=0,0,(AA32/F14)*F13))</f>
        <v>0</v>
      </c>
      <c r="G32" s="397">
        <f>IF(ISBLANK(X32),0,(X32/G9)*N6)</f>
        <v>0</v>
      </c>
      <c r="H32" s="370">
        <f>IF(ISBLANK(H14),0,IF(H14=0,0,(AG32/H14)*H13))</f>
        <v>0</v>
      </c>
      <c r="I32" s="397">
        <f>IF(ISBLANK(AD32),0,(AD32/G9)*N6)</f>
        <v>0</v>
      </c>
      <c r="J32" s="370">
        <f>IF(ISBLANK(J14),0,IF(J14=0,0,(AM32/J14)*J13))</f>
        <v>0</v>
      </c>
      <c r="K32" s="397">
        <f>IF(ISBLANK(AJ32),0,(AJ32/G9)*N6)</f>
        <v>0</v>
      </c>
      <c r="L32" s="370">
        <f>IF(ISBLANK(L14),0,IF(L14=0,0,(AS32/L14)*L13))</f>
        <v>0</v>
      </c>
      <c r="M32" s="397">
        <f>IF(ISBLANK(AP32),0,(AP32/G9)*N6)</f>
        <v>0</v>
      </c>
      <c r="N32" s="380">
        <f t="shared" si="9"/>
        <v>0</v>
      </c>
      <c r="O32" s="397">
        <f t="shared" si="10"/>
        <v>0</v>
      </c>
      <c r="P32" s="399" t="str">
        <f t="shared" si="1"/>
        <v/>
      </c>
      <c r="Q32" s="257" t="str">
        <f t="shared" si="11"/>
        <v/>
      </c>
      <c r="R32" s="342"/>
      <c r="S32" s="345"/>
      <c r="T32" s="247" t="s">
        <v>418</v>
      </c>
      <c r="U32" s="256"/>
      <c r="V32" s="280"/>
      <c r="W32" s="300"/>
      <c r="X32" s="72"/>
      <c r="Y32" s="71"/>
      <c r="Z32" s="70"/>
      <c r="AA32" s="7">
        <f t="shared" si="2"/>
        <v>0</v>
      </c>
      <c r="AB32" s="356">
        <f>IF(AA14=0,0,(AA32/AA14)*AB14)</f>
        <v>0</v>
      </c>
      <c r="AC32" s="352">
        <f>IF(AA14=0,0,IF(ISBLANK(X32),0,(X32/AA14)*AB14))</f>
        <v>0</v>
      </c>
      <c r="AD32" s="72"/>
      <c r="AE32" s="71"/>
      <c r="AF32" s="78"/>
      <c r="AG32" s="7">
        <f t="shared" si="3"/>
        <v>0</v>
      </c>
      <c r="AH32" s="356">
        <f>IF(AG14=0,0,(AG32/AG14)*AH14)</f>
        <v>0</v>
      </c>
      <c r="AI32" s="352">
        <f>IF(AG14=0,0,IF(ISBLANK(AD32),0,(AD32/AG14)*AH14))</f>
        <v>0</v>
      </c>
      <c r="AJ32" s="72"/>
      <c r="AK32" s="71"/>
      <c r="AL32" s="78"/>
      <c r="AM32" s="7">
        <f t="shared" si="4"/>
        <v>0</v>
      </c>
      <c r="AN32" s="356">
        <f>IF(AM14=0,0,(AM32/AM14)*AN14)</f>
        <v>0</v>
      </c>
      <c r="AO32" s="352">
        <f>IF(AM14=0,0,IF(ISBLANK(AJ32),0,(AJ32/AM14)*AN14))</f>
        <v>0</v>
      </c>
      <c r="AP32" s="72"/>
      <c r="AQ32" s="71"/>
      <c r="AR32" s="70"/>
      <c r="AS32" s="7">
        <f t="shared" si="5"/>
        <v>0</v>
      </c>
      <c r="AT32" s="356">
        <f>IF(AS14=0,0,(AS32/AS14)*AT14)</f>
        <v>0</v>
      </c>
      <c r="AU32" s="352">
        <f>IF(AS14=0,0,IF(ISBLANK(AP32),0,(AP32/AS14)*AT14))</f>
        <v>0</v>
      </c>
      <c r="AV32" s="543" t="str">
        <f t="shared" si="6"/>
        <v/>
      </c>
      <c r="AW32" s="544"/>
      <c r="AX32" s="85">
        <f t="shared" si="7"/>
        <v>0</v>
      </c>
    </row>
    <row r="33" spans="1:50" ht="15" customHeight="1" x14ac:dyDescent="0.25">
      <c r="A33" s="512"/>
      <c r="B33" s="383"/>
      <c r="C33" s="360" t="str">
        <f t="shared" si="0"/>
        <v/>
      </c>
      <c r="D33" s="283"/>
      <c r="E33" s="284">
        <f t="shared" si="8"/>
        <v>0</v>
      </c>
      <c r="F33" s="370">
        <f>IF(ISBLANK(F14),0,IF(F14=0,0,(AA33/F14)*F13))</f>
        <v>0</v>
      </c>
      <c r="G33" s="397">
        <f>IF(ISBLANK(X33),0,(X33/G9)*N6)</f>
        <v>0</v>
      </c>
      <c r="H33" s="370">
        <f>IF(ISBLANK(H14),0,IF(H14=0,0,(AG33/H14)*H13))</f>
        <v>0</v>
      </c>
      <c r="I33" s="397">
        <f>IF(ISBLANK(AD33),0,(AD33/G9)*N6)</f>
        <v>0</v>
      </c>
      <c r="J33" s="370">
        <f>IF(ISBLANK(J14),0,IF(J14=0,0,(AM33/J14)*J13))</f>
        <v>0</v>
      </c>
      <c r="K33" s="397">
        <f>IF(ISBLANK(AJ33),0,(AJ33/G9)*N6)</f>
        <v>0</v>
      </c>
      <c r="L33" s="370">
        <f>IF(ISBLANK(L14),0,IF(L14=0,0,(AS33/L14)*L13))</f>
        <v>0</v>
      </c>
      <c r="M33" s="397">
        <f>IF(ISBLANK(AP33),0,(AP33/G9)*N6)</f>
        <v>0</v>
      </c>
      <c r="N33" s="380">
        <f t="shared" si="9"/>
        <v>0</v>
      </c>
      <c r="O33" s="397">
        <f t="shared" si="10"/>
        <v>0</v>
      </c>
      <c r="P33" s="399" t="str">
        <f t="shared" si="1"/>
        <v/>
      </c>
      <c r="Q33" s="257" t="str">
        <f t="shared" si="11"/>
        <v/>
      </c>
      <c r="R33" s="342"/>
      <c r="S33" s="345"/>
      <c r="T33" s="247" t="s">
        <v>418</v>
      </c>
      <c r="U33" s="256"/>
      <c r="V33" s="280"/>
      <c r="W33" s="300"/>
      <c r="X33" s="72"/>
      <c r="Y33" s="71"/>
      <c r="Z33" s="70"/>
      <c r="AA33" s="7">
        <f t="shared" si="2"/>
        <v>0</v>
      </c>
      <c r="AB33" s="356">
        <f>IF(AA14=0,0,(AA33/AA14)*AB14)</f>
        <v>0</v>
      </c>
      <c r="AC33" s="352">
        <f>IF(AA14=0,0,IF(ISBLANK(X33),0,(X33/AA14)*AB14))</f>
        <v>0</v>
      </c>
      <c r="AD33" s="72"/>
      <c r="AE33" s="71"/>
      <c r="AF33" s="78"/>
      <c r="AG33" s="7">
        <f t="shared" si="3"/>
        <v>0</v>
      </c>
      <c r="AH33" s="356">
        <f>IF(AG14=0,0,(AG33/AG14)*AH14)</f>
        <v>0</v>
      </c>
      <c r="AI33" s="352">
        <f>IF(AG14=0,0,IF(ISBLANK(AD33),0,(AD33/AG14)*AH14))</f>
        <v>0</v>
      </c>
      <c r="AJ33" s="72"/>
      <c r="AK33" s="71"/>
      <c r="AL33" s="78"/>
      <c r="AM33" s="7">
        <f t="shared" si="4"/>
        <v>0</v>
      </c>
      <c r="AN33" s="356">
        <f>IF(AM14=0,0,(AM33/AM14)*AN14)</f>
        <v>0</v>
      </c>
      <c r="AO33" s="352">
        <f>IF(AM14=0,0,IF(ISBLANK(AJ33),0,(AJ33/AM14)*AN14))</f>
        <v>0</v>
      </c>
      <c r="AP33" s="72"/>
      <c r="AQ33" s="71"/>
      <c r="AR33" s="70"/>
      <c r="AS33" s="7">
        <f t="shared" si="5"/>
        <v>0</v>
      </c>
      <c r="AT33" s="356">
        <f>IF(AS14=0,0,(AS33/AS14)*AT14)</f>
        <v>0</v>
      </c>
      <c r="AU33" s="352">
        <f>IF(AS14=0,0,IF(ISBLANK(AP33),0,(AP33/AS14)*AT14))</f>
        <v>0</v>
      </c>
      <c r="AV33" s="543" t="str">
        <f t="shared" si="6"/>
        <v/>
      </c>
      <c r="AW33" s="544"/>
      <c r="AX33" s="85">
        <f t="shared" si="7"/>
        <v>0</v>
      </c>
    </row>
    <row r="34" spans="1:50" ht="15" customHeight="1" x14ac:dyDescent="0.25">
      <c r="A34" s="512"/>
      <c r="B34" s="383"/>
      <c r="C34" s="360" t="str">
        <f t="shared" si="0"/>
        <v/>
      </c>
      <c r="D34" s="283"/>
      <c r="E34" s="284">
        <f t="shared" si="8"/>
        <v>0</v>
      </c>
      <c r="F34" s="370">
        <f>IF(ISBLANK(F14),0,IF(F14=0,0,(AA34/F14)*F13))</f>
        <v>0</v>
      </c>
      <c r="G34" s="397">
        <f>IF(ISBLANK(X34),0,(X34/G9)*N6)</f>
        <v>0</v>
      </c>
      <c r="H34" s="370">
        <f>IF(ISBLANK(H14),0,IF(H14=0,0,(AG34/H14)*H13))</f>
        <v>0</v>
      </c>
      <c r="I34" s="397">
        <f>IF(ISBLANK(AD34),0,(AD34/G9)*N6)</f>
        <v>0</v>
      </c>
      <c r="J34" s="370">
        <f>IF(ISBLANK(J14),0,IF(J14=0,0,(AM34/J14)*J13))</f>
        <v>0</v>
      </c>
      <c r="K34" s="397">
        <f>IF(ISBLANK(AJ34),0,(AJ34/G9)*N6)</f>
        <v>0</v>
      </c>
      <c r="L34" s="370">
        <f>IF(ISBLANK(L14),0,IF(L14=0,0,(AS34/L14)*L13))</f>
        <v>0</v>
      </c>
      <c r="M34" s="397">
        <f>IF(ISBLANK(AP34),0,(AP34/G9)*N6)</f>
        <v>0</v>
      </c>
      <c r="N34" s="380">
        <f t="shared" si="9"/>
        <v>0</v>
      </c>
      <c r="O34" s="397">
        <f t="shared" si="10"/>
        <v>0</v>
      </c>
      <c r="P34" s="399" t="str">
        <f t="shared" si="1"/>
        <v/>
      </c>
      <c r="Q34" s="257" t="str">
        <f t="shared" si="11"/>
        <v/>
      </c>
      <c r="R34" s="342"/>
      <c r="S34" s="345"/>
      <c r="T34" s="247" t="s">
        <v>418</v>
      </c>
      <c r="U34" s="256"/>
      <c r="V34" s="280"/>
      <c r="W34" s="300"/>
      <c r="X34" s="72"/>
      <c r="Y34" s="71"/>
      <c r="Z34" s="70"/>
      <c r="AA34" s="7">
        <f t="shared" si="2"/>
        <v>0</v>
      </c>
      <c r="AB34" s="356">
        <f>IF(AA14=0,0,(AA34/AA14)*AB14)</f>
        <v>0</v>
      </c>
      <c r="AC34" s="352">
        <f>IF(AA14=0,0,IF(ISBLANK(X34),0,(X34/AA14)*AB14))</f>
        <v>0</v>
      </c>
      <c r="AD34" s="72"/>
      <c r="AE34" s="71"/>
      <c r="AF34" s="70"/>
      <c r="AG34" s="7">
        <f t="shared" si="3"/>
        <v>0</v>
      </c>
      <c r="AH34" s="356">
        <f>IF(AG14=0,0,(AG34/AG14)*AH14)</f>
        <v>0</v>
      </c>
      <c r="AI34" s="352">
        <f>IF(AG14=0,0,IF(ISBLANK(AD34),0,(AD34/AG14)*AH14))</f>
        <v>0</v>
      </c>
      <c r="AJ34" s="72"/>
      <c r="AK34" s="71"/>
      <c r="AL34" s="78"/>
      <c r="AM34" s="7">
        <f t="shared" si="4"/>
        <v>0</v>
      </c>
      <c r="AN34" s="356">
        <f>IF(AM14=0,0,(AM34/AM14)*AN14)</f>
        <v>0</v>
      </c>
      <c r="AO34" s="352">
        <f>IF(AM14=0,0,IF(ISBLANK(AJ34),0,(AJ34/AM14)*AN14))</f>
        <v>0</v>
      </c>
      <c r="AP34" s="72"/>
      <c r="AQ34" s="71"/>
      <c r="AR34" s="70"/>
      <c r="AS34" s="7">
        <f t="shared" si="5"/>
        <v>0</v>
      </c>
      <c r="AT34" s="356">
        <f>IF(AS14=0,0,(AS34/AS14)*AT14)</f>
        <v>0</v>
      </c>
      <c r="AU34" s="352">
        <f>IF(AS14=0,0,IF(ISBLANK(AP34),0,(AP34/AS14)*AT14))</f>
        <v>0</v>
      </c>
      <c r="AV34" s="543" t="str">
        <f t="shared" si="6"/>
        <v/>
      </c>
      <c r="AW34" s="544"/>
      <c r="AX34" s="85">
        <f t="shared" si="7"/>
        <v>0</v>
      </c>
    </row>
    <row r="35" spans="1:50" ht="15" customHeight="1" x14ac:dyDescent="0.25">
      <c r="A35" s="512"/>
      <c r="B35" s="383"/>
      <c r="C35" s="360" t="str">
        <f t="shared" si="0"/>
        <v/>
      </c>
      <c r="D35" s="283"/>
      <c r="E35" s="284">
        <f t="shared" si="8"/>
        <v>0</v>
      </c>
      <c r="F35" s="370">
        <f>IF(ISBLANK(F14),0,IF(F14=0,0,(AA35/F14)*F13))</f>
        <v>0</v>
      </c>
      <c r="G35" s="397">
        <f>IF(ISBLANK(X35),0,(X35/G9)*N6)</f>
        <v>0</v>
      </c>
      <c r="H35" s="370">
        <f>IF(ISBLANK(H14),0,IF(H14=0,0,(AG35/H14)*H13))</f>
        <v>0</v>
      </c>
      <c r="I35" s="397">
        <f>IF(ISBLANK(AD35),0,(AD35/G9)*N6)</f>
        <v>0</v>
      </c>
      <c r="J35" s="370">
        <f>IF(ISBLANK(J14),0,IF(J14=0,0,(AM35/J14)*J13))</f>
        <v>0</v>
      </c>
      <c r="K35" s="397">
        <f>IF(ISBLANK(AJ35),0,(AJ35/G9)*N6)</f>
        <v>0</v>
      </c>
      <c r="L35" s="370">
        <f>IF(ISBLANK(L14),0,IF(L14=0,0,(AS35/L14)*L13))</f>
        <v>0</v>
      </c>
      <c r="M35" s="397">
        <f>IF(ISBLANK(AP35),0,(AP35/G9)*N6)</f>
        <v>0</v>
      </c>
      <c r="N35" s="380">
        <f t="shared" si="9"/>
        <v>0</v>
      </c>
      <c r="O35" s="397">
        <f t="shared" si="10"/>
        <v>0</v>
      </c>
      <c r="P35" s="399" t="str">
        <f t="shared" si="1"/>
        <v/>
      </c>
      <c r="Q35" s="257" t="str">
        <f t="shared" si="11"/>
        <v/>
      </c>
      <c r="R35" s="342"/>
      <c r="S35" s="345"/>
      <c r="T35" s="247" t="s">
        <v>418</v>
      </c>
      <c r="U35" s="256"/>
      <c r="V35" s="280"/>
      <c r="W35" s="300"/>
      <c r="X35" s="72"/>
      <c r="Y35" s="71"/>
      <c r="Z35" s="70"/>
      <c r="AA35" s="7">
        <f t="shared" si="2"/>
        <v>0</v>
      </c>
      <c r="AB35" s="356">
        <f>IF(AA14=0,0,(AA35/AA14)*AB14)</f>
        <v>0</v>
      </c>
      <c r="AC35" s="352">
        <f>IF(AA14=0,0,IF(ISBLANK(X35),0,(X35/AA14)*AB14))</f>
        <v>0</v>
      </c>
      <c r="AD35" s="72"/>
      <c r="AE35" s="71"/>
      <c r="AF35" s="70"/>
      <c r="AG35" s="7">
        <f t="shared" si="3"/>
        <v>0</v>
      </c>
      <c r="AH35" s="356">
        <f>IF(AG14=0,0,(AG35/AG14)*AH14)</f>
        <v>0</v>
      </c>
      <c r="AI35" s="352">
        <f>IF(AG14=0,0,IF(ISBLANK(AD35),0,(AD35/AG14)*AH14))</f>
        <v>0</v>
      </c>
      <c r="AJ35" s="72"/>
      <c r="AK35" s="71"/>
      <c r="AL35" s="78"/>
      <c r="AM35" s="7">
        <f t="shared" si="4"/>
        <v>0</v>
      </c>
      <c r="AN35" s="356">
        <f>IF(AM14=0,0,(AM35/AM14)*AN14)</f>
        <v>0</v>
      </c>
      <c r="AO35" s="352">
        <f>IF(AM14=0,0,IF(ISBLANK(AJ35),0,(AJ35/AM14)*AN14))</f>
        <v>0</v>
      </c>
      <c r="AP35" s="72"/>
      <c r="AQ35" s="71"/>
      <c r="AR35" s="70"/>
      <c r="AS35" s="7">
        <f t="shared" si="5"/>
        <v>0</v>
      </c>
      <c r="AT35" s="356">
        <f>IF(AS14=0,0,(AS35/AS14)*AT14)</f>
        <v>0</v>
      </c>
      <c r="AU35" s="352">
        <f>IF(AS14=0,0,IF(ISBLANK(AP35),0,(AP35/AS14)*AT14))</f>
        <v>0</v>
      </c>
      <c r="AV35" s="543" t="str">
        <f t="shared" si="6"/>
        <v/>
      </c>
      <c r="AW35" s="544"/>
      <c r="AX35" s="85">
        <f t="shared" si="7"/>
        <v>0</v>
      </c>
    </row>
    <row r="36" spans="1:50" ht="15.75" x14ac:dyDescent="0.25">
      <c r="A36" s="512"/>
      <c r="B36" s="383"/>
      <c r="C36" s="360" t="str">
        <f t="shared" si="0"/>
        <v/>
      </c>
      <c r="D36" s="283"/>
      <c r="E36" s="284">
        <f t="shared" si="8"/>
        <v>0</v>
      </c>
      <c r="F36" s="370">
        <f>IF(ISBLANK(F14),0,IF(F14=0,0,(AA36/F14)*F13))</f>
        <v>0</v>
      </c>
      <c r="G36" s="397">
        <f>IF(ISBLANK(X36),0,(X36/G9)*N6)</f>
        <v>0</v>
      </c>
      <c r="H36" s="370">
        <f>IF(ISBLANK(H14),0,IF(H14=0,0,(AG36/H14)*H13))</f>
        <v>0</v>
      </c>
      <c r="I36" s="397">
        <f>IF(ISBLANK(AD36),0,(AD36/G9)*N6)</f>
        <v>0</v>
      </c>
      <c r="J36" s="370">
        <f>IF(ISBLANK(J14),0,IF(J14=0,0,(AM36/J14)*J13))</f>
        <v>0</v>
      </c>
      <c r="K36" s="397">
        <f>IF(ISBLANK(AJ36),0,(AJ36/G9)*N6)</f>
        <v>0</v>
      </c>
      <c r="L36" s="370">
        <f>IF(ISBLANK(L14),0,IF(L14=0,0,(AS36/L14)*L13))</f>
        <v>0</v>
      </c>
      <c r="M36" s="397">
        <f>IF(ISBLANK(AP36),0,(AP36/G9)*N6)</f>
        <v>0</v>
      </c>
      <c r="N36" s="380">
        <f t="shared" si="9"/>
        <v>0</v>
      </c>
      <c r="O36" s="397">
        <f t="shared" si="10"/>
        <v>0</v>
      </c>
      <c r="P36" s="399" t="str">
        <f t="shared" si="1"/>
        <v/>
      </c>
      <c r="Q36" s="257" t="str">
        <f t="shared" si="11"/>
        <v/>
      </c>
      <c r="R36" s="342"/>
      <c r="S36" s="345"/>
      <c r="T36" s="247" t="s">
        <v>418</v>
      </c>
      <c r="U36" s="256"/>
      <c r="V36" s="280"/>
      <c r="W36" s="300"/>
      <c r="X36" s="72"/>
      <c r="Y36" s="71"/>
      <c r="Z36" s="70"/>
      <c r="AA36" s="7">
        <f t="shared" si="2"/>
        <v>0</v>
      </c>
      <c r="AB36" s="356">
        <f>IF(AA14=0,0,(AA36/AA14)*AB14)</f>
        <v>0</v>
      </c>
      <c r="AC36" s="352">
        <f>IF(AA14=0,0,IF(ISBLANK(X36),0,(X36/AA14)*AB14))</f>
        <v>0</v>
      </c>
      <c r="AD36" s="72"/>
      <c r="AE36" s="71"/>
      <c r="AF36" s="70"/>
      <c r="AG36" s="7">
        <f t="shared" si="3"/>
        <v>0</v>
      </c>
      <c r="AH36" s="356">
        <f>IF(AG14=0,0,(AG36/AG14)*AH14)</f>
        <v>0</v>
      </c>
      <c r="AI36" s="352">
        <f>IF(AG14=0,0,IF(ISBLANK(AD36),0,(AD36/AG14)*AH14))</f>
        <v>0</v>
      </c>
      <c r="AJ36" s="72"/>
      <c r="AK36" s="71"/>
      <c r="AL36" s="78"/>
      <c r="AM36" s="7">
        <f t="shared" si="4"/>
        <v>0</v>
      </c>
      <c r="AN36" s="356">
        <f>IF(AM14=0,0,(AM36/AM14)*AN14)</f>
        <v>0</v>
      </c>
      <c r="AO36" s="352">
        <f>IF(AM14=0,0,IF(ISBLANK(AJ36),0,(AJ36/AM14)*AN14))</f>
        <v>0</v>
      </c>
      <c r="AP36" s="72"/>
      <c r="AQ36" s="71"/>
      <c r="AR36" s="70"/>
      <c r="AS36" s="7">
        <f t="shared" si="5"/>
        <v>0</v>
      </c>
      <c r="AT36" s="356">
        <f>IF(AS14=0,0,(AS36/AS14)*AT14)</f>
        <v>0</v>
      </c>
      <c r="AU36" s="352">
        <f>IF(AS14=0,0,IF(ISBLANK(AP36),0,(AP36/AS14)*AT14))</f>
        <v>0</v>
      </c>
      <c r="AV36" s="543" t="str">
        <f t="shared" si="6"/>
        <v/>
      </c>
      <c r="AW36" s="544"/>
      <c r="AX36" s="85">
        <f t="shared" si="7"/>
        <v>0</v>
      </c>
    </row>
    <row r="37" spans="1:50" ht="15" customHeight="1" x14ac:dyDescent="0.25">
      <c r="A37" s="512"/>
      <c r="B37" s="383"/>
      <c r="C37" s="360" t="str">
        <f t="shared" si="0"/>
        <v/>
      </c>
      <c r="D37" s="283"/>
      <c r="E37" s="284">
        <f t="shared" si="8"/>
        <v>0</v>
      </c>
      <c r="F37" s="370">
        <f>IF(ISBLANK(F14),0,IF(F14=0,0,(AA37/F14)*F13))</f>
        <v>0</v>
      </c>
      <c r="G37" s="397">
        <f>IF(ISBLANK(X37),0,(X37/G9)*N6)</f>
        <v>0</v>
      </c>
      <c r="H37" s="370">
        <f>IF(ISBLANK(H14),0,IF(H14=0,0,(AG37/H14)*H13))</f>
        <v>0</v>
      </c>
      <c r="I37" s="397">
        <f>IF(ISBLANK(AD37),0,(AD37/G9)*N6)</f>
        <v>0</v>
      </c>
      <c r="J37" s="370">
        <f>IF(ISBLANK(J14),0,IF(J14=0,0,(AM37/J14)*J13))</f>
        <v>0</v>
      </c>
      <c r="K37" s="397">
        <f>IF(ISBLANK(AJ37),0,(AJ37/G9)*N6)</f>
        <v>0</v>
      </c>
      <c r="L37" s="370">
        <f>IF(ISBLANK(L14),0,IF(L14=0,0,(AS37/L14)*L13))</f>
        <v>0</v>
      </c>
      <c r="M37" s="397">
        <f>IF(ISBLANK(AP37),0,(AP37/G9)*N6)</f>
        <v>0</v>
      </c>
      <c r="N37" s="380">
        <f t="shared" si="9"/>
        <v>0</v>
      </c>
      <c r="O37" s="397">
        <f t="shared" si="10"/>
        <v>0</v>
      </c>
      <c r="P37" s="399" t="str">
        <f t="shared" si="1"/>
        <v/>
      </c>
      <c r="Q37" s="257" t="str">
        <f t="shared" si="11"/>
        <v/>
      </c>
      <c r="R37" s="342"/>
      <c r="S37" s="345"/>
      <c r="T37" s="247" t="s">
        <v>418</v>
      </c>
      <c r="U37" s="256"/>
      <c r="V37" s="280"/>
      <c r="W37" s="300"/>
      <c r="X37" s="72"/>
      <c r="Y37" s="71"/>
      <c r="Z37" s="70"/>
      <c r="AA37" s="7">
        <f t="shared" si="2"/>
        <v>0</v>
      </c>
      <c r="AB37" s="356">
        <f>IF(AA14=0,0,(AA37/AA14)*AB14)</f>
        <v>0</v>
      </c>
      <c r="AC37" s="352">
        <f>IF(AA14=0,0,IF(ISBLANK(X37),0,(X37/AA14)*AB14))</f>
        <v>0</v>
      </c>
      <c r="AD37" s="72"/>
      <c r="AE37" s="71"/>
      <c r="AF37" s="70"/>
      <c r="AG37" s="7">
        <f t="shared" si="3"/>
        <v>0</v>
      </c>
      <c r="AH37" s="356">
        <f>IF(AG14=0,0,(AG37/AG14)*AH14)</f>
        <v>0</v>
      </c>
      <c r="AI37" s="352">
        <f>IF(AG14=0,0,IF(ISBLANK(AD37),0,(AD37/AG14)*AH14))</f>
        <v>0</v>
      </c>
      <c r="AJ37" s="72"/>
      <c r="AK37" s="71"/>
      <c r="AL37" s="78"/>
      <c r="AM37" s="7">
        <f t="shared" si="4"/>
        <v>0</v>
      </c>
      <c r="AN37" s="356">
        <f>IF(AM14=0,0,(AM37/AM14)*AN14)</f>
        <v>0</v>
      </c>
      <c r="AO37" s="352">
        <f>IF(AM14=0,0,IF(ISBLANK(AJ37),0,(AJ37/AM14)*AN14))</f>
        <v>0</v>
      </c>
      <c r="AP37" s="72"/>
      <c r="AQ37" s="71"/>
      <c r="AR37" s="70"/>
      <c r="AS37" s="7">
        <f t="shared" si="5"/>
        <v>0</v>
      </c>
      <c r="AT37" s="356">
        <f>IF(AS14=0,0,(AS37/AS14)*AT14)</f>
        <v>0</v>
      </c>
      <c r="AU37" s="352">
        <f>IF(AS14=0,0,IF(ISBLANK(AP37),0,(AP37/AS14)*AT14))</f>
        <v>0</v>
      </c>
      <c r="AV37" s="543" t="str">
        <f t="shared" si="6"/>
        <v/>
      </c>
      <c r="AW37" s="544"/>
      <c r="AX37" s="85">
        <f t="shared" si="7"/>
        <v>0</v>
      </c>
    </row>
    <row r="38" spans="1:50" ht="15" customHeight="1" x14ac:dyDescent="0.25">
      <c r="A38" s="512"/>
      <c r="B38" s="383"/>
      <c r="C38" s="362" t="str">
        <f t="shared" si="0"/>
        <v/>
      </c>
      <c r="D38" s="283"/>
      <c r="E38" s="284">
        <f t="shared" si="8"/>
        <v>0</v>
      </c>
      <c r="F38" s="370">
        <f>IF(ISBLANK(F14),0,IF(F14=0,0,(AA38/F14)*F13))</f>
        <v>0</v>
      </c>
      <c r="G38" s="397">
        <f>IF(ISBLANK(X38),0,(X38/G9)*N6)</f>
        <v>0</v>
      </c>
      <c r="H38" s="370">
        <f>IF(ISBLANK(H14),0,IF(H14=0,0,(AG38/H14)*H13))</f>
        <v>0</v>
      </c>
      <c r="I38" s="397">
        <f>IF(ISBLANK(AD38),0,(AD38/G9)*N6)</f>
        <v>0</v>
      </c>
      <c r="J38" s="370">
        <f>IF(ISBLANK(J14),0,IF(J14=0,0,(AM38/J14)*J13))</f>
        <v>0</v>
      </c>
      <c r="K38" s="397">
        <f>IF(ISBLANK(AJ38),0,(AJ38/G9)*N6)</f>
        <v>0</v>
      </c>
      <c r="L38" s="370">
        <f>IF(ISBLANK(L14),0,IF(L14=0,0,(AS38/L14)*L13))</f>
        <v>0</v>
      </c>
      <c r="M38" s="397">
        <f>IF(ISBLANK(AP38),0,(AP38/G9)*N6)</f>
        <v>0</v>
      </c>
      <c r="N38" s="380">
        <f t="shared" si="9"/>
        <v>0</v>
      </c>
      <c r="O38" s="397">
        <f t="shared" si="10"/>
        <v>0</v>
      </c>
      <c r="P38" s="399" t="str">
        <f t="shared" si="1"/>
        <v/>
      </c>
      <c r="Q38" s="257" t="str">
        <f t="shared" si="11"/>
        <v/>
      </c>
      <c r="R38" s="342"/>
      <c r="S38" s="345"/>
      <c r="T38" s="247" t="s">
        <v>418</v>
      </c>
      <c r="U38" s="256"/>
      <c r="V38" s="280"/>
      <c r="W38" s="300"/>
      <c r="X38" s="72"/>
      <c r="Y38" s="71"/>
      <c r="Z38" s="70"/>
      <c r="AA38" s="7">
        <f t="shared" si="2"/>
        <v>0</v>
      </c>
      <c r="AB38" s="356">
        <f>IF(AA14=0,0,(AA38/AA14)*AB14)</f>
        <v>0</v>
      </c>
      <c r="AC38" s="352">
        <f>IF(AA14=0,0,IF(ISBLANK(X38),0,(X38/AA14)*AB14))</f>
        <v>0</v>
      </c>
      <c r="AD38" s="72"/>
      <c r="AE38" s="71"/>
      <c r="AF38" s="70"/>
      <c r="AG38" s="7">
        <f t="shared" si="3"/>
        <v>0</v>
      </c>
      <c r="AH38" s="356">
        <f>IF(AG14=0,0,(AG38/AG14)*AH14)</f>
        <v>0</v>
      </c>
      <c r="AI38" s="352">
        <f>IF(AG14=0,0,IF(ISBLANK(AD38),0,(AD38/AG14)*AH14))</f>
        <v>0</v>
      </c>
      <c r="AJ38" s="72"/>
      <c r="AK38" s="71"/>
      <c r="AL38" s="70"/>
      <c r="AM38" s="7">
        <f t="shared" si="4"/>
        <v>0</v>
      </c>
      <c r="AN38" s="356">
        <f>IF(AM14=0,0,(AM38/AM14)*AN14)</f>
        <v>0</v>
      </c>
      <c r="AO38" s="352">
        <f>IF(AM14=0,0,IF(ISBLANK(AJ38),0,(AJ38/AM14)*AN14))</f>
        <v>0</v>
      </c>
      <c r="AP38" s="72"/>
      <c r="AQ38" s="71"/>
      <c r="AR38" s="70"/>
      <c r="AS38" s="7">
        <f t="shared" si="5"/>
        <v>0</v>
      </c>
      <c r="AT38" s="356">
        <f>IF(AS14=0,0,(AS38/AS14)*AT14)</f>
        <v>0</v>
      </c>
      <c r="AU38" s="352">
        <f>IF(AS14=0,0,IF(ISBLANK(AP38),0,(AP38/AS14)*AT14))</f>
        <v>0</v>
      </c>
      <c r="AV38" s="543" t="str">
        <f t="shared" si="6"/>
        <v/>
      </c>
      <c r="AW38" s="544"/>
      <c r="AX38" s="85">
        <f t="shared" si="7"/>
        <v>0</v>
      </c>
    </row>
    <row r="39" spans="1:50" ht="15" customHeight="1" x14ac:dyDescent="0.25">
      <c r="A39" s="512"/>
      <c r="B39" s="383"/>
      <c r="C39" s="363" t="str">
        <f t="shared" si="0"/>
        <v/>
      </c>
      <c r="D39" s="283"/>
      <c r="E39" s="284">
        <f t="shared" si="8"/>
        <v>0</v>
      </c>
      <c r="F39" s="370">
        <f>IF(ISBLANK(F14),0,IF(F14=0,0,(AA39/F14)*F13))</f>
        <v>0</v>
      </c>
      <c r="G39" s="397">
        <f>IF(ISBLANK(X39),0,(X39/G9)*N6)</f>
        <v>0</v>
      </c>
      <c r="H39" s="370">
        <f>IF(ISBLANK(H14),0,IF(H14=0,0,(AG39/H14)*H13))</f>
        <v>0</v>
      </c>
      <c r="I39" s="397">
        <f>IF(ISBLANK(AD39),0,(AD39/G9)*N6)</f>
        <v>0</v>
      </c>
      <c r="J39" s="370">
        <f>IF(ISBLANK(J14),0,IF(J14=0,0,(AM39/J14)*J13))</f>
        <v>0</v>
      </c>
      <c r="K39" s="397">
        <f>IF(ISBLANK(AJ39),0,(AJ39/G9)*N6)</f>
        <v>0</v>
      </c>
      <c r="L39" s="370">
        <f>IF(ISBLANK(L14),0,IF(L14=0,0,(AS39/L14)*L13))</f>
        <v>0</v>
      </c>
      <c r="M39" s="397">
        <f>IF(ISBLANK(AP39),0,(AP39/G9)*N6)</f>
        <v>0</v>
      </c>
      <c r="N39" s="380">
        <f t="shared" si="9"/>
        <v>0</v>
      </c>
      <c r="O39" s="397">
        <f t="shared" si="10"/>
        <v>0</v>
      </c>
      <c r="P39" s="399" t="str">
        <f t="shared" si="1"/>
        <v/>
      </c>
      <c r="Q39" s="257" t="str">
        <f t="shared" si="11"/>
        <v/>
      </c>
      <c r="R39" s="342"/>
      <c r="S39" s="345"/>
      <c r="T39" s="247" t="s">
        <v>418</v>
      </c>
      <c r="U39" s="256"/>
      <c r="V39" s="280"/>
      <c r="W39" s="300"/>
      <c r="X39" s="72"/>
      <c r="Y39" s="71"/>
      <c r="Z39" s="70"/>
      <c r="AA39" s="7">
        <f t="shared" si="2"/>
        <v>0</v>
      </c>
      <c r="AB39" s="356">
        <f>IF(AA14=0,0,(AA39/AA14)*AB14)</f>
        <v>0</v>
      </c>
      <c r="AC39" s="352">
        <f>IF(AA14=0,0,IF(ISBLANK(X39),0,(X39/AA14)*AB14))</f>
        <v>0</v>
      </c>
      <c r="AD39" s="72"/>
      <c r="AE39" s="71"/>
      <c r="AF39" s="70"/>
      <c r="AG39" s="7">
        <f t="shared" si="3"/>
        <v>0</v>
      </c>
      <c r="AH39" s="356">
        <f>IF(AG14=0,0,(AG39/AG14)*AH14)</f>
        <v>0</v>
      </c>
      <c r="AI39" s="352">
        <f>IF(AG14=0,0,IF(ISBLANK(AD39),0,(AD39/AG14)*AH14))</f>
        <v>0</v>
      </c>
      <c r="AJ39" s="72"/>
      <c r="AK39" s="71"/>
      <c r="AL39" s="70"/>
      <c r="AM39" s="7">
        <f t="shared" si="4"/>
        <v>0</v>
      </c>
      <c r="AN39" s="356">
        <f>IF(AM14=0,0,(AM39/AM14)*AN14)</f>
        <v>0</v>
      </c>
      <c r="AO39" s="352">
        <f>IF(AM14=0,0,IF(ISBLANK(AJ39),0,(AJ39/AM14)*AN14))</f>
        <v>0</v>
      </c>
      <c r="AP39" s="72"/>
      <c r="AQ39" s="71"/>
      <c r="AR39" s="70"/>
      <c r="AS39" s="7">
        <f t="shared" si="5"/>
        <v>0</v>
      </c>
      <c r="AT39" s="356">
        <f>IF(AS14=0,0,(AS39/AS14)*AT14)</f>
        <v>0</v>
      </c>
      <c r="AU39" s="352">
        <f>IF(AS14=0,0,IF(ISBLANK(AP39),0,(AP39/AS14)*AT14))</f>
        <v>0</v>
      </c>
      <c r="AV39" s="543" t="str">
        <f t="shared" si="6"/>
        <v/>
      </c>
      <c r="AW39" s="544"/>
      <c r="AX39" s="85">
        <f t="shared" si="7"/>
        <v>0</v>
      </c>
    </row>
    <row r="40" spans="1:50" ht="15" customHeight="1" x14ac:dyDescent="0.25">
      <c r="A40" s="512"/>
      <c r="B40" s="383"/>
      <c r="C40" s="363" t="str">
        <f t="shared" si="0"/>
        <v/>
      </c>
      <c r="D40" s="283"/>
      <c r="E40" s="284">
        <f t="shared" si="8"/>
        <v>0</v>
      </c>
      <c r="F40" s="370">
        <f>IF(ISBLANK(F14),0,IF(F14=0,0,(AA40/F14)*F13))</f>
        <v>0</v>
      </c>
      <c r="G40" s="397">
        <f>IF(ISBLANK(X40),0,(X40/G9)*N6)</f>
        <v>0</v>
      </c>
      <c r="H40" s="370">
        <f>IF(ISBLANK(H14),0,IF(H14=0,0,(AG40/H14)*H13))</f>
        <v>0</v>
      </c>
      <c r="I40" s="397">
        <f>IF(ISBLANK(AD40),0,(AD40/G9)*N6)</f>
        <v>0</v>
      </c>
      <c r="J40" s="370">
        <f>IF(ISBLANK(J14),0,IF(J14=0,0,(AM40/J14)*J13))</f>
        <v>0</v>
      </c>
      <c r="K40" s="397">
        <f>IF(ISBLANK(AJ40),0,(AJ40/G9)*N6)</f>
        <v>0</v>
      </c>
      <c r="L40" s="370">
        <f>IF(ISBLANK(L14),0,IF(L14=0,0,(AS40/L14)*L13))</f>
        <v>0</v>
      </c>
      <c r="M40" s="397">
        <f>IF(ISBLANK(AP40),0,(AP40/G9)*N6)</f>
        <v>0</v>
      </c>
      <c r="N40" s="380">
        <f t="shared" si="9"/>
        <v>0</v>
      </c>
      <c r="O40" s="397">
        <f t="shared" si="10"/>
        <v>0</v>
      </c>
      <c r="P40" s="399" t="str">
        <f t="shared" si="1"/>
        <v/>
      </c>
      <c r="Q40" s="257" t="str">
        <f t="shared" si="11"/>
        <v/>
      </c>
      <c r="R40" s="342"/>
      <c r="S40" s="345"/>
      <c r="T40" s="247" t="s">
        <v>418</v>
      </c>
      <c r="U40" s="256"/>
      <c r="V40" s="280"/>
      <c r="W40" s="300"/>
      <c r="X40" s="72"/>
      <c r="Y40" s="71"/>
      <c r="Z40" s="70"/>
      <c r="AA40" s="7">
        <f t="shared" si="2"/>
        <v>0</v>
      </c>
      <c r="AB40" s="356">
        <f>IF(AA14=0,0,(AA40/AA14)*AB14)</f>
        <v>0</v>
      </c>
      <c r="AC40" s="352">
        <f>IF(AA14=0,0,IF(ISBLANK(X40),0,(X40/AA14)*AB14))</f>
        <v>0</v>
      </c>
      <c r="AD40" s="72"/>
      <c r="AE40" s="71"/>
      <c r="AF40" s="70"/>
      <c r="AG40" s="7">
        <f t="shared" si="3"/>
        <v>0</v>
      </c>
      <c r="AH40" s="356">
        <f>IF(AG14=0,0,(AG40/AG14)*AH14)</f>
        <v>0</v>
      </c>
      <c r="AI40" s="352">
        <f>IF(AG14=0,0,IF(ISBLANK(AD40),0,(AD40/AG14)*AH14))</f>
        <v>0</v>
      </c>
      <c r="AJ40" s="72"/>
      <c r="AK40" s="71"/>
      <c r="AL40" s="70"/>
      <c r="AM40" s="7">
        <f t="shared" si="4"/>
        <v>0</v>
      </c>
      <c r="AN40" s="356">
        <f>IF(AM14=0,0,(AM40/AM14)*AN14)</f>
        <v>0</v>
      </c>
      <c r="AO40" s="352">
        <f>IF(AM14=0,0,IF(ISBLANK(AJ40),0,(AJ40/AM14)*AN14))</f>
        <v>0</v>
      </c>
      <c r="AP40" s="72"/>
      <c r="AQ40" s="71"/>
      <c r="AR40" s="70"/>
      <c r="AS40" s="7">
        <f t="shared" si="5"/>
        <v>0</v>
      </c>
      <c r="AT40" s="356">
        <f>IF(AS14=0,0,(AS40/AS14)*AT14)</f>
        <v>0</v>
      </c>
      <c r="AU40" s="352">
        <f>IF(AS14=0,0,IF(ISBLANK(AP40),0,(AP40/AS14)*AT14))</f>
        <v>0</v>
      </c>
      <c r="AV40" s="543" t="str">
        <f t="shared" si="6"/>
        <v/>
      </c>
      <c r="AW40" s="544"/>
      <c r="AX40" s="85">
        <f t="shared" si="7"/>
        <v>0</v>
      </c>
    </row>
    <row r="41" spans="1:50" ht="15.75" customHeight="1" x14ac:dyDescent="0.25">
      <c r="A41" s="512"/>
      <c r="B41" s="383"/>
      <c r="C41" s="363" t="str">
        <f t="shared" si="0"/>
        <v/>
      </c>
      <c r="D41" s="283"/>
      <c r="E41" s="284">
        <f t="shared" si="8"/>
        <v>0</v>
      </c>
      <c r="F41" s="370">
        <f>IF(ISBLANK(F14),0,IF(F14=0,0,(AA41/F14)*F13))</f>
        <v>0</v>
      </c>
      <c r="G41" s="397">
        <f>IF(ISBLANK(X41),0,(X41/G9)*N6)</f>
        <v>0</v>
      </c>
      <c r="H41" s="370">
        <f>IF(ISBLANK(H14),0,IF(H14=0,0,(AG41/H14)*H13))</f>
        <v>0</v>
      </c>
      <c r="I41" s="397">
        <f>IF(ISBLANK(AD41),0,(AD41/G9)*N6)</f>
        <v>0</v>
      </c>
      <c r="J41" s="370">
        <f>IF(ISBLANK(J14),0,IF(J14=0,0,(AM41/J14)*J13))</f>
        <v>0</v>
      </c>
      <c r="K41" s="397">
        <f>IF(ISBLANK(AJ41),0,(AJ41/G9)*N6)</f>
        <v>0</v>
      </c>
      <c r="L41" s="370">
        <f>IF(ISBLANK(L14),0,IF(L14=0,0,(AS41/L14)*L13))</f>
        <v>0</v>
      </c>
      <c r="M41" s="397">
        <f>IF(ISBLANK(AP41),0,(AP41/G9)*N6)</f>
        <v>0</v>
      </c>
      <c r="N41" s="380">
        <f t="shared" si="9"/>
        <v>0</v>
      </c>
      <c r="O41" s="397">
        <f t="shared" si="10"/>
        <v>0</v>
      </c>
      <c r="P41" s="399" t="str">
        <f t="shared" si="1"/>
        <v/>
      </c>
      <c r="Q41" s="257" t="str">
        <f t="shared" si="11"/>
        <v/>
      </c>
      <c r="R41" s="342"/>
      <c r="S41" s="345"/>
      <c r="T41" s="247" t="s">
        <v>418</v>
      </c>
      <c r="U41" s="256"/>
      <c r="V41" s="280"/>
      <c r="W41" s="300"/>
      <c r="X41" s="72"/>
      <c r="Y41" s="71"/>
      <c r="Z41" s="70"/>
      <c r="AA41" s="7">
        <f t="shared" si="2"/>
        <v>0</v>
      </c>
      <c r="AB41" s="356">
        <f>IF(AA14=0,0,(AA41/AA14)*AB14)</f>
        <v>0</v>
      </c>
      <c r="AC41" s="352">
        <f>IF(AA14=0,0,IF(ISBLANK(X41),0,(X41/AA14)*AB14))</f>
        <v>0</v>
      </c>
      <c r="AD41" s="72"/>
      <c r="AE41" s="71"/>
      <c r="AF41" s="70"/>
      <c r="AG41" s="7">
        <f t="shared" si="3"/>
        <v>0</v>
      </c>
      <c r="AH41" s="356">
        <f>IF(AG14=0,0,(AG41/AG14)*AH14)</f>
        <v>0</v>
      </c>
      <c r="AI41" s="352">
        <f>IF(AG14=0,0,IF(ISBLANK(AD41),0,(AD41/AG14)*AH14))</f>
        <v>0</v>
      </c>
      <c r="AJ41" s="72"/>
      <c r="AK41" s="71"/>
      <c r="AL41" s="70"/>
      <c r="AM41" s="7">
        <f t="shared" si="4"/>
        <v>0</v>
      </c>
      <c r="AN41" s="356">
        <f>IF(AM14=0,0,(AM41/AM14)*AN14)</f>
        <v>0</v>
      </c>
      <c r="AO41" s="352">
        <f>IF(AM14=0,0,IF(ISBLANK(AJ41),0,(AJ41/AM14)*AN14))</f>
        <v>0</v>
      </c>
      <c r="AP41" s="72"/>
      <c r="AQ41" s="71"/>
      <c r="AR41" s="70"/>
      <c r="AS41" s="7">
        <f t="shared" si="5"/>
        <v>0</v>
      </c>
      <c r="AT41" s="356">
        <f>IF(AS14=0,0,(AS41/AS14)*AT14)</f>
        <v>0</v>
      </c>
      <c r="AU41" s="352">
        <f>IF(AS14=0,0,IF(ISBLANK(AP41),0,(AP41/AS14)*AT14))</f>
        <v>0</v>
      </c>
      <c r="AV41" s="543" t="str">
        <f t="shared" si="6"/>
        <v/>
      </c>
      <c r="AW41" s="544"/>
      <c r="AX41" s="85">
        <f t="shared" si="7"/>
        <v>0</v>
      </c>
    </row>
    <row r="42" spans="1:50" ht="15" customHeight="1" x14ac:dyDescent="0.25">
      <c r="A42" s="512"/>
      <c r="B42" s="383"/>
      <c r="C42" s="363" t="str">
        <f t="shared" si="0"/>
        <v/>
      </c>
      <c r="D42" s="283"/>
      <c r="E42" s="284">
        <f t="shared" si="8"/>
        <v>0</v>
      </c>
      <c r="F42" s="370">
        <f>IF(ISBLANK(F14),0,IF(F14=0,0,(AA42/F14)*F13))</f>
        <v>0</v>
      </c>
      <c r="G42" s="397">
        <f>IF(ISBLANK(X42),0,(X42/G9)*N6)</f>
        <v>0</v>
      </c>
      <c r="H42" s="370">
        <f>IF(ISBLANK(H14),0,IF(H14=0,0,(AG42/H14)*H13))</f>
        <v>0</v>
      </c>
      <c r="I42" s="397">
        <f>IF(ISBLANK(AD42),0,(AD42/G9)*N6)</f>
        <v>0</v>
      </c>
      <c r="J42" s="370">
        <f>IF(ISBLANK(J14),0,IF(J14=0,0,(AM42/J14)*J13))</f>
        <v>0</v>
      </c>
      <c r="K42" s="397">
        <f>IF(ISBLANK(AJ42),0,(AJ42/G9)*N6)</f>
        <v>0</v>
      </c>
      <c r="L42" s="370">
        <f>IF(ISBLANK(L14),0,IF(L14=0,0,(AS42/L14)*L13))</f>
        <v>0</v>
      </c>
      <c r="M42" s="397">
        <f>IF(ISBLANK(AP42),0,(AP42/G9)*N6)</f>
        <v>0</v>
      </c>
      <c r="N42" s="380">
        <f t="shared" si="9"/>
        <v>0</v>
      </c>
      <c r="O42" s="397">
        <f t="shared" si="10"/>
        <v>0</v>
      </c>
      <c r="P42" s="399" t="str">
        <f t="shared" si="1"/>
        <v/>
      </c>
      <c r="Q42" s="257" t="str">
        <f t="shared" si="11"/>
        <v/>
      </c>
      <c r="R42" s="342"/>
      <c r="S42" s="345"/>
      <c r="T42" s="247" t="s">
        <v>418</v>
      </c>
      <c r="U42" s="256"/>
      <c r="V42" s="280"/>
      <c r="W42" s="300"/>
      <c r="X42" s="72"/>
      <c r="Y42" s="71"/>
      <c r="Z42" s="70"/>
      <c r="AA42" s="7">
        <f t="shared" si="2"/>
        <v>0</v>
      </c>
      <c r="AB42" s="356">
        <f>IF(AA14=0,0,(AA42/AA14)*AB14)</f>
        <v>0</v>
      </c>
      <c r="AC42" s="352">
        <f>IF(AA14=0,0,IF(ISBLANK(X42),0,(X42/AA14)*AB14))</f>
        <v>0</v>
      </c>
      <c r="AD42" s="72"/>
      <c r="AE42" s="71"/>
      <c r="AF42" s="70"/>
      <c r="AG42" s="7">
        <f t="shared" si="3"/>
        <v>0</v>
      </c>
      <c r="AH42" s="356">
        <f>IF(AG14=0,0,(AG42/AG14)*AH14)</f>
        <v>0</v>
      </c>
      <c r="AI42" s="352">
        <f>IF(AG14=0,0,IF(ISBLANK(AD42),0,(AD42/AG14)*AH14))</f>
        <v>0</v>
      </c>
      <c r="AJ42" s="72"/>
      <c r="AK42" s="71"/>
      <c r="AL42" s="70"/>
      <c r="AM42" s="7">
        <f t="shared" si="4"/>
        <v>0</v>
      </c>
      <c r="AN42" s="356">
        <f>IF(AM14=0,0,(AM42/AM14)*AN14)</f>
        <v>0</v>
      </c>
      <c r="AO42" s="352">
        <f>IF(AM14=0,0,IF(ISBLANK(AJ42),0,(AJ42/AM14)*AN14))</f>
        <v>0</v>
      </c>
      <c r="AP42" s="72"/>
      <c r="AQ42" s="71"/>
      <c r="AR42" s="70"/>
      <c r="AS42" s="7">
        <f t="shared" si="5"/>
        <v>0</v>
      </c>
      <c r="AT42" s="356">
        <f>IF(AS14=0,0,(AS42/AS14)*AT14)</f>
        <v>0</v>
      </c>
      <c r="AU42" s="352">
        <f>IF(AS14=0,0,IF(ISBLANK(AP42),0,(AP42/AS14)*AT14))</f>
        <v>0</v>
      </c>
      <c r="AV42" s="543" t="str">
        <f t="shared" si="6"/>
        <v/>
      </c>
      <c r="AW42" s="544"/>
      <c r="AX42" s="85">
        <f t="shared" si="7"/>
        <v>0</v>
      </c>
    </row>
    <row r="43" spans="1:50" ht="15" customHeight="1" x14ac:dyDescent="0.25">
      <c r="A43" s="512"/>
      <c r="B43" s="383"/>
      <c r="C43" s="363" t="str">
        <f t="shared" si="0"/>
        <v/>
      </c>
      <c r="D43" s="283"/>
      <c r="E43" s="284">
        <f t="shared" si="8"/>
        <v>0</v>
      </c>
      <c r="F43" s="370">
        <f>IF(ISBLANK(F14),0,IF(F14=0,0,(AA43/F14)*F13))</f>
        <v>0</v>
      </c>
      <c r="G43" s="397">
        <f>IF(ISBLANK(X43),0,(X43/G9)*N6)</f>
        <v>0</v>
      </c>
      <c r="H43" s="370">
        <f>IF(ISBLANK(H14),0,IF(H14=0,0,(AG43/H14)*H13))</f>
        <v>0</v>
      </c>
      <c r="I43" s="397">
        <f>IF(ISBLANK(AD43),0,(AD43/G9)*N6)</f>
        <v>0</v>
      </c>
      <c r="J43" s="370">
        <f>IF(ISBLANK(J14),0,IF(J14=0,0,(AM43/J14)*J13))</f>
        <v>0</v>
      </c>
      <c r="K43" s="397">
        <f>IF(ISBLANK(AJ43),0,(AJ43/G9)*N6)</f>
        <v>0</v>
      </c>
      <c r="L43" s="370">
        <f>IF(ISBLANK(L14),0,IF(L14=0,0,(AS43/L14)*L13))</f>
        <v>0</v>
      </c>
      <c r="M43" s="397">
        <f>IF(ISBLANK(AP43),0,(AP43/G9)*N6)</f>
        <v>0</v>
      </c>
      <c r="N43" s="380">
        <f t="shared" si="9"/>
        <v>0</v>
      </c>
      <c r="O43" s="397">
        <f t="shared" si="10"/>
        <v>0</v>
      </c>
      <c r="P43" s="399" t="str">
        <f t="shared" si="1"/>
        <v/>
      </c>
      <c r="Q43" s="257" t="str">
        <f t="shared" si="11"/>
        <v/>
      </c>
      <c r="R43" s="342"/>
      <c r="S43" s="345"/>
      <c r="T43" s="247" t="s">
        <v>418</v>
      </c>
      <c r="U43" s="256"/>
      <c r="V43" s="280"/>
      <c r="W43" s="300"/>
      <c r="X43" s="72"/>
      <c r="Y43" s="71"/>
      <c r="Z43" s="70"/>
      <c r="AA43" s="7">
        <f t="shared" si="2"/>
        <v>0</v>
      </c>
      <c r="AB43" s="356">
        <f>IF(AA14=0,0,(AA43/AA14)*AB14)</f>
        <v>0</v>
      </c>
      <c r="AC43" s="352">
        <f>IF(AA14=0,0,IF(ISBLANK(X43),0,(X43/AA14)*AB14))</f>
        <v>0</v>
      </c>
      <c r="AD43" s="72"/>
      <c r="AE43" s="71"/>
      <c r="AF43" s="70"/>
      <c r="AG43" s="7">
        <f t="shared" si="3"/>
        <v>0</v>
      </c>
      <c r="AH43" s="356">
        <f>IF(AG14=0,0,(AG43/AG14)*AH14)</f>
        <v>0</v>
      </c>
      <c r="AI43" s="352">
        <f>IF(AG14=0,0,IF(ISBLANK(AD43),0,(AD43/AG14)*AH14))</f>
        <v>0</v>
      </c>
      <c r="AJ43" s="72"/>
      <c r="AK43" s="71"/>
      <c r="AL43" s="70"/>
      <c r="AM43" s="7">
        <f t="shared" si="4"/>
        <v>0</v>
      </c>
      <c r="AN43" s="356">
        <f>IF(AM14=0,0,(AM43/AM14)*AN14)</f>
        <v>0</v>
      </c>
      <c r="AO43" s="352">
        <f>IF(AM14=0,0,IF(ISBLANK(AJ43),0,(AJ43/AM14)*AN14))</f>
        <v>0</v>
      </c>
      <c r="AP43" s="72"/>
      <c r="AQ43" s="71"/>
      <c r="AR43" s="70"/>
      <c r="AS43" s="7">
        <f t="shared" si="5"/>
        <v>0</v>
      </c>
      <c r="AT43" s="356">
        <f>IF(AS14=0,0,(AS43/AS14)*AT14)</f>
        <v>0</v>
      </c>
      <c r="AU43" s="352">
        <f>IF(AS14=0,0,IF(ISBLANK(AP43),0,(AP43/AS14)*AT14))</f>
        <v>0</v>
      </c>
      <c r="AV43" s="543" t="str">
        <f t="shared" si="6"/>
        <v/>
      </c>
      <c r="AW43" s="544"/>
      <c r="AX43" s="85">
        <f t="shared" si="7"/>
        <v>0</v>
      </c>
    </row>
    <row r="44" spans="1:50" ht="15" customHeight="1" x14ac:dyDescent="0.25">
      <c r="A44" s="512"/>
      <c r="B44" s="383"/>
      <c r="C44" s="363" t="str">
        <f t="shared" si="0"/>
        <v/>
      </c>
      <c r="D44" s="283"/>
      <c r="E44" s="284">
        <f t="shared" si="8"/>
        <v>0</v>
      </c>
      <c r="F44" s="370">
        <f>IF(ISBLANK(F14),0,IF(F14=0,0,(AA44/F14)*F13))</f>
        <v>0</v>
      </c>
      <c r="G44" s="397">
        <f>IF(ISBLANK(X44),0,(X44/G9)*N6)</f>
        <v>0</v>
      </c>
      <c r="H44" s="370">
        <f>IF(ISBLANK(H14),0,IF(H14=0,0,(AG44/H14)*H13))</f>
        <v>0</v>
      </c>
      <c r="I44" s="397">
        <f>IF(ISBLANK(AD44),0,(AD44/G9)*N6)</f>
        <v>0</v>
      </c>
      <c r="J44" s="370">
        <f>IF(ISBLANK(J14),0,IF(J14=0,0,(AM44/J14)*J13))</f>
        <v>0</v>
      </c>
      <c r="K44" s="397">
        <f>IF(ISBLANK(AJ44),0,(AJ44/G9)*N6)</f>
        <v>0</v>
      </c>
      <c r="L44" s="370">
        <f>IF(ISBLANK(L14),0,IF(L14=0,0,(AS44/L14)*L13))</f>
        <v>0</v>
      </c>
      <c r="M44" s="397">
        <f>IF(ISBLANK(AP44),0,(AP44/G9)*N6)</f>
        <v>0</v>
      </c>
      <c r="N44" s="380">
        <f t="shared" si="9"/>
        <v>0</v>
      </c>
      <c r="O44" s="397">
        <f t="shared" si="10"/>
        <v>0</v>
      </c>
      <c r="P44" s="399" t="str">
        <f t="shared" si="1"/>
        <v/>
      </c>
      <c r="Q44" s="257" t="str">
        <f t="shared" si="11"/>
        <v/>
      </c>
      <c r="R44" s="342"/>
      <c r="S44" s="345"/>
      <c r="T44" s="247" t="s">
        <v>418</v>
      </c>
      <c r="U44" s="256"/>
      <c r="V44" s="280"/>
      <c r="W44" s="300"/>
      <c r="X44" s="72"/>
      <c r="Y44" s="71"/>
      <c r="Z44" s="70"/>
      <c r="AA44" s="7">
        <f t="shared" si="2"/>
        <v>0</v>
      </c>
      <c r="AB44" s="356">
        <f>IF(AA14=0,0,(AA44/AA14)*AB14)</f>
        <v>0</v>
      </c>
      <c r="AC44" s="352">
        <f>IF(AA14=0,0,IF(ISBLANK(X44),0,(X44/AA14)*AB14))</f>
        <v>0</v>
      </c>
      <c r="AD44" s="72"/>
      <c r="AE44" s="71"/>
      <c r="AF44" s="70"/>
      <c r="AG44" s="7">
        <f t="shared" si="3"/>
        <v>0</v>
      </c>
      <c r="AH44" s="356">
        <f>IF(AG14=0,0,(AG44/AG14)*AH14)</f>
        <v>0</v>
      </c>
      <c r="AI44" s="352">
        <f>IF(AG14=0,0,IF(ISBLANK(AD44),0,(AD44/AG14)*AH14))</f>
        <v>0</v>
      </c>
      <c r="AJ44" s="72"/>
      <c r="AK44" s="71"/>
      <c r="AL44" s="70"/>
      <c r="AM44" s="7">
        <f t="shared" si="4"/>
        <v>0</v>
      </c>
      <c r="AN44" s="356">
        <f>IF(AM14=0,0,(AM44/AM14)*AN14)</f>
        <v>0</v>
      </c>
      <c r="AO44" s="352">
        <f>IF(AM14=0,0,IF(ISBLANK(AJ44),0,(AJ44/AM14)*AN14))</f>
        <v>0</v>
      </c>
      <c r="AP44" s="72"/>
      <c r="AQ44" s="71"/>
      <c r="AR44" s="70"/>
      <c r="AS44" s="7">
        <f t="shared" si="5"/>
        <v>0</v>
      </c>
      <c r="AT44" s="356">
        <f>IF(AS14=0,0,(AS44/AS14)*AT14)</f>
        <v>0</v>
      </c>
      <c r="AU44" s="352">
        <f>IF(AS14=0,0,IF(ISBLANK(AP44),0,(AP44/AS14)*AT14))</f>
        <v>0</v>
      </c>
      <c r="AV44" s="543" t="str">
        <f t="shared" si="6"/>
        <v/>
      </c>
      <c r="AW44" s="544"/>
      <c r="AX44" s="85">
        <f t="shared" si="7"/>
        <v>0</v>
      </c>
    </row>
    <row r="45" spans="1:50" ht="15" customHeight="1" x14ac:dyDescent="0.25">
      <c r="A45" s="512"/>
      <c r="B45" s="383"/>
      <c r="C45" s="363" t="str">
        <f t="shared" si="0"/>
        <v/>
      </c>
      <c r="D45" s="283"/>
      <c r="E45" s="284">
        <f t="shared" si="8"/>
        <v>0</v>
      </c>
      <c r="F45" s="370">
        <f>IF(ISBLANK(F14),0,IF(F14=0,0,(AA45/F14)*F13))</f>
        <v>0</v>
      </c>
      <c r="G45" s="397">
        <f>IF(ISBLANK(X45),0,(X45/G9)*N6)</f>
        <v>0</v>
      </c>
      <c r="H45" s="370">
        <f>IF(ISBLANK(H14),0,IF(H14=0,0,(AG45/H14)*H13))</f>
        <v>0</v>
      </c>
      <c r="I45" s="397">
        <f>IF(ISBLANK(AD45),0,(AD45/G9)*N6)</f>
        <v>0</v>
      </c>
      <c r="J45" s="370">
        <f>IF(ISBLANK(J14),0,IF(J14=0,0,(AM45/J14)*J13))</f>
        <v>0</v>
      </c>
      <c r="K45" s="397">
        <f>IF(ISBLANK(AJ45),0,(AJ45/G9)*N6)</f>
        <v>0</v>
      </c>
      <c r="L45" s="370">
        <f>IF(ISBLANK(L14),0,IF(L14=0,0,(AS45/L14)*L13))</f>
        <v>0</v>
      </c>
      <c r="M45" s="397">
        <f>IF(ISBLANK(AP45),0,(AP45/G9)*N6)</f>
        <v>0</v>
      </c>
      <c r="N45" s="380">
        <f t="shared" si="9"/>
        <v>0</v>
      </c>
      <c r="O45" s="397">
        <f t="shared" si="10"/>
        <v>0</v>
      </c>
      <c r="P45" s="399" t="str">
        <f t="shared" si="1"/>
        <v/>
      </c>
      <c r="Q45" s="257" t="str">
        <f t="shared" si="11"/>
        <v/>
      </c>
      <c r="R45" s="342"/>
      <c r="S45" s="345"/>
      <c r="T45" s="247" t="s">
        <v>418</v>
      </c>
      <c r="U45" s="256"/>
      <c r="V45" s="280"/>
      <c r="W45" s="300"/>
      <c r="X45" s="72"/>
      <c r="Y45" s="71"/>
      <c r="Z45" s="70"/>
      <c r="AA45" s="7">
        <f t="shared" si="2"/>
        <v>0</v>
      </c>
      <c r="AB45" s="356">
        <f>IF(AA14=0,0,(AA45/AA14)*AB14)</f>
        <v>0</v>
      </c>
      <c r="AC45" s="352">
        <f>IF(AA14=0,0,IF(ISBLANK(X45),0,(X45/AA14)*AB14))</f>
        <v>0</v>
      </c>
      <c r="AD45" s="72"/>
      <c r="AE45" s="71"/>
      <c r="AF45" s="70"/>
      <c r="AG45" s="7">
        <f t="shared" si="3"/>
        <v>0</v>
      </c>
      <c r="AH45" s="356">
        <f>IF(AG14=0,0,(AG45/AG14)*AH14)</f>
        <v>0</v>
      </c>
      <c r="AI45" s="352">
        <f>IF(AG14=0,0,IF(ISBLANK(AD45),0,(AD45/AG14)*AH14))</f>
        <v>0</v>
      </c>
      <c r="AJ45" s="72"/>
      <c r="AK45" s="71"/>
      <c r="AL45" s="70"/>
      <c r="AM45" s="7">
        <f t="shared" si="4"/>
        <v>0</v>
      </c>
      <c r="AN45" s="356">
        <f>IF(AM14=0,0,(AM45/AM14)*AN14)</f>
        <v>0</v>
      </c>
      <c r="AO45" s="352">
        <f>IF(AM14=0,0,IF(ISBLANK(AJ45),0,(AJ45/AM14)*AN14))</f>
        <v>0</v>
      </c>
      <c r="AP45" s="72"/>
      <c r="AQ45" s="71"/>
      <c r="AR45" s="70"/>
      <c r="AS45" s="7">
        <f t="shared" si="5"/>
        <v>0</v>
      </c>
      <c r="AT45" s="356">
        <f>IF(AS14=0,0,(AS45/AS14)*AT14)</f>
        <v>0</v>
      </c>
      <c r="AU45" s="352">
        <f>IF(AS14=0,0,IF(ISBLANK(AP45),0,(AP45/AS14)*AT14))</f>
        <v>0</v>
      </c>
      <c r="AV45" s="543" t="str">
        <f t="shared" si="6"/>
        <v/>
      </c>
      <c r="AW45" s="544"/>
      <c r="AX45" s="85">
        <f t="shared" si="7"/>
        <v>0</v>
      </c>
    </row>
    <row r="46" spans="1:50" ht="15" customHeight="1" x14ac:dyDescent="0.25">
      <c r="A46" s="512"/>
      <c r="B46" s="383"/>
      <c r="C46" s="363" t="str">
        <f t="shared" si="0"/>
        <v/>
      </c>
      <c r="D46" s="283"/>
      <c r="E46" s="284">
        <f t="shared" si="8"/>
        <v>0</v>
      </c>
      <c r="F46" s="370">
        <f>IF(ISBLANK(F14),0,IF(F14=0,0,(AA46/F14)*F13))</f>
        <v>0</v>
      </c>
      <c r="G46" s="397">
        <f>IF(ISBLANK(X46),0,(X46/G9)*N6)</f>
        <v>0</v>
      </c>
      <c r="H46" s="370">
        <f>IF(ISBLANK(H14),0,IF(H14=0,0,(AG46/H14)*H13))</f>
        <v>0</v>
      </c>
      <c r="I46" s="397">
        <f>IF(ISBLANK(AD46),0,(AD46/G9)*N6)</f>
        <v>0</v>
      </c>
      <c r="J46" s="370">
        <f>IF(ISBLANK(J14),0,IF(J14=0,0,(AM46/J14)*J13))</f>
        <v>0</v>
      </c>
      <c r="K46" s="397">
        <f>IF(ISBLANK(AJ46),0,(AJ46/G9)*N6)</f>
        <v>0</v>
      </c>
      <c r="L46" s="370">
        <f>IF(ISBLANK(L14),0,IF(L14=0,0,(AS46/L14)*L13))</f>
        <v>0</v>
      </c>
      <c r="M46" s="397">
        <f>IF(ISBLANK(AP46),0,(AP46/G9)*N6)</f>
        <v>0</v>
      </c>
      <c r="N46" s="380">
        <f t="shared" si="9"/>
        <v>0</v>
      </c>
      <c r="O46" s="397">
        <f t="shared" si="10"/>
        <v>0</v>
      </c>
      <c r="P46" s="399" t="str">
        <f t="shared" si="1"/>
        <v/>
      </c>
      <c r="Q46" s="257" t="str">
        <f t="shared" si="11"/>
        <v/>
      </c>
      <c r="R46" s="342"/>
      <c r="S46" s="345"/>
      <c r="T46" s="247" t="s">
        <v>418</v>
      </c>
      <c r="U46" s="256"/>
      <c r="V46" s="280"/>
      <c r="W46" s="300"/>
      <c r="X46" s="72"/>
      <c r="Y46" s="71"/>
      <c r="Z46" s="70"/>
      <c r="AA46" s="7">
        <f t="shared" si="2"/>
        <v>0</v>
      </c>
      <c r="AB46" s="356">
        <f>IF(AA14=0,0,(AA46/AA14)*AB14)</f>
        <v>0</v>
      </c>
      <c r="AC46" s="352">
        <f>IF(AA14=0,0,IF(ISBLANK(X46),0,(X46/AA14)*AB14))</f>
        <v>0</v>
      </c>
      <c r="AD46" s="72"/>
      <c r="AE46" s="71"/>
      <c r="AF46" s="70"/>
      <c r="AG46" s="7">
        <f t="shared" si="3"/>
        <v>0</v>
      </c>
      <c r="AH46" s="356">
        <f>IF(AG14=0,0,(AG46/AG14)*AH14)</f>
        <v>0</v>
      </c>
      <c r="AI46" s="352">
        <f>IF(AG14=0,0,IF(ISBLANK(AD46),0,(AD46/AG14)*AH14))</f>
        <v>0</v>
      </c>
      <c r="AJ46" s="72"/>
      <c r="AK46" s="71"/>
      <c r="AL46" s="70"/>
      <c r="AM46" s="7">
        <f t="shared" si="4"/>
        <v>0</v>
      </c>
      <c r="AN46" s="356">
        <f>IF(AM14=0,0,(AM46/AM14)*AN14)</f>
        <v>0</v>
      </c>
      <c r="AO46" s="352">
        <f>IF(AM14=0,0,IF(ISBLANK(AJ46),0,(AJ46/AM14)*AN14))</f>
        <v>0</v>
      </c>
      <c r="AP46" s="72"/>
      <c r="AQ46" s="71"/>
      <c r="AR46" s="70"/>
      <c r="AS46" s="7">
        <f t="shared" si="5"/>
        <v>0</v>
      </c>
      <c r="AT46" s="356">
        <f>IF(AS14=0,0,(AS46/AS14)*AT14)</f>
        <v>0</v>
      </c>
      <c r="AU46" s="352">
        <f>IF(AS14=0,0,IF(ISBLANK(AP46),0,(AP46/AS14)*AT14))</f>
        <v>0</v>
      </c>
      <c r="AV46" s="543" t="str">
        <f t="shared" si="6"/>
        <v/>
      </c>
      <c r="AW46" s="544"/>
      <c r="AX46" s="85">
        <f t="shared" si="7"/>
        <v>0</v>
      </c>
    </row>
    <row r="47" spans="1:50" ht="15" customHeight="1" x14ac:dyDescent="0.25">
      <c r="A47" s="512"/>
      <c r="B47" s="383"/>
      <c r="C47" s="363" t="str">
        <f t="shared" ref="C47:C64" si="12">IF(U47="","",UPPER(LEFT(Q47,1))&amp;RIGHT(Q47,LEN(Q47)-1))</f>
        <v/>
      </c>
      <c r="D47" s="283"/>
      <c r="E47" s="284">
        <f t="shared" si="8"/>
        <v>0</v>
      </c>
      <c r="F47" s="370">
        <f>IF(ISBLANK(F14),0,IF(F14=0,0,(AA47/F14)*F13))</f>
        <v>0</v>
      </c>
      <c r="G47" s="397">
        <f>IF(ISBLANK(X47),0,(X47/G9)*N6)</f>
        <v>0</v>
      </c>
      <c r="H47" s="370">
        <f>IF(ISBLANK(H14),0,IF(H14=0,0,(AG47/H14)*H13))</f>
        <v>0</v>
      </c>
      <c r="I47" s="397">
        <f>IF(ISBLANK(AD47),0,(AD47/G9)*N6)</f>
        <v>0</v>
      </c>
      <c r="J47" s="370">
        <f>IF(ISBLANK(J14),0,IF(J14=0,0,(AM47/J14)*J13))</f>
        <v>0</v>
      </c>
      <c r="K47" s="397">
        <f>IF(ISBLANK(AJ47),0,(AJ47/G9)*N6)</f>
        <v>0</v>
      </c>
      <c r="L47" s="370">
        <f>IF(ISBLANK(L14),0,IF(L14=0,0,(AS47/L14)*L13))</f>
        <v>0</v>
      </c>
      <c r="M47" s="397">
        <f>IF(ISBLANK(AP47),0,(AP47/G9)*N6)</f>
        <v>0</v>
      </c>
      <c r="N47" s="380">
        <f t="shared" si="9"/>
        <v>0</v>
      </c>
      <c r="O47" s="397">
        <f t="shared" si="10"/>
        <v>0</v>
      </c>
      <c r="P47" s="399" t="str">
        <f t="shared" ref="P47:P64" si="13">IF(N47&lt;0.001,"",W47*N47)</f>
        <v/>
      </c>
      <c r="Q47" s="257" t="str">
        <f t="shared" si="11"/>
        <v/>
      </c>
      <c r="R47" s="342"/>
      <c r="S47" s="345"/>
      <c r="T47" s="247" t="s">
        <v>418</v>
      </c>
      <c r="U47" s="256"/>
      <c r="V47" s="280"/>
      <c r="W47" s="300"/>
      <c r="X47" s="72"/>
      <c r="Y47" s="71"/>
      <c r="Z47" s="70"/>
      <c r="AA47" s="7">
        <f t="shared" ref="AA47:AA64" si="14">IF(ISBLANK(X47),Z47,(Z47*X47))</f>
        <v>0</v>
      </c>
      <c r="AB47" s="356">
        <f>IF(AA14=0,0,(AA47/AA14)*AB14)</f>
        <v>0</v>
      </c>
      <c r="AC47" s="352">
        <f>IF(AA14=0,0,IF(ISBLANK(X47),0,(X47/AA14)*AB14))</f>
        <v>0</v>
      </c>
      <c r="AD47" s="72"/>
      <c r="AE47" s="71"/>
      <c r="AF47" s="70"/>
      <c r="AG47" s="7">
        <f t="shared" si="3"/>
        <v>0</v>
      </c>
      <c r="AH47" s="356">
        <f>IF(AG14=0,0,(AG47/AG14)*AH14)</f>
        <v>0</v>
      </c>
      <c r="AI47" s="352">
        <f>IF(AG14=0,0,IF(ISBLANK(AD47),0,(AD47/AG14)*AH14))</f>
        <v>0</v>
      </c>
      <c r="AJ47" s="72"/>
      <c r="AK47" s="71"/>
      <c r="AL47" s="70"/>
      <c r="AM47" s="7">
        <f t="shared" si="4"/>
        <v>0</v>
      </c>
      <c r="AN47" s="356">
        <f>IF(AM14=0,0,(AM47/AM14)*AN14)</f>
        <v>0</v>
      </c>
      <c r="AO47" s="352">
        <f>IF(AM14=0,0,IF(ISBLANK(AJ47),0,(AJ47/AM14)*AN14))</f>
        <v>0</v>
      </c>
      <c r="AP47" s="72"/>
      <c r="AQ47" s="71"/>
      <c r="AR47" s="70"/>
      <c r="AS47" s="7">
        <f t="shared" si="5"/>
        <v>0</v>
      </c>
      <c r="AT47" s="356">
        <f>IF(AS14=0,0,(AS47/AS14)*AT14)</f>
        <v>0</v>
      </c>
      <c r="AU47" s="352">
        <f>IF(AS14=0,0,IF(ISBLANK(AP47),0,(AP47/AS14)*AT14))</f>
        <v>0</v>
      </c>
      <c r="AV47" s="543" t="str">
        <f t="shared" ref="AV47:AV64" si="15">C47</f>
        <v/>
      </c>
      <c r="AW47" s="544"/>
      <c r="AX47" s="85">
        <f t="shared" ref="AX47:AX64" si="16">V47</f>
        <v>0</v>
      </c>
    </row>
    <row r="48" spans="1:50" ht="15" customHeight="1" x14ac:dyDescent="0.25">
      <c r="A48" s="512"/>
      <c r="B48" s="383"/>
      <c r="C48" s="363" t="str">
        <f t="shared" si="12"/>
        <v/>
      </c>
      <c r="D48" s="283"/>
      <c r="E48" s="284">
        <f t="shared" ref="E48:E64" si="17">V48</f>
        <v>0</v>
      </c>
      <c r="F48" s="370">
        <f>IF(ISBLANK(F14),0,IF(F14=0,0,(AA48/F14)*F13))</f>
        <v>0</v>
      </c>
      <c r="G48" s="397">
        <f>IF(ISBLANK(X48),0,(X48/G9)*N6)</f>
        <v>0</v>
      </c>
      <c r="H48" s="370">
        <f>IF(ISBLANK(H14),0,IF(H14=0,0,(AG48/H14)*H13))</f>
        <v>0</v>
      </c>
      <c r="I48" s="397">
        <f>IF(ISBLANK(AD48),0,(AD48/G9)*N6)</f>
        <v>0</v>
      </c>
      <c r="J48" s="370">
        <f>IF(ISBLANK(J14),0,IF(J14=0,0,(AM48/J14)*J13))</f>
        <v>0</v>
      </c>
      <c r="K48" s="397">
        <f>IF(ISBLANK(AJ48),0,(AJ48/G9)*N6)</f>
        <v>0</v>
      </c>
      <c r="L48" s="370">
        <f>IF(ISBLANK(L14),0,IF(L14=0,0,(AS48/L14)*L13))</f>
        <v>0</v>
      </c>
      <c r="M48" s="397">
        <f>IF(ISBLANK(AP48),0,(AP48/G9)*N6)</f>
        <v>0</v>
      </c>
      <c r="N48" s="380">
        <f t="shared" si="9"/>
        <v>0</v>
      </c>
      <c r="O48" s="397">
        <f t="shared" si="10"/>
        <v>0</v>
      </c>
      <c r="P48" s="399" t="str">
        <f t="shared" si="13"/>
        <v/>
      </c>
      <c r="Q48" s="257" t="str">
        <f t="shared" si="11"/>
        <v/>
      </c>
      <c r="R48" s="342"/>
      <c r="S48" s="345"/>
      <c r="T48" s="247" t="s">
        <v>418</v>
      </c>
      <c r="U48" s="256"/>
      <c r="V48" s="280"/>
      <c r="W48" s="300"/>
      <c r="X48" s="72"/>
      <c r="Y48" s="71"/>
      <c r="Z48" s="70"/>
      <c r="AA48" s="7">
        <f t="shared" si="14"/>
        <v>0</v>
      </c>
      <c r="AB48" s="356">
        <f>IF(AA14=0,0,(AA48/AA14)*AB14)</f>
        <v>0</v>
      </c>
      <c r="AC48" s="352">
        <f>IF(AA14=0,0,IF(ISBLANK(X48),0,(X48/AA14)*AB14))</f>
        <v>0</v>
      </c>
      <c r="AD48" s="72"/>
      <c r="AE48" s="71"/>
      <c r="AF48" s="70"/>
      <c r="AG48" s="7">
        <f t="shared" si="3"/>
        <v>0</v>
      </c>
      <c r="AH48" s="356">
        <f>IF(AG14=0,0,(AG48/AG14)*AH14)</f>
        <v>0</v>
      </c>
      <c r="AI48" s="352">
        <f>IF(AG14=0,0,IF(ISBLANK(AD48),0,(AD48/AG14)*AH14))</f>
        <v>0</v>
      </c>
      <c r="AJ48" s="72"/>
      <c r="AK48" s="71"/>
      <c r="AL48" s="70"/>
      <c r="AM48" s="7">
        <f t="shared" si="4"/>
        <v>0</v>
      </c>
      <c r="AN48" s="356">
        <f>IF(AM14=0,0,(AM48/AM14)*AN14)</f>
        <v>0</v>
      </c>
      <c r="AO48" s="352">
        <f>IF(AM14=0,0,IF(ISBLANK(AJ48),0,(AJ48/AM14)*AN14))</f>
        <v>0</v>
      </c>
      <c r="AP48" s="72"/>
      <c r="AQ48" s="71"/>
      <c r="AR48" s="70"/>
      <c r="AS48" s="7">
        <f t="shared" si="5"/>
        <v>0</v>
      </c>
      <c r="AT48" s="356">
        <f>IF(AS14=0,0,(AS48/AS14)*AT14)</f>
        <v>0</v>
      </c>
      <c r="AU48" s="352">
        <f>IF(AS14=0,0,IF(ISBLANK(AP48),0,(AP48/AS14)*AT14))</f>
        <v>0</v>
      </c>
      <c r="AV48" s="543" t="str">
        <f t="shared" si="15"/>
        <v/>
      </c>
      <c r="AW48" s="544"/>
      <c r="AX48" s="85">
        <f t="shared" si="16"/>
        <v>0</v>
      </c>
    </row>
    <row r="49" spans="1:50" ht="15.75" x14ac:dyDescent="0.25">
      <c r="A49" s="512"/>
      <c r="B49" s="383"/>
      <c r="C49" s="363" t="str">
        <f t="shared" si="12"/>
        <v/>
      </c>
      <c r="D49" s="283"/>
      <c r="E49" s="284">
        <f t="shared" si="17"/>
        <v>0</v>
      </c>
      <c r="F49" s="370">
        <f>IF(ISBLANK(F14),0,IF(F14=0,0,(AA49/F14)*F13))</f>
        <v>0</v>
      </c>
      <c r="G49" s="397">
        <f>IF(ISBLANK(X49),0,(X49/G9)*N6)</f>
        <v>0</v>
      </c>
      <c r="H49" s="370">
        <f>IF(ISBLANK(H14),0,IF(H14=0,0,(AG49/H14)*H13))</f>
        <v>0</v>
      </c>
      <c r="I49" s="397">
        <f>IF(ISBLANK(AD49),0,(AD49/G9)*N6)</f>
        <v>0</v>
      </c>
      <c r="J49" s="370">
        <f>IF(ISBLANK(J14),0,IF(J14=0,0,(AM49/J14)*J13))</f>
        <v>0</v>
      </c>
      <c r="K49" s="397">
        <f>IF(ISBLANK(AJ49),0,(AJ49/G9)*N6)</f>
        <v>0</v>
      </c>
      <c r="L49" s="370">
        <f>IF(ISBLANK(L14),0,IF(L14=0,0,(AS49/L14)*L13))</f>
        <v>0</v>
      </c>
      <c r="M49" s="397">
        <f>IF(ISBLANK(AP49),0,(AP49/G9)*N6)</f>
        <v>0</v>
      </c>
      <c r="N49" s="380">
        <f t="shared" si="9"/>
        <v>0</v>
      </c>
      <c r="O49" s="397">
        <f t="shared" si="10"/>
        <v>0</v>
      </c>
      <c r="P49" s="399" t="str">
        <f t="shared" si="13"/>
        <v/>
      </c>
      <c r="Q49" s="257" t="str">
        <f t="shared" si="11"/>
        <v/>
      </c>
      <c r="R49" s="342"/>
      <c r="S49" s="345"/>
      <c r="T49" s="247" t="s">
        <v>418</v>
      </c>
      <c r="U49" s="256"/>
      <c r="V49" s="280"/>
      <c r="W49" s="300"/>
      <c r="X49" s="72"/>
      <c r="Y49" s="71"/>
      <c r="Z49" s="70"/>
      <c r="AA49" s="7">
        <f t="shared" si="14"/>
        <v>0</v>
      </c>
      <c r="AB49" s="356">
        <f>IF(AA14=0,0,(AA49/AA14)*AB14)</f>
        <v>0</v>
      </c>
      <c r="AC49" s="352">
        <f>IF(AA14=0,0,IF(ISBLANK(X49),0,(X49/AA14)*AB14))</f>
        <v>0</v>
      </c>
      <c r="AD49" s="72"/>
      <c r="AE49" s="71"/>
      <c r="AF49" s="70"/>
      <c r="AG49" s="7">
        <f t="shared" si="3"/>
        <v>0</v>
      </c>
      <c r="AH49" s="356">
        <f>IF(AG14=0,0,(AG49/AG14)*AH14)</f>
        <v>0</v>
      </c>
      <c r="AI49" s="352">
        <f>IF(AG14=0,0,IF(ISBLANK(AD49),0,(AD49/AG14)*AH14))</f>
        <v>0</v>
      </c>
      <c r="AJ49" s="72"/>
      <c r="AK49" s="71"/>
      <c r="AL49" s="70"/>
      <c r="AM49" s="7">
        <f t="shared" si="4"/>
        <v>0</v>
      </c>
      <c r="AN49" s="356">
        <f>IF(AM14=0,0,(AM49/AM14)*AN14)</f>
        <v>0</v>
      </c>
      <c r="AO49" s="352">
        <f>IF(AM14=0,0,IF(ISBLANK(AJ49),0,(AJ49/AM14)*AN14))</f>
        <v>0</v>
      </c>
      <c r="AP49" s="72"/>
      <c r="AQ49" s="71"/>
      <c r="AR49" s="70"/>
      <c r="AS49" s="7">
        <f t="shared" si="5"/>
        <v>0</v>
      </c>
      <c r="AT49" s="356">
        <f>IF(AS14=0,0,(AS49/AS14)*AT14)</f>
        <v>0</v>
      </c>
      <c r="AU49" s="352">
        <f>IF(AS14=0,0,IF(ISBLANK(AP49),0,(AP49/AS14)*AT14))</f>
        <v>0</v>
      </c>
      <c r="AV49" s="543" t="str">
        <f t="shared" si="15"/>
        <v/>
      </c>
      <c r="AW49" s="544"/>
      <c r="AX49" s="85">
        <f t="shared" si="16"/>
        <v>0</v>
      </c>
    </row>
    <row r="50" spans="1:50" ht="15" customHeight="1" x14ac:dyDescent="0.25">
      <c r="A50" s="512"/>
      <c r="B50" s="383"/>
      <c r="C50" s="363" t="str">
        <f t="shared" si="12"/>
        <v/>
      </c>
      <c r="D50" s="283"/>
      <c r="E50" s="284">
        <f t="shared" si="17"/>
        <v>0</v>
      </c>
      <c r="F50" s="370">
        <f>IF(ISBLANK(F14),0,IF(F14=0,0,(AA50/F14)*F13))</f>
        <v>0</v>
      </c>
      <c r="G50" s="397">
        <f>IF(ISBLANK(X50),0,(X50/G9)*N6)</f>
        <v>0</v>
      </c>
      <c r="H50" s="370">
        <f>IF(ISBLANK(H14),0,IF(H14=0,0,(AG50/H14)*H13))</f>
        <v>0</v>
      </c>
      <c r="I50" s="397">
        <f>IF(ISBLANK(AD50),0,(AD50/G9)*N6)</f>
        <v>0</v>
      </c>
      <c r="J50" s="370">
        <f>IF(ISBLANK(J14),0,IF(J14=0,0,(AM50/J14)*J13))</f>
        <v>0</v>
      </c>
      <c r="K50" s="397">
        <f>IF(ISBLANK(AJ50),0,(AJ50/G9)*N6)</f>
        <v>0</v>
      </c>
      <c r="L50" s="370">
        <f>IF(ISBLANK(L14),0,IF(L14=0,0,(AS50/L14)*L13))</f>
        <v>0</v>
      </c>
      <c r="M50" s="397">
        <f>IF(ISBLANK(AP50),0,(AP50/G9)*N6)</f>
        <v>0</v>
      </c>
      <c r="N50" s="380">
        <f t="shared" si="9"/>
        <v>0</v>
      </c>
      <c r="O50" s="397">
        <f t="shared" si="10"/>
        <v>0</v>
      </c>
      <c r="P50" s="399" t="str">
        <f t="shared" si="13"/>
        <v/>
      </c>
      <c r="Q50" s="257" t="str">
        <f t="shared" si="11"/>
        <v/>
      </c>
      <c r="R50" s="342"/>
      <c r="S50" s="345"/>
      <c r="T50" s="247" t="s">
        <v>418</v>
      </c>
      <c r="U50" s="256"/>
      <c r="V50" s="280"/>
      <c r="W50" s="300"/>
      <c r="X50" s="72"/>
      <c r="Y50" s="71"/>
      <c r="Z50" s="70"/>
      <c r="AA50" s="7">
        <f t="shared" si="14"/>
        <v>0</v>
      </c>
      <c r="AB50" s="356">
        <f>IF(AA14=0,0,(AA50/AA14)*AB14)</f>
        <v>0</v>
      </c>
      <c r="AC50" s="352">
        <f>IF(AA14=0,0,IF(ISBLANK(X50),0,(X50/AA14)*AB14))</f>
        <v>0</v>
      </c>
      <c r="AD50" s="72"/>
      <c r="AE50" s="71"/>
      <c r="AF50" s="70"/>
      <c r="AG50" s="7">
        <f t="shared" si="3"/>
        <v>0</v>
      </c>
      <c r="AH50" s="356">
        <f>IF(AG14=0,0,(AG50/AG14)*AH14)</f>
        <v>0</v>
      </c>
      <c r="AI50" s="352">
        <f>IF(AG14=0,0,IF(ISBLANK(AD50),0,(AD50/AG14)*AH14))</f>
        <v>0</v>
      </c>
      <c r="AJ50" s="72"/>
      <c r="AK50" s="71"/>
      <c r="AL50" s="70"/>
      <c r="AM50" s="7">
        <f t="shared" si="4"/>
        <v>0</v>
      </c>
      <c r="AN50" s="356">
        <f>IF(AM14=0,0,(AM50/AM14)*AN14)</f>
        <v>0</v>
      </c>
      <c r="AO50" s="352">
        <f>IF(AM14=0,0,IF(ISBLANK(AJ50),0,(AJ50/AM14)*AN14))</f>
        <v>0</v>
      </c>
      <c r="AP50" s="72"/>
      <c r="AQ50" s="71"/>
      <c r="AR50" s="70"/>
      <c r="AS50" s="7">
        <f t="shared" si="5"/>
        <v>0</v>
      </c>
      <c r="AT50" s="356">
        <f>IF(AS14=0,0,(AS50/AS14)*AT14)</f>
        <v>0</v>
      </c>
      <c r="AU50" s="352">
        <f>IF(AS14=0,0,IF(ISBLANK(AP50),0,(AP50/AS14)*AT14))</f>
        <v>0</v>
      </c>
      <c r="AV50" s="543" t="str">
        <f t="shared" si="15"/>
        <v/>
      </c>
      <c r="AW50" s="544"/>
      <c r="AX50" s="85">
        <f t="shared" si="16"/>
        <v>0</v>
      </c>
    </row>
    <row r="51" spans="1:50" ht="15" customHeight="1" x14ac:dyDescent="0.25">
      <c r="A51" s="512"/>
      <c r="B51" s="383"/>
      <c r="C51" s="363" t="str">
        <f t="shared" si="12"/>
        <v/>
      </c>
      <c r="D51" s="283"/>
      <c r="E51" s="284">
        <f t="shared" si="17"/>
        <v>0</v>
      </c>
      <c r="F51" s="370">
        <f>IF(ISBLANK(F14),0,IF(F14=0,0,(AA51/F14)*F13))</f>
        <v>0</v>
      </c>
      <c r="G51" s="397">
        <f>IF(ISBLANK(X51),0,(X51/G9)*N6)</f>
        <v>0</v>
      </c>
      <c r="H51" s="370">
        <f>IF(ISBLANK(H14),0,IF(H14=0,0,(AG51/H14)*H13))</f>
        <v>0</v>
      </c>
      <c r="I51" s="397">
        <f>IF(ISBLANK(AD51),0,(AD51/G9)*N6)</f>
        <v>0</v>
      </c>
      <c r="J51" s="370">
        <f>IF(ISBLANK(J14),0,IF(J14=0,0,(AM51/J14)*J13))</f>
        <v>0</v>
      </c>
      <c r="K51" s="397">
        <f>IF(ISBLANK(AJ51),0,(AJ51/G9)*N6)</f>
        <v>0</v>
      </c>
      <c r="L51" s="370">
        <f>IF(ISBLANK(L14),0,IF(L14=0,0,(AS51/L14)*L13))</f>
        <v>0</v>
      </c>
      <c r="M51" s="397">
        <f>IF(ISBLANK(AP51),0,(AP51/G9)*N6)</f>
        <v>0</v>
      </c>
      <c r="N51" s="380">
        <f t="shared" si="9"/>
        <v>0</v>
      </c>
      <c r="O51" s="397">
        <f t="shared" si="10"/>
        <v>0</v>
      </c>
      <c r="P51" s="399" t="str">
        <f t="shared" si="13"/>
        <v/>
      </c>
      <c r="Q51" s="257" t="str">
        <f t="shared" si="11"/>
        <v/>
      </c>
      <c r="R51" s="342"/>
      <c r="S51" s="345"/>
      <c r="T51" s="247" t="s">
        <v>418</v>
      </c>
      <c r="U51" s="256"/>
      <c r="V51" s="280"/>
      <c r="W51" s="300"/>
      <c r="X51" s="72"/>
      <c r="Y51" s="71"/>
      <c r="Z51" s="70"/>
      <c r="AA51" s="7">
        <f t="shared" si="14"/>
        <v>0</v>
      </c>
      <c r="AB51" s="356">
        <f>IF(AA14=0,0,(AA51/AA14)*AB14)</f>
        <v>0</v>
      </c>
      <c r="AC51" s="352">
        <f>IF(AA14=0,0,IF(ISBLANK(X51),0,(X51/AA14)*AB14))</f>
        <v>0</v>
      </c>
      <c r="AD51" s="72"/>
      <c r="AE51" s="71"/>
      <c r="AF51" s="70"/>
      <c r="AG51" s="7">
        <f t="shared" si="3"/>
        <v>0</v>
      </c>
      <c r="AH51" s="356">
        <f>IF(AG14=0,0,(AG51/AG14)*AH14)</f>
        <v>0</v>
      </c>
      <c r="AI51" s="352">
        <f>IF(AG14=0,0,IF(ISBLANK(AD51),0,(AD51/AG14)*AH14))</f>
        <v>0</v>
      </c>
      <c r="AJ51" s="72"/>
      <c r="AK51" s="71"/>
      <c r="AL51" s="70"/>
      <c r="AM51" s="7">
        <f t="shared" si="4"/>
        <v>0</v>
      </c>
      <c r="AN51" s="356">
        <f>IF(AM14=0,0,(AM51/AM14)*AN14)</f>
        <v>0</v>
      </c>
      <c r="AO51" s="352">
        <f>IF(AM14=0,0,IF(ISBLANK(AJ51),0,(AJ51/AM14)*AN14))</f>
        <v>0</v>
      </c>
      <c r="AP51" s="72"/>
      <c r="AQ51" s="71"/>
      <c r="AR51" s="70"/>
      <c r="AS51" s="7">
        <f t="shared" si="5"/>
        <v>0</v>
      </c>
      <c r="AT51" s="356">
        <f>IF(AS14=0,0,(AS51/AS14)*AT14)</f>
        <v>0</v>
      </c>
      <c r="AU51" s="352">
        <f>IF(AS14=0,0,IF(ISBLANK(AP51),0,(AP51/AS14)*AT14))</f>
        <v>0</v>
      </c>
      <c r="AV51" s="543" t="str">
        <f t="shared" si="15"/>
        <v/>
      </c>
      <c r="AW51" s="544"/>
      <c r="AX51" s="85">
        <f t="shared" si="16"/>
        <v>0</v>
      </c>
    </row>
    <row r="52" spans="1:50" ht="15" customHeight="1" x14ac:dyDescent="0.25">
      <c r="A52" s="512"/>
      <c r="B52" s="383"/>
      <c r="C52" s="363" t="str">
        <f t="shared" si="12"/>
        <v/>
      </c>
      <c r="D52" s="283"/>
      <c r="E52" s="284">
        <f t="shared" si="17"/>
        <v>0</v>
      </c>
      <c r="F52" s="370">
        <f>IF(ISBLANK(F14),0,IF(F14=0,0,(AA52/F14)*F13))</f>
        <v>0</v>
      </c>
      <c r="G52" s="397">
        <f>IF(ISBLANK(X52),0,(X52/G9)*N6)</f>
        <v>0</v>
      </c>
      <c r="H52" s="370">
        <f>IF(ISBLANK(H14),0,IF(H14=0,0,(AG52/H14)*H13))</f>
        <v>0</v>
      </c>
      <c r="I52" s="397">
        <f>IF(ISBLANK(AD52),0,(AD52/G9)*N6)</f>
        <v>0</v>
      </c>
      <c r="J52" s="370">
        <f>IF(ISBLANK(J14),0,IF(J14=0,0,(AM52/J14)*J13))</f>
        <v>0</v>
      </c>
      <c r="K52" s="397">
        <f>IF(ISBLANK(AJ52),0,(AJ52/G9)*N6)</f>
        <v>0</v>
      </c>
      <c r="L52" s="370">
        <f>IF(ISBLANK(L14),0,IF(L14=0,0,(AS52/L14)*L13))</f>
        <v>0</v>
      </c>
      <c r="M52" s="397">
        <f>IF(ISBLANK(AP52),0,(AP52/G9)*N6)</f>
        <v>0</v>
      </c>
      <c r="N52" s="380">
        <f t="shared" si="9"/>
        <v>0</v>
      </c>
      <c r="O52" s="397">
        <f t="shared" si="10"/>
        <v>0</v>
      </c>
      <c r="P52" s="399" t="str">
        <f t="shared" si="13"/>
        <v/>
      </c>
      <c r="Q52" s="257" t="str">
        <f t="shared" si="11"/>
        <v/>
      </c>
      <c r="R52" s="342"/>
      <c r="S52" s="345"/>
      <c r="T52" s="247" t="s">
        <v>418</v>
      </c>
      <c r="U52" s="256"/>
      <c r="V52" s="280"/>
      <c r="W52" s="300"/>
      <c r="X52" s="72"/>
      <c r="Y52" s="71"/>
      <c r="Z52" s="70"/>
      <c r="AA52" s="7">
        <f t="shared" si="14"/>
        <v>0</v>
      </c>
      <c r="AB52" s="356">
        <f>IF(AA14=0,0,(AA52/AA14)*AB14)</f>
        <v>0</v>
      </c>
      <c r="AC52" s="352">
        <f>IF(AA14=0,0,IF(ISBLANK(X52),0,(X52/AA14)*AB14))</f>
        <v>0</v>
      </c>
      <c r="AD52" s="72"/>
      <c r="AE52" s="71"/>
      <c r="AF52" s="70"/>
      <c r="AG52" s="7">
        <f t="shared" si="3"/>
        <v>0</v>
      </c>
      <c r="AH52" s="356">
        <f>IF(AG14=0,0,(AG52/AG14)*AH14)</f>
        <v>0</v>
      </c>
      <c r="AI52" s="352">
        <f>IF(AG14=0,0,IF(ISBLANK(AD52),0,(AD52/AG14)*AH14))</f>
        <v>0</v>
      </c>
      <c r="AJ52" s="72"/>
      <c r="AK52" s="71"/>
      <c r="AL52" s="70"/>
      <c r="AM52" s="7">
        <f t="shared" si="4"/>
        <v>0</v>
      </c>
      <c r="AN52" s="356">
        <f>IF(AM14=0,0,(AM52/AM14)*AN14)</f>
        <v>0</v>
      </c>
      <c r="AO52" s="352">
        <f>IF(AM14=0,0,IF(ISBLANK(AJ52),0,(AJ52/AM14)*AN14))</f>
        <v>0</v>
      </c>
      <c r="AP52" s="72"/>
      <c r="AQ52" s="71"/>
      <c r="AR52" s="70"/>
      <c r="AS52" s="7">
        <f t="shared" si="5"/>
        <v>0</v>
      </c>
      <c r="AT52" s="356">
        <f>IF(AS14=0,0,(AS52/AS14)*AT14)</f>
        <v>0</v>
      </c>
      <c r="AU52" s="352">
        <f>IF(AS14=0,0,IF(ISBLANK(AP52),0,(AP52/AS14)*AT14))</f>
        <v>0</v>
      </c>
      <c r="AV52" s="543" t="str">
        <f t="shared" si="15"/>
        <v/>
      </c>
      <c r="AW52" s="544"/>
      <c r="AX52" s="85">
        <f t="shared" si="16"/>
        <v>0</v>
      </c>
    </row>
    <row r="53" spans="1:50" ht="15.75" x14ac:dyDescent="0.25">
      <c r="A53" s="512"/>
      <c r="B53" s="383"/>
      <c r="C53" s="363" t="str">
        <f t="shared" si="12"/>
        <v/>
      </c>
      <c r="D53" s="283"/>
      <c r="E53" s="284">
        <f t="shared" si="17"/>
        <v>0</v>
      </c>
      <c r="F53" s="370">
        <f>IF(ISBLANK(F14),0,IF(F14=0,0,(AA53/F14)*F13))</f>
        <v>0</v>
      </c>
      <c r="G53" s="397">
        <f>IF(ISBLANK(X53),0,(X53/G9)*N6)</f>
        <v>0</v>
      </c>
      <c r="H53" s="370">
        <f>IF(ISBLANK(H14),0,IF(H14=0,0,(AG53/H14)*H13))</f>
        <v>0</v>
      </c>
      <c r="I53" s="397">
        <f>IF(ISBLANK(AD53),0,(AD53/G9)*N6)</f>
        <v>0</v>
      </c>
      <c r="J53" s="370">
        <f>IF(ISBLANK(J14),0,IF(J14=0,0,(AM53/J14)*J13))</f>
        <v>0</v>
      </c>
      <c r="K53" s="397">
        <f>IF(ISBLANK(AJ53),0,(AJ53/G9)*N6)</f>
        <v>0</v>
      </c>
      <c r="L53" s="370">
        <f>IF(ISBLANK(L14),0,IF(L14=0,0,(AS53/L14)*L13))</f>
        <v>0</v>
      </c>
      <c r="M53" s="397">
        <f>IF(ISBLANK(AP53),0,(AP53/G9)*N6)</f>
        <v>0</v>
      </c>
      <c r="N53" s="380">
        <f t="shared" si="9"/>
        <v>0</v>
      </c>
      <c r="O53" s="397">
        <f t="shared" si="10"/>
        <v>0</v>
      </c>
      <c r="P53" s="399" t="str">
        <f t="shared" si="13"/>
        <v/>
      </c>
      <c r="Q53" s="257" t="str">
        <f t="shared" si="11"/>
        <v/>
      </c>
      <c r="R53" s="342"/>
      <c r="S53" s="345"/>
      <c r="T53" s="247" t="s">
        <v>418</v>
      </c>
      <c r="U53" s="256"/>
      <c r="V53" s="280"/>
      <c r="W53" s="300"/>
      <c r="X53" s="72"/>
      <c r="Y53" s="71"/>
      <c r="Z53" s="70"/>
      <c r="AA53" s="7">
        <f t="shared" si="14"/>
        <v>0</v>
      </c>
      <c r="AB53" s="356">
        <f>IF(AA14=0,0,(AA53/AA14)*AB14)</f>
        <v>0</v>
      </c>
      <c r="AC53" s="352">
        <f>IF(AA14=0,0,IF(ISBLANK(X53),0,(X53/AA14)*AB14))</f>
        <v>0</v>
      </c>
      <c r="AD53" s="72"/>
      <c r="AE53" s="71"/>
      <c r="AF53" s="70"/>
      <c r="AG53" s="7">
        <f t="shared" si="3"/>
        <v>0</v>
      </c>
      <c r="AH53" s="356">
        <f>IF(AG14=0,0,(AG53/AG14)*AH14)</f>
        <v>0</v>
      </c>
      <c r="AI53" s="352">
        <f>IF(AG14=0,0,IF(ISBLANK(AD53),0,(AD53/AG14)*AH14))</f>
        <v>0</v>
      </c>
      <c r="AJ53" s="72"/>
      <c r="AK53" s="71"/>
      <c r="AL53" s="70"/>
      <c r="AM53" s="7">
        <f t="shared" si="4"/>
        <v>0</v>
      </c>
      <c r="AN53" s="356">
        <f>IF(AM14=0,0,(AM53/AM14)*AN14)</f>
        <v>0</v>
      </c>
      <c r="AO53" s="352">
        <f>IF(AM14=0,0,IF(ISBLANK(AJ53),0,(AJ53/AM14)*AN14))</f>
        <v>0</v>
      </c>
      <c r="AP53" s="72"/>
      <c r="AQ53" s="71"/>
      <c r="AR53" s="70"/>
      <c r="AS53" s="7">
        <f t="shared" si="5"/>
        <v>0</v>
      </c>
      <c r="AT53" s="356">
        <f>IF(AS14=0,0,(AS53/AS14)*AT14)</f>
        <v>0</v>
      </c>
      <c r="AU53" s="352">
        <f>IF(AS14=0,0,IF(ISBLANK(AP53),0,(AP53/AS14)*AT14))</f>
        <v>0</v>
      </c>
      <c r="AV53" s="543" t="str">
        <f t="shared" si="15"/>
        <v/>
      </c>
      <c r="AW53" s="544"/>
      <c r="AX53" s="85">
        <f t="shared" si="16"/>
        <v>0</v>
      </c>
    </row>
    <row r="54" spans="1:50" ht="15.75" x14ac:dyDescent="0.25">
      <c r="A54" s="512"/>
      <c r="B54" s="383"/>
      <c r="C54" s="363" t="str">
        <f t="shared" si="12"/>
        <v/>
      </c>
      <c r="D54" s="283"/>
      <c r="E54" s="284">
        <f t="shared" si="17"/>
        <v>0</v>
      </c>
      <c r="F54" s="370">
        <f>IF(ISBLANK(F14),0,IF(F14=0,0,(AA54/F14)*F13))</f>
        <v>0</v>
      </c>
      <c r="G54" s="397">
        <f>IF(ISBLANK(X54),0,(X54/G9)*N6)</f>
        <v>0</v>
      </c>
      <c r="H54" s="370">
        <f>IF(ISBLANK(H14),0,IF(H14=0,0,(AG54/H14)*H13))</f>
        <v>0</v>
      </c>
      <c r="I54" s="397">
        <f>IF(ISBLANK(AD54),0,(AD54/G9)*N6)</f>
        <v>0</v>
      </c>
      <c r="J54" s="370">
        <f>IF(ISBLANK(J14),0,IF(J14=0,0,(AM54/J14)*J13))</f>
        <v>0</v>
      </c>
      <c r="K54" s="397">
        <f>IF(ISBLANK(AJ54),0,(AJ54/G9)*N6)</f>
        <v>0</v>
      </c>
      <c r="L54" s="370">
        <f>IF(ISBLANK(L14),0,IF(L14=0,0,(AS54/L14)*L13))</f>
        <v>0</v>
      </c>
      <c r="M54" s="397">
        <f>IF(ISBLANK(AP54),0,(AP54/G9)*N6)</f>
        <v>0</v>
      </c>
      <c r="N54" s="380">
        <f t="shared" si="9"/>
        <v>0</v>
      </c>
      <c r="O54" s="397">
        <f t="shared" si="10"/>
        <v>0</v>
      </c>
      <c r="P54" s="399" t="str">
        <f t="shared" si="13"/>
        <v/>
      </c>
      <c r="Q54" s="257" t="str">
        <f t="shared" si="11"/>
        <v/>
      </c>
      <c r="R54" s="342"/>
      <c r="S54" s="345"/>
      <c r="T54" s="247" t="s">
        <v>418</v>
      </c>
      <c r="U54" s="256"/>
      <c r="V54" s="280"/>
      <c r="W54" s="300"/>
      <c r="X54" s="72"/>
      <c r="Y54" s="71"/>
      <c r="Z54" s="70"/>
      <c r="AA54" s="7">
        <f t="shared" si="14"/>
        <v>0</v>
      </c>
      <c r="AB54" s="356">
        <f>IF(AA14=0,0,(AA54/AA14)*AB14)</f>
        <v>0</v>
      </c>
      <c r="AC54" s="352">
        <f>IF(AA14=0,0,IF(ISBLANK(X54),0,(X54/AA14)*AB14))</f>
        <v>0</v>
      </c>
      <c r="AD54" s="72"/>
      <c r="AE54" s="71"/>
      <c r="AF54" s="70"/>
      <c r="AG54" s="7">
        <f t="shared" si="3"/>
        <v>0</v>
      </c>
      <c r="AH54" s="356">
        <f>IF(AG14=0,0,(AG54/AG14)*AH14)</f>
        <v>0</v>
      </c>
      <c r="AI54" s="352">
        <f>IF(AG14=0,0,IF(ISBLANK(AD54),0,(AD54/AG14)*AH14))</f>
        <v>0</v>
      </c>
      <c r="AJ54" s="72"/>
      <c r="AK54" s="71"/>
      <c r="AL54" s="70"/>
      <c r="AM54" s="7">
        <f t="shared" si="4"/>
        <v>0</v>
      </c>
      <c r="AN54" s="356">
        <f>IF(AM14=0,0,(AM54/AM14)*AN14)</f>
        <v>0</v>
      </c>
      <c r="AO54" s="352">
        <f>IF(AM14=0,0,IF(ISBLANK(AJ54),0,(AJ54/AM14)*AN14))</f>
        <v>0</v>
      </c>
      <c r="AP54" s="72"/>
      <c r="AQ54" s="71"/>
      <c r="AR54" s="70"/>
      <c r="AS54" s="7">
        <f t="shared" si="5"/>
        <v>0</v>
      </c>
      <c r="AT54" s="356">
        <f>IF(AS14=0,0,(AS54/AS14)*AT14)</f>
        <v>0</v>
      </c>
      <c r="AU54" s="352">
        <f>IF(AS14=0,0,IF(ISBLANK(AP54),0,(AP54/AS14)*AT14))</f>
        <v>0</v>
      </c>
      <c r="AV54" s="543" t="str">
        <f t="shared" si="15"/>
        <v/>
      </c>
      <c r="AW54" s="544"/>
      <c r="AX54" s="85">
        <f t="shared" si="16"/>
        <v>0</v>
      </c>
    </row>
    <row r="55" spans="1:50" ht="15.75" x14ac:dyDescent="0.25">
      <c r="A55" s="512"/>
      <c r="B55" s="383"/>
      <c r="C55" s="363" t="str">
        <f t="shared" si="12"/>
        <v/>
      </c>
      <c r="D55" s="283"/>
      <c r="E55" s="284">
        <f t="shared" si="17"/>
        <v>0</v>
      </c>
      <c r="F55" s="370">
        <f>IF(ISBLANK(F14),0,IF(F14=0,0,(AA55/F14)*F13))</f>
        <v>0</v>
      </c>
      <c r="G55" s="397">
        <f>IF(ISBLANK(X55),0,(X55/G9)*N6)</f>
        <v>0</v>
      </c>
      <c r="H55" s="370">
        <f>IF(ISBLANK(H14),0,IF(H14=0,0,(AG55/H14)*H13))</f>
        <v>0</v>
      </c>
      <c r="I55" s="397">
        <f>IF(ISBLANK(AD55),0,(AD55/G9)*N6)</f>
        <v>0</v>
      </c>
      <c r="J55" s="370">
        <f>IF(ISBLANK(J14),0,IF(J14=0,0,(AM55/J14)*J13))</f>
        <v>0</v>
      </c>
      <c r="K55" s="397">
        <f>IF(ISBLANK(AJ55),0,(AJ55/G9)*N6)</f>
        <v>0</v>
      </c>
      <c r="L55" s="370">
        <f>IF(ISBLANK(L14),0,IF(L14=0,0,(AS55/L14)*L13))</f>
        <v>0</v>
      </c>
      <c r="M55" s="397">
        <f>IF(ISBLANK(AP55),0,(AP55/G9)*N6)</f>
        <v>0</v>
      </c>
      <c r="N55" s="380">
        <f t="shared" si="9"/>
        <v>0</v>
      </c>
      <c r="O55" s="397">
        <f t="shared" si="10"/>
        <v>0</v>
      </c>
      <c r="P55" s="399" t="str">
        <f t="shared" si="13"/>
        <v/>
      </c>
      <c r="Q55" s="257" t="str">
        <f t="shared" si="11"/>
        <v/>
      </c>
      <c r="R55" s="342"/>
      <c r="S55" s="345"/>
      <c r="T55" s="247" t="s">
        <v>418</v>
      </c>
      <c r="U55" s="256"/>
      <c r="V55" s="280"/>
      <c r="W55" s="300"/>
      <c r="X55" s="72"/>
      <c r="Y55" s="71"/>
      <c r="Z55" s="70"/>
      <c r="AA55" s="7">
        <f t="shared" si="14"/>
        <v>0</v>
      </c>
      <c r="AB55" s="356">
        <f>IF(AA14=0,0,(AA55/AA14)*AB14)</f>
        <v>0</v>
      </c>
      <c r="AC55" s="352">
        <f>IF(AA14=0,0,IF(ISBLANK(X55),0,(X55/AA14)*AB14))</f>
        <v>0</v>
      </c>
      <c r="AD55" s="72"/>
      <c r="AE55" s="71"/>
      <c r="AF55" s="70"/>
      <c r="AG55" s="7">
        <f t="shared" si="3"/>
        <v>0</v>
      </c>
      <c r="AH55" s="356">
        <f>IF(AG14=0,0,(AG55/AG14)*AH14)</f>
        <v>0</v>
      </c>
      <c r="AI55" s="352">
        <f>IF(AG14=0,0,IF(ISBLANK(AD55),0,(AD55/AG14)*AH14))</f>
        <v>0</v>
      </c>
      <c r="AJ55" s="72"/>
      <c r="AK55" s="71"/>
      <c r="AL55" s="70"/>
      <c r="AM55" s="7">
        <f t="shared" si="4"/>
        <v>0</v>
      </c>
      <c r="AN55" s="356">
        <f>IF(AM14=0,0,(AM55/AM14)*AN14)</f>
        <v>0</v>
      </c>
      <c r="AO55" s="352">
        <f>IF(AM14=0,0,IF(ISBLANK(AJ55),0,(AJ55/AM14)*AN14))</f>
        <v>0</v>
      </c>
      <c r="AP55" s="72"/>
      <c r="AQ55" s="71"/>
      <c r="AR55" s="70"/>
      <c r="AS55" s="7">
        <f t="shared" si="5"/>
        <v>0</v>
      </c>
      <c r="AT55" s="356">
        <f>IF(AS14=0,0,(AS55/AS14)*AT14)</f>
        <v>0</v>
      </c>
      <c r="AU55" s="352">
        <f>IF(AS14=0,0,IF(ISBLANK(AP55),0,(AP55/AS14)*AT14))</f>
        <v>0</v>
      </c>
      <c r="AV55" s="543" t="str">
        <f t="shared" si="15"/>
        <v/>
      </c>
      <c r="AW55" s="544"/>
      <c r="AX55" s="85">
        <f t="shared" si="16"/>
        <v>0</v>
      </c>
    </row>
    <row r="56" spans="1:50" ht="15.75" x14ac:dyDescent="0.25">
      <c r="A56" s="512"/>
      <c r="B56" s="383"/>
      <c r="C56" s="363" t="str">
        <f t="shared" si="12"/>
        <v/>
      </c>
      <c r="D56" s="283"/>
      <c r="E56" s="284">
        <f t="shared" si="17"/>
        <v>0</v>
      </c>
      <c r="F56" s="370">
        <f>IF(ISBLANK(F14),0,IF(F14=0,0,(AA56/F14)*F13))</f>
        <v>0</v>
      </c>
      <c r="G56" s="397">
        <f>IF(ISBLANK(X56),0,(X56/G9)*N6)</f>
        <v>0</v>
      </c>
      <c r="H56" s="370">
        <f>IF(ISBLANK(H14),0,IF(H14=0,0,(AG56/H14)*H13))</f>
        <v>0</v>
      </c>
      <c r="I56" s="397">
        <f>IF(ISBLANK(AD56),0,(AD56/G9)*N6)</f>
        <v>0</v>
      </c>
      <c r="J56" s="370">
        <f>IF(ISBLANK(J14),0,IF(J14=0,0,(AM56/J14)*J13))</f>
        <v>0</v>
      </c>
      <c r="K56" s="397">
        <f>IF(ISBLANK(AJ56),0,(AJ56/G9)*N6)</f>
        <v>0</v>
      </c>
      <c r="L56" s="370">
        <f>IF(ISBLANK(L14),0,IF(L14=0,0,(AS56/L14)*L13))</f>
        <v>0</v>
      </c>
      <c r="M56" s="397">
        <f>IF(ISBLANK(AP56),0,(AP56/G9)*N6)</f>
        <v>0</v>
      </c>
      <c r="N56" s="380">
        <f t="shared" si="9"/>
        <v>0</v>
      </c>
      <c r="O56" s="397">
        <f t="shared" si="10"/>
        <v>0</v>
      </c>
      <c r="P56" s="399" t="str">
        <f t="shared" si="13"/>
        <v/>
      </c>
      <c r="Q56" s="257" t="str">
        <f t="shared" si="11"/>
        <v/>
      </c>
      <c r="R56" s="342"/>
      <c r="S56" s="345"/>
      <c r="T56" s="247" t="s">
        <v>418</v>
      </c>
      <c r="U56" s="256"/>
      <c r="V56" s="280"/>
      <c r="W56" s="300"/>
      <c r="X56" s="72"/>
      <c r="Y56" s="71"/>
      <c r="Z56" s="70"/>
      <c r="AA56" s="7">
        <f t="shared" si="14"/>
        <v>0</v>
      </c>
      <c r="AB56" s="356">
        <f>IF(AA14=0,0,(AA56/AA14)*AB14)</f>
        <v>0</v>
      </c>
      <c r="AC56" s="352">
        <f>IF(AA14=0,0,IF(ISBLANK(X56),0,(X56/AA14)*AB14))</f>
        <v>0</v>
      </c>
      <c r="AD56" s="72"/>
      <c r="AE56" s="71"/>
      <c r="AF56" s="70"/>
      <c r="AG56" s="7">
        <f t="shared" si="3"/>
        <v>0</v>
      </c>
      <c r="AH56" s="356">
        <f>IF(AG14=0,0,(AG56/AG14)*AH14)</f>
        <v>0</v>
      </c>
      <c r="AI56" s="352">
        <f>IF(AG14=0,0,IF(ISBLANK(AD56),0,(AD56/AG14)*AH14))</f>
        <v>0</v>
      </c>
      <c r="AJ56" s="72"/>
      <c r="AK56" s="71"/>
      <c r="AL56" s="70"/>
      <c r="AM56" s="7">
        <f t="shared" si="4"/>
        <v>0</v>
      </c>
      <c r="AN56" s="356">
        <f>IF(AM14=0,0,(AM56/AM14)*AN14)</f>
        <v>0</v>
      </c>
      <c r="AO56" s="352">
        <f>IF(AM14=0,0,IF(ISBLANK(AJ56),0,(AJ56/AM14)*AN14))</f>
        <v>0</v>
      </c>
      <c r="AP56" s="72"/>
      <c r="AQ56" s="71"/>
      <c r="AR56" s="70"/>
      <c r="AS56" s="7">
        <f t="shared" si="5"/>
        <v>0</v>
      </c>
      <c r="AT56" s="356">
        <f>IF(AS14=0,0,(AS56/AS14)*AT14)</f>
        <v>0</v>
      </c>
      <c r="AU56" s="352">
        <f>IF(AS14=0,0,IF(ISBLANK(AP56),0,(AP56/AS14)*AT14))</f>
        <v>0</v>
      </c>
      <c r="AV56" s="543" t="str">
        <f t="shared" si="15"/>
        <v/>
      </c>
      <c r="AW56" s="544"/>
      <c r="AX56" s="85">
        <f t="shared" si="16"/>
        <v>0</v>
      </c>
    </row>
    <row r="57" spans="1:50" ht="15.75" x14ac:dyDescent="0.25">
      <c r="A57" s="512"/>
      <c r="B57" s="383"/>
      <c r="C57" s="363" t="str">
        <f t="shared" si="12"/>
        <v/>
      </c>
      <c r="D57" s="283"/>
      <c r="E57" s="284">
        <f t="shared" si="17"/>
        <v>0</v>
      </c>
      <c r="F57" s="370">
        <f>IF(ISBLANK(F14),0,IF(F14=0,0,(AA57/F14)*F13))</f>
        <v>0</v>
      </c>
      <c r="G57" s="397">
        <f>IF(ISBLANK(X57),0,(X57/G9)*N6)</f>
        <v>0</v>
      </c>
      <c r="H57" s="370">
        <f>IF(ISBLANK(H14),0,IF(H14=0,0,(AG57/H14)*H13))</f>
        <v>0</v>
      </c>
      <c r="I57" s="397">
        <f>IF(ISBLANK(AD57),0,(AD57/G9)*N6)</f>
        <v>0</v>
      </c>
      <c r="J57" s="370">
        <f>IF(ISBLANK(J14),0,IF(J14=0,0,(AM57/J14)*J13))</f>
        <v>0</v>
      </c>
      <c r="K57" s="397">
        <f>IF(ISBLANK(AJ57),0,(AJ57/G9)*N6)</f>
        <v>0</v>
      </c>
      <c r="L57" s="370">
        <f>IF(ISBLANK(L14),0,IF(L14=0,0,(AS57/L14)*L13))</f>
        <v>0</v>
      </c>
      <c r="M57" s="397">
        <f>IF(ISBLANK(AP57),0,(AP57/G9)*N6)</f>
        <v>0</v>
      </c>
      <c r="N57" s="380">
        <f t="shared" si="9"/>
        <v>0</v>
      </c>
      <c r="O57" s="397">
        <f t="shared" si="10"/>
        <v>0</v>
      </c>
      <c r="P57" s="399" t="str">
        <f t="shared" si="13"/>
        <v/>
      </c>
      <c r="Q57" s="257" t="str">
        <f t="shared" si="11"/>
        <v/>
      </c>
      <c r="R57" s="342"/>
      <c r="S57" s="345"/>
      <c r="T57" s="247" t="s">
        <v>418</v>
      </c>
      <c r="U57" s="256"/>
      <c r="V57" s="280"/>
      <c r="W57" s="300"/>
      <c r="X57" s="72"/>
      <c r="Y57" s="71"/>
      <c r="Z57" s="70"/>
      <c r="AA57" s="7">
        <f t="shared" si="14"/>
        <v>0</v>
      </c>
      <c r="AB57" s="356">
        <f>IF(AA14=0,0,(AA57/AA14)*AB14)</f>
        <v>0</v>
      </c>
      <c r="AC57" s="352">
        <f>IF(AA14=0,0,IF(ISBLANK(X57),0,(X57/AA14)*AB14))</f>
        <v>0</v>
      </c>
      <c r="AD57" s="72"/>
      <c r="AE57" s="71"/>
      <c r="AF57" s="70"/>
      <c r="AG57" s="7">
        <f t="shared" si="3"/>
        <v>0</v>
      </c>
      <c r="AH57" s="356">
        <f>IF(AG14=0,0,(AG57/AG14)*AH14)</f>
        <v>0</v>
      </c>
      <c r="AI57" s="352">
        <f>IF(AG14=0,0,IF(ISBLANK(AD57),0,(AD57/AG14)*AH14))</f>
        <v>0</v>
      </c>
      <c r="AJ57" s="72"/>
      <c r="AK57" s="71"/>
      <c r="AL57" s="70"/>
      <c r="AM57" s="7">
        <f t="shared" si="4"/>
        <v>0</v>
      </c>
      <c r="AN57" s="356">
        <f>IF(AM14=0,0,(AM57/AM14)*AN14)</f>
        <v>0</v>
      </c>
      <c r="AO57" s="352">
        <f>IF(AM14=0,0,IF(ISBLANK(AJ57),0,(AJ57/AM14)*AN14))</f>
        <v>0</v>
      </c>
      <c r="AP57" s="72"/>
      <c r="AQ57" s="71"/>
      <c r="AR57" s="70"/>
      <c r="AS57" s="7">
        <f t="shared" si="5"/>
        <v>0</v>
      </c>
      <c r="AT57" s="356">
        <f>IF(AS14=0,0,(AS57/AS14)*AT14)</f>
        <v>0</v>
      </c>
      <c r="AU57" s="352">
        <f>IF(AS14=0,0,IF(ISBLANK(AP57),0,(AP57/AS14)*AT14))</f>
        <v>0</v>
      </c>
      <c r="AV57" s="543" t="str">
        <f t="shared" si="15"/>
        <v/>
      </c>
      <c r="AW57" s="544"/>
      <c r="AX57" s="85">
        <f t="shared" si="16"/>
        <v>0</v>
      </c>
    </row>
    <row r="58" spans="1:50" ht="15.75" x14ac:dyDescent="0.25">
      <c r="A58" s="512"/>
      <c r="B58" s="383"/>
      <c r="C58" s="363" t="str">
        <f t="shared" si="12"/>
        <v/>
      </c>
      <c r="D58" s="283"/>
      <c r="E58" s="284">
        <f t="shared" si="17"/>
        <v>0</v>
      </c>
      <c r="F58" s="370">
        <f>IF(ISBLANK(F14),0,IF(F14=0,0,(AA58/F14)*F13))</f>
        <v>0</v>
      </c>
      <c r="G58" s="397">
        <f>IF(ISBLANK(X58),0,(X58/G9)*N6)</f>
        <v>0</v>
      </c>
      <c r="H58" s="370">
        <f>IF(ISBLANK(H14),0,IF(H14=0,0,(AG58/H14)*H13))</f>
        <v>0</v>
      </c>
      <c r="I58" s="397">
        <f>IF(ISBLANK(AD58),0,(AD58/G9)*N6)</f>
        <v>0</v>
      </c>
      <c r="J58" s="370">
        <f>IF(ISBLANK(J14),0,IF(J14=0,0,(AM58/J14)*J13))</f>
        <v>0</v>
      </c>
      <c r="K58" s="397">
        <f>IF(ISBLANK(AJ58),0,(AJ58/G9)*N6)</f>
        <v>0</v>
      </c>
      <c r="L58" s="370">
        <f>IF(ISBLANK(L14),0,IF(L14=0,0,(AS58/L14)*L13))</f>
        <v>0</v>
      </c>
      <c r="M58" s="397">
        <f>IF(ISBLANK(AP58),0,(AP58/G9)*N6)</f>
        <v>0</v>
      </c>
      <c r="N58" s="380">
        <f t="shared" si="9"/>
        <v>0</v>
      </c>
      <c r="O58" s="397">
        <f t="shared" si="10"/>
        <v>0</v>
      </c>
      <c r="P58" s="399" t="str">
        <f t="shared" si="13"/>
        <v/>
      </c>
      <c r="Q58" s="257" t="str">
        <f t="shared" si="11"/>
        <v/>
      </c>
      <c r="R58" s="342"/>
      <c r="S58" s="345"/>
      <c r="T58" s="247" t="s">
        <v>418</v>
      </c>
      <c r="U58" s="256"/>
      <c r="V58" s="280"/>
      <c r="W58" s="300"/>
      <c r="X58" s="72"/>
      <c r="Y58" s="71"/>
      <c r="Z58" s="70"/>
      <c r="AA58" s="7">
        <f t="shared" si="14"/>
        <v>0</v>
      </c>
      <c r="AB58" s="356">
        <f>IF(AA14=0,0,(AA58/AA14)*AB14)</f>
        <v>0</v>
      </c>
      <c r="AC58" s="352">
        <f>IF(AA14=0,0,IF(ISBLANK(X58),0,(X58/AA14)*AB14))</f>
        <v>0</v>
      </c>
      <c r="AD58" s="72"/>
      <c r="AE58" s="71"/>
      <c r="AF58" s="70"/>
      <c r="AG58" s="7">
        <f t="shared" si="3"/>
        <v>0</v>
      </c>
      <c r="AH58" s="356">
        <f>IF(AG14=0,0,(AG58/AG14)*AH14)</f>
        <v>0</v>
      </c>
      <c r="AI58" s="352">
        <f>IF(AG14=0,0,IF(ISBLANK(AD58),0,(AD58/AG14)*AH14))</f>
        <v>0</v>
      </c>
      <c r="AJ58" s="72"/>
      <c r="AK58" s="71"/>
      <c r="AL58" s="70"/>
      <c r="AM58" s="7">
        <f t="shared" si="4"/>
        <v>0</v>
      </c>
      <c r="AN58" s="356">
        <f>IF(AM14=0,0,(AM58/AM14)*AN14)</f>
        <v>0</v>
      </c>
      <c r="AO58" s="352">
        <f>IF(AM14=0,0,IF(ISBLANK(AJ58),0,(AJ58/AM14)*AN14))</f>
        <v>0</v>
      </c>
      <c r="AP58" s="72"/>
      <c r="AQ58" s="71"/>
      <c r="AR58" s="70"/>
      <c r="AS58" s="7">
        <f t="shared" si="5"/>
        <v>0</v>
      </c>
      <c r="AT58" s="356">
        <f>IF(AS14=0,0,(AS58/AS14)*AT14)</f>
        <v>0</v>
      </c>
      <c r="AU58" s="352">
        <f>IF(AS14=0,0,IF(ISBLANK(AP58),0,(AP58/AS14)*AT14))</f>
        <v>0</v>
      </c>
      <c r="AV58" s="543" t="str">
        <f t="shared" si="15"/>
        <v/>
      </c>
      <c r="AW58" s="544"/>
      <c r="AX58" s="85">
        <f t="shared" si="16"/>
        <v>0</v>
      </c>
    </row>
    <row r="59" spans="1:50" ht="15.75" x14ac:dyDescent="0.25">
      <c r="A59" s="512"/>
      <c r="B59" s="383"/>
      <c r="C59" s="363" t="str">
        <f t="shared" si="12"/>
        <v/>
      </c>
      <c r="D59" s="283"/>
      <c r="E59" s="284">
        <f t="shared" si="17"/>
        <v>0</v>
      </c>
      <c r="F59" s="370">
        <f>IF(ISBLANK(F14),0,IF(F14=0,0,(AA59/F14)*F13))</f>
        <v>0</v>
      </c>
      <c r="G59" s="397">
        <f>IF(ISBLANK(X59),0,(X59/G9)*N6)</f>
        <v>0</v>
      </c>
      <c r="H59" s="370">
        <f>IF(ISBLANK(H14),0,IF(H14=0,0,(AG59/H14)*H13))</f>
        <v>0</v>
      </c>
      <c r="I59" s="397">
        <f>IF(ISBLANK(AD59),0,(AD59/G9)*N6)</f>
        <v>0</v>
      </c>
      <c r="J59" s="370">
        <f>IF(ISBLANK(J14),0,IF(J14=0,0,(AM59/J14)*J13))</f>
        <v>0</v>
      </c>
      <c r="K59" s="397">
        <f>IF(ISBLANK(AJ59),0,(AJ59/G9)*N6)</f>
        <v>0</v>
      </c>
      <c r="L59" s="370">
        <f>IF(ISBLANK(L14),0,IF(L14=0,0,(AS59/L14)*L13))</f>
        <v>0</v>
      </c>
      <c r="M59" s="397">
        <f>IF(ISBLANK(AP59),0,(AP59/G9)*N6)</f>
        <v>0</v>
      </c>
      <c r="N59" s="380">
        <f t="shared" si="9"/>
        <v>0</v>
      </c>
      <c r="O59" s="397">
        <f t="shared" si="10"/>
        <v>0</v>
      </c>
      <c r="P59" s="399" t="str">
        <f t="shared" si="13"/>
        <v/>
      </c>
      <c r="Q59" s="257" t="str">
        <f t="shared" si="11"/>
        <v/>
      </c>
      <c r="R59" s="342"/>
      <c r="S59" s="345"/>
      <c r="T59" s="247" t="s">
        <v>418</v>
      </c>
      <c r="U59" s="256"/>
      <c r="V59" s="280"/>
      <c r="W59" s="300"/>
      <c r="X59" s="72"/>
      <c r="Y59" s="71"/>
      <c r="Z59" s="70"/>
      <c r="AA59" s="7">
        <f t="shared" si="14"/>
        <v>0</v>
      </c>
      <c r="AB59" s="356">
        <f>IF(AA14=0,0,(AA59/AA14)*AB14)</f>
        <v>0</v>
      </c>
      <c r="AC59" s="352">
        <f>IF(AA14=0,0,IF(ISBLANK(X59),0,(X59/AA14)*AB14))</f>
        <v>0</v>
      </c>
      <c r="AD59" s="72"/>
      <c r="AE59" s="71"/>
      <c r="AF59" s="70"/>
      <c r="AG59" s="7">
        <f t="shared" si="3"/>
        <v>0</v>
      </c>
      <c r="AH59" s="356">
        <f>IF(AG14=0,0,(AG59/AG14)*AH14)</f>
        <v>0</v>
      </c>
      <c r="AI59" s="352">
        <f>IF(AG14=0,0,IF(ISBLANK(AD59),0,(AD59/AG14)*AH14))</f>
        <v>0</v>
      </c>
      <c r="AJ59" s="72"/>
      <c r="AK59" s="71"/>
      <c r="AL59" s="70"/>
      <c r="AM59" s="7">
        <f t="shared" si="4"/>
        <v>0</v>
      </c>
      <c r="AN59" s="356">
        <f>IF(AM14=0,0,(AM59/AM14)*AN14)</f>
        <v>0</v>
      </c>
      <c r="AO59" s="352">
        <f>IF(AM14=0,0,IF(ISBLANK(AJ59),0,(AJ59/AM14)*AN14))</f>
        <v>0</v>
      </c>
      <c r="AP59" s="72"/>
      <c r="AQ59" s="71"/>
      <c r="AR59" s="70"/>
      <c r="AS59" s="7">
        <f t="shared" si="5"/>
        <v>0</v>
      </c>
      <c r="AT59" s="356">
        <f>IF(AS14=0,0,(AS59/AS14)*AT14)</f>
        <v>0</v>
      </c>
      <c r="AU59" s="352">
        <f>IF(AS14=0,0,IF(ISBLANK(AP59),0,(AP59/AS14)*AT14))</f>
        <v>0</v>
      </c>
      <c r="AV59" s="543" t="str">
        <f t="shared" si="15"/>
        <v/>
      </c>
      <c r="AW59" s="544"/>
      <c r="AX59" s="85">
        <f t="shared" si="16"/>
        <v>0</v>
      </c>
    </row>
    <row r="60" spans="1:50" ht="15.75" x14ac:dyDescent="0.25">
      <c r="A60" s="512"/>
      <c r="B60" s="383"/>
      <c r="C60" s="363" t="str">
        <f t="shared" si="12"/>
        <v/>
      </c>
      <c r="D60" s="283"/>
      <c r="E60" s="284">
        <f t="shared" si="17"/>
        <v>0</v>
      </c>
      <c r="F60" s="370">
        <f>IF(ISBLANK(F14),0,IF(F14=0,0,(AA60/F14)*F13))</f>
        <v>0</v>
      </c>
      <c r="G60" s="397">
        <f>IF(ISBLANK(X60),0,(X60/G9)*N6)</f>
        <v>0</v>
      </c>
      <c r="H60" s="370">
        <f>IF(ISBLANK(H14),0,IF(H14=0,0,(AG60/H14)*H13))</f>
        <v>0</v>
      </c>
      <c r="I60" s="397">
        <f>IF(ISBLANK(AD60),0,(AD60/G9)*N6)</f>
        <v>0</v>
      </c>
      <c r="J60" s="370">
        <f>IF(ISBLANK(J14),0,IF(J14=0,0,(AM60/J14)*J13))</f>
        <v>0</v>
      </c>
      <c r="K60" s="397">
        <f>IF(ISBLANK(AJ60),0,(AJ60/G9)*N6)</f>
        <v>0</v>
      </c>
      <c r="L60" s="370">
        <f>IF(ISBLANK(L14),0,IF(L14=0,0,(AS60/L14)*L13))</f>
        <v>0</v>
      </c>
      <c r="M60" s="397">
        <f>IF(ISBLANK(AP60),0,(AP60/G9)*N6)</f>
        <v>0</v>
      </c>
      <c r="N60" s="380">
        <f t="shared" si="9"/>
        <v>0</v>
      </c>
      <c r="O60" s="397">
        <f t="shared" si="10"/>
        <v>0</v>
      </c>
      <c r="P60" s="399" t="str">
        <f t="shared" si="13"/>
        <v/>
      </c>
      <c r="Q60" s="257" t="str">
        <f t="shared" si="11"/>
        <v/>
      </c>
      <c r="R60" s="342"/>
      <c r="S60" s="345"/>
      <c r="T60" s="247" t="s">
        <v>418</v>
      </c>
      <c r="U60" s="256"/>
      <c r="V60" s="280"/>
      <c r="W60" s="300"/>
      <c r="X60" s="72"/>
      <c r="Y60" s="71"/>
      <c r="Z60" s="70"/>
      <c r="AA60" s="7">
        <f t="shared" si="14"/>
        <v>0</v>
      </c>
      <c r="AB60" s="356">
        <f>IF(AA14=0,0,(AA60/AA14)*AB14)</f>
        <v>0</v>
      </c>
      <c r="AC60" s="352">
        <f>IF(AA14=0,0,IF(ISBLANK(X60),0,(X60/AA14)*AB14))</f>
        <v>0</v>
      </c>
      <c r="AD60" s="72"/>
      <c r="AE60" s="71"/>
      <c r="AF60" s="70"/>
      <c r="AG60" s="7">
        <f t="shared" si="3"/>
        <v>0</v>
      </c>
      <c r="AH60" s="356">
        <f>IF(AG14=0,0,(AG60/AG14)*AH14)</f>
        <v>0</v>
      </c>
      <c r="AI60" s="352">
        <f>IF(AG14=0,0,IF(ISBLANK(AD60),0,(AD60/AG14)*AH14))</f>
        <v>0</v>
      </c>
      <c r="AJ60" s="72"/>
      <c r="AK60" s="71"/>
      <c r="AL60" s="70"/>
      <c r="AM60" s="7">
        <f t="shared" si="4"/>
        <v>0</v>
      </c>
      <c r="AN60" s="356">
        <f>IF(AM14=0,0,(AM60/AM14)*AN14)</f>
        <v>0</v>
      </c>
      <c r="AO60" s="352">
        <f>IF(AM14=0,0,IF(ISBLANK(AJ60),0,(AJ60/AM14)*AN14))</f>
        <v>0</v>
      </c>
      <c r="AP60" s="72"/>
      <c r="AQ60" s="71"/>
      <c r="AR60" s="70"/>
      <c r="AS60" s="7">
        <f t="shared" si="5"/>
        <v>0</v>
      </c>
      <c r="AT60" s="356">
        <f>IF(AS14=0,0,(AS60/AS14)*AT14)</f>
        <v>0</v>
      </c>
      <c r="AU60" s="352">
        <f>IF(AS14=0,0,IF(ISBLANK(AP60),0,(AP60/AS14)*AT14))</f>
        <v>0</v>
      </c>
      <c r="AV60" s="543" t="str">
        <f t="shared" si="15"/>
        <v/>
      </c>
      <c r="AW60" s="544"/>
      <c r="AX60" s="85">
        <f t="shared" si="16"/>
        <v>0</v>
      </c>
    </row>
    <row r="61" spans="1:50" ht="15.75" x14ac:dyDescent="0.25">
      <c r="A61" s="512"/>
      <c r="B61" s="383"/>
      <c r="C61" s="363" t="str">
        <f t="shared" si="12"/>
        <v/>
      </c>
      <c r="D61" s="283"/>
      <c r="E61" s="284">
        <f t="shared" si="17"/>
        <v>0</v>
      </c>
      <c r="F61" s="370">
        <f>IF(ISBLANK(F14),0,IF(F14=0,0,(AA61/F14)*F13))</f>
        <v>0</v>
      </c>
      <c r="G61" s="397">
        <f>IF(ISBLANK(X61),0,(X61/G9)*N6)</f>
        <v>0</v>
      </c>
      <c r="H61" s="370">
        <f>IF(ISBLANK(H14),0,IF(H14=0,0,(AG61/H14)*H13))</f>
        <v>0</v>
      </c>
      <c r="I61" s="397">
        <f>IF(ISBLANK(AD61),0,(AD61/G9)*N6)</f>
        <v>0</v>
      </c>
      <c r="J61" s="370">
        <f>IF(ISBLANK(J14),0,IF(J14=0,0,(AM61/J14)*J13))</f>
        <v>0</v>
      </c>
      <c r="K61" s="397">
        <f>IF(ISBLANK(AJ61),0,(AJ61/G9)*N6)</f>
        <v>0</v>
      </c>
      <c r="L61" s="370">
        <f>IF(ISBLANK(L14),0,IF(L14=0,0,(AS61/L14)*L13))</f>
        <v>0</v>
      </c>
      <c r="M61" s="397">
        <f>IF(ISBLANK(AP61),0,(AP61/G9)*N6)</f>
        <v>0</v>
      </c>
      <c r="N61" s="380">
        <f t="shared" si="9"/>
        <v>0</v>
      </c>
      <c r="O61" s="397">
        <f t="shared" si="10"/>
        <v>0</v>
      </c>
      <c r="P61" s="399" t="str">
        <f t="shared" si="13"/>
        <v/>
      </c>
      <c r="Q61" s="257" t="str">
        <f t="shared" si="11"/>
        <v/>
      </c>
      <c r="R61" s="342"/>
      <c r="S61" s="345"/>
      <c r="T61" s="247" t="s">
        <v>418</v>
      </c>
      <c r="U61" s="256"/>
      <c r="V61" s="280"/>
      <c r="W61" s="300"/>
      <c r="X61" s="72"/>
      <c r="Y61" s="71"/>
      <c r="Z61" s="70"/>
      <c r="AA61" s="7">
        <f t="shared" si="14"/>
        <v>0</v>
      </c>
      <c r="AB61" s="356">
        <f>IF(AA14=0,0,(AA61/AA14)*AB14)</f>
        <v>0</v>
      </c>
      <c r="AC61" s="352">
        <f>IF(AA14=0,0,IF(ISBLANK(X61),0,(X61/AA14)*AB14))</f>
        <v>0</v>
      </c>
      <c r="AD61" s="72"/>
      <c r="AE61" s="71"/>
      <c r="AF61" s="70"/>
      <c r="AG61" s="7">
        <f t="shared" si="3"/>
        <v>0</v>
      </c>
      <c r="AH61" s="356">
        <f>IF(AG14=0,0,(AG61/AG14)*AH14)</f>
        <v>0</v>
      </c>
      <c r="AI61" s="352">
        <f>IF(AG14=0,0,IF(ISBLANK(AD61),0,(AD61/AG14)*AH14))</f>
        <v>0</v>
      </c>
      <c r="AJ61" s="72"/>
      <c r="AK61" s="71"/>
      <c r="AL61" s="70"/>
      <c r="AM61" s="7">
        <f t="shared" si="4"/>
        <v>0</v>
      </c>
      <c r="AN61" s="356">
        <f>IF(AM14=0,0,(AM61/AM14)*AN14)</f>
        <v>0</v>
      </c>
      <c r="AO61" s="352">
        <f>IF(AM14=0,0,IF(ISBLANK(AJ61),0,(AJ61/AM14)*AN14))</f>
        <v>0</v>
      </c>
      <c r="AP61" s="72"/>
      <c r="AQ61" s="71"/>
      <c r="AR61" s="70"/>
      <c r="AS61" s="7">
        <f t="shared" si="5"/>
        <v>0</v>
      </c>
      <c r="AT61" s="356">
        <f>IF(AS14=0,0,(AS61/AS14)*AT14)</f>
        <v>0</v>
      </c>
      <c r="AU61" s="352">
        <f>IF(AS14=0,0,IF(ISBLANK(AP61),0,(AP61/AS14)*AT14))</f>
        <v>0</v>
      </c>
      <c r="AV61" s="543" t="str">
        <f t="shared" si="15"/>
        <v/>
      </c>
      <c r="AW61" s="544"/>
      <c r="AX61" s="85">
        <f t="shared" si="16"/>
        <v>0</v>
      </c>
    </row>
    <row r="62" spans="1:50" ht="15.75" x14ac:dyDescent="0.25">
      <c r="A62" s="512"/>
      <c r="B62" s="383"/>
      <c r="C62" s="363" t="str">
        <f t="shared" si="12"/>
        <v/>
      </c>
      <c r="D62" s="283"/>
      <c r="E62" s="284">
        <f t="shared" si="17"/>
        <v>0</v>
      </c>
      <c r="F62" s="370">
        <f>IF(ISBLANK(F14),0,IF(F14=0,0,(AA62/F14)*F13))</f>
        <v>0</v>
      </c>
      <c r="G62" s="397">
        <f>IF(ISBLANK(X62),0,(X62/G9)*N6)</f>
        <v>0</v>
      </c>
      <c r="H62" s="370">
        <f>IF(ISBLANK(H14),0,IF(H14=0,0,(AG62/H14)*H13))</f>
        <v>0</v>
      </c>
      <c r="I62" s="397">
        <f>IF(ISBLANK(AD62),0,(AD62/G9)*N6)</f>
        <v>0</v>
      </c>
      <c r="J62" s="370">
        <f>IF(ISBLANK(J14),0,IF(J14=0,0,(AM62/J14)*J13))</f>
        <v>0</v>
      </c>
      <c r="K62" s="397">
        <f>IF(ISBLANK(AJ62),0,(AJ62/G9)*N6)</f>
        <v>0</v>
      </c>
      <c r="L62" s="370">
        <f>IF(ISBLANK(L14),0,IF(L14=0,0,(AS62/L14)*L13))</f>
        <v>0</v>
      </c>
      <c r="M62" s="397">
        <f>IF(ISBLANK(AP62),0,(AP62/G9)*N6)</f>
        <v>0</v>
      </c>
      <c r="N62" s="380">
        <f t="shared" si="9"/>
        <v>0</v>
      </c>
      <c r="O62" s="397">
        <f t="shared" si="10"/>
        <v>0</v>
      </c>
      <c r="P62" s="399" t="str">
        <f t="shared" si="13"/>
        <v/>
      </c>
      <c r="Q62" s="257" t="str">
        <f t="shared" si="11"/>
        <v/>
      </c>
      <c r="R62" s="342"/>
      <c r="S62" s="345"/>
      <c r="T62" s="247" t="s">
        <v>418</v>
      </c>
      <c r="U62" s="256"/>
      <c r="V62" s="280"/>
      <c r="W62" s="300"/>
      <c r="X62" s="72"/>
      <c r="Y62" s="71"/>
      <c r="Z62" s="70"/>
      <c r="AA62" s="7">
        <f t="shared" si="14"/>
        <v>0</v>
      </c>
      <c r="AB62" s="356">
        <f>IF(AA14=0,0,(AA62/AA14)*AB14)</f>
        <v>0</v>
      </c>
      <c r="AC62" s="352">
        <f>IF(AA14=0,0,IF(ISBLANK(X62),0,(X62/AA14)*AB14))</f>
        <v>0</v>
      </c>
      <c r="AD62" s="72"/>
      <c r="AE62" s="71"/>
      <c r="AF62" s="70"/>
      <c r="AG62" s="7">
        <f t="shared" si="3"/>
        <v>0</v>
      </c>
      <c r="AH62" s="356">
        <f>IF(AG14=0,0,(AG62/AG14)*AH14)</f>
        <v>0</v>
      </c>
      <c r="AI62" s="352">
        <f>IF(AG14=0,0,IF(ISBLANK(AD62),0,(AD62/AG14)*AH14))</f>
        <v>0</v>
      </c>
      <c r="AJ62" s="72"/>
      <c r="AK62" s="71"/>
      <c r="AL62" s="70"/>
      <c r="AM62" s="7">
        <f t="shared" si="4"/>
        <v>0</v>
      </c>
      <c r="AN62" s="356">
        <f>IF(AM14=0,0,(AM62/AM14)*AN14)</f>
        <v>0</v>
      </c>
      <c r="AO62" s="352">
        <f>IF(AM14=0,0,IF(ISBLANK(AJ62),0,(AJ62/AM14)*AN14))</f>
        <v>0</v>
      </c>
      <c r="AP62" s="72"/>
      <c r="AQ62" s="71"/>
      <c r="AR62" s="70"/>
      <c r="AS62" s="7">
        <f t="shared" si="5"/>
        <v>0</v>
      </c>
      <c r="AT62" s="356">
        <f>IF(AS14=0,0,(AS62/AS14)*AT14)</f>
        <v>0</v>
      </c>
      <c r="AU62" s="352">
        <f>IF(AS14=0,0,IF(ISBLANK(AP62),0,(AP62/AS14)*AT14))</f>
        <v>0</v>
      </c>
      <c r="AV62" s="543" t="str">
        <f t="shared" si="15"/>
        <v/>
      </c>
      <c r="AW62" s="544"/>
      <c r="AX62" s="85">
        <f t="shared" si="16"/>
        <v>0</v>
      </c>
    </row>
    <row r="63" spans="1:50" ht="15.75" x14ac:dyDescent="0.25">
      <c r="A63" s="512"/>
      <c r="B63" s="383"/>
      <c r="C63" s="363" t="str">
        <f t="shared" si="12"/>
        <v/>
      </c>
      <c r="D63" s="283"/>
      <c r="E63" s="284">
        <f t="shared" si="17"/>
        <v>0</v>
      </c>
      <c r="F63" s="370">
        <f>IF(ISBLANK(F14),0,IF(F14=0,0,(AA63/F14)*F13))</f>
        <v>0</v>
      </c>
      <c r="G63" s="397">
        <f>IF(ISBLANK(X63),0,(X63/G9)*N6)</f>
        <v>0</v>
      </c>
      <c r="H63" s="370">
        <f>IF(ISBLANK(H14),0,IF(H14=0,0,(AG63/H14)*H13))</f>
        <v>0</v>
      </c>
      <c r="I63" s="397">
        <f>IF(ISBLANK(AD63),0,(AD63/G9)*N6)</f>
        <v>0</v>
      </c>
      <c r="J63" s="370">
        <f>IF(ISBLANK(J14),0,IF(J14=0,0,(AM63/J14)*J13))</f>
        <v>0</v>
      </c>
      <c r="K63" s="397">
        <f>IF(ISBLANK(AJ63),0,(AJ63/G9)*N6)</f>
        <v>0</v>
      </c>
      <c r="L63" s="370">
        <f>IF(ISBLANK(L14),0,IF(L14=0,0,(AS63/L14)*L13))</f>
        <v>0</v>
      </c>
      <c r="M63" s="397">
        <f>IF(ISBLANK(AP63),0,(AP63/G9)*N6)</f>
        <v>0</v>
      </c>
      <c r="N63" s="380">
        <f t="shared" si="9"/>
        <v>0</v>
      </c>
      <c r="O63" s="397">
        <f t="shared" si="10"/>
        <v>0</v>
      </c>
      <c r="P63" s="399" t="str">
        <f t="shared" si="13"/>
        <v/>
      </c>
      <c r="Q63" s="257" t="str">
        <f t="shared" si="11"/>
        <v/>
      </c>
      <c r="R63" s="342"/>
      <c r="S63" s="345"/>
      <c r="T63" s="247" t="s">
        <v>418</v>
      </c>
      <c r="U63" s="256"/>
      <c r="V63" s="280"/>
      <c r="W63" s="300"/>
      <c r="X63" s="72"/>
      <c r="Y63" s="71"/>
      <c r="Z63" s="70"/>
      <c r="AA63" s="7">
        <f t="shared" si="14"/>
        <v>0</v>
      </c>
      <c r="AB63" s="356">
        <f>IF(AA14=0,0,(AA63/AA14)*AB14)</f>
        <v>0</v>
      </c>
      <c r="AC63" s="352">
        <f>IF(AA14=0,0,IF(ISBLANK(X63),0,(X63/AA14)*AB14))</f>
        <v>0</v>
      </c>
      <c r="AD63" s="72"/>
      <c r="AE63" s="71"/>
      <c r="AF63" s="70"/>
      <c r="AG63" s="7">
        <f t="shared" si="3"/>
        <v>0</v>
      </c>
      <c r="AH63" s="356">
        <f>IF(AG14=0,0,(AG63/AG14)*AH14)</f>
        <v>0</v>
      </c>
      <c r="AI63" s="352">
        <f>IF(AG14=0,0,IF(ISBLANK(AD63),0,(AD63/AG14)*AH14))</f>
        <v>0</v>
      </c>
      <c r="AJ63" s="72"/>
      <c r="AK63" s="71"/>
      <c r="AL63" s="70"/>
      <c r="AM63" s="7">
        <f t="shared" si="4"/>
        <v>0</v>
      </c>
      <c r="AN63" s="356">
        <f>IF(AM14=0,0,(AM63/AM14)*AN14)</f>
        <v>0</v>
      </c>
      <c r="AO63" s="352">
        <f>IF(AM14=0,0,IF(ISBLANK(AJ63),0,(AJ63/AM14)*AN14))</f>
        <v>0</v>
      </c>
      <c r="AP63" s="72"/>
      <c r="AQ63" s="71"/>
      <c r="AR63" s="70"/>
      <c r="AS63" s="7">
        <f t="shared" si="5"/>
        <v>0</v>
      </c>
      <c r="AT63" s="356">
        <f>IF(AS14=0,0,(AS63/AS14)*AT14)</f>
        <v>0</v>
      </c>
      <c r="AU63" s="352">
        <f>IF(AS14=0,0,IF(ISBLANK(AP63),0,(AP63/AS14)*AT14))</f>
        <v>0</v>
      </c>
      <c r="AV63" s="543" t="str">
        <f t="shared" si="15"/>
        <v/>
      </c>
      <c r="AW63" s="544"/>
      <c r="AX63" s="85">
        <f t="shared" si="16"/>
        <v>0</v>
      </c>
    </row>
    <row r="64" spans="1:50" ht="16.5" thickBot="1" x14ac:dyDescent="0.3">
      <c r="A64" s="512"/>
      <c r="B64" s="383"/>
      <c r="C64" s="364" t="str">
        <f t="shared" si="12"/>
        <v/>
      </c>
      <c r="D64" s="285"/>
      <c r="E64" s="286">
        <f t="shared" si="17"/>
        <v>0</v>
      </c>
      <c r="F64" s="371">
        <f>IF(ISBLANK(F14),0,IF(F14=0,0,(AA64/F14)*F13))</f>
        <v>0</v>
      </c>
      <c r="G64" s="397">
        <f>IF(ISBLANK(X64),0,(X64/G9)*N6)</f>
        <v>0</v>
      </c>
      <c r="H64" s="371">
        <f>IF(ISBLANK(H14),0,IF(H14=0,0,(AG64/H14)*H13))</f>
        <v>0</v>
      </c>
      <c r="I64" s="397">
        <f>IF(ISBLANK(AD64),0,(AD64/G9)*N6)</f>
        <v>0</v>
      </c>
      <c r="J64" s="371">
        <f>IF(ISBLANK(J14),0,IF(J14=0,0,(AM64/J14)*J13))</f>
        <v>0</v>
      </c>
      <c r="K64" s="397">
        <f>IF(ISBLANK(AJ64),0,(AJ64/G9)*N6)</f>
        <v>0</v>
      </c>
      <c r="L64" s="371">
        <f>IF(ISBLANK(L14),0,IF(L14=0,0,(AS64/L14)*L13))</f>
        <v>0</v>
      </c>
      <c r="M64" s="397">
        <f>IF(ISBLANK(AP64),0,(AP64/G9)*N6)</f>
        <v>0</v>
      </c>
      <c r="N64" s="380">
        <f t="shared" si="9"/>
        <v>0</v>
      </c>
      <c r="O64" s="397">
        <f t="shared" si="10"/>
        <v>0</v>
      </c>
      <c r="P64" s="399" t="str">
        <f t="shared" si="13"/>
        <v/>
      </c>
      <c r="Q64" s="257" t="str">
        <f t="shared" si="11"/>
        <v/>
      </c>
      <c r="R64" s="344"/>
      <c r="S64" s="346"/>
      <c r="T64" s="247" t="s">
        <v>418</v>
      </c>
      <c r="U64" s="256"/>
      <c r="V64" s="280"/>
      <c r="W64" s="300"/>
      <c r="X64" s="72"/>
      <c r="Y64" s="71"/>
      <c r="Z64" s="70"/>
      <c r="AA64" s="7">
        <f t="shared" si="14"/>
        <v>0</v>
      </c>
      <c r="AB64" s="356">
        <f>IF(AA14=0,0,(AA64/AA14)*AB14)</f>
        <v>0</v>
      </c>
      <c r="AC64" s="352">
        <f>IF(AA14=0,0,IF(ISBLANK(X64),0,(X64/AA14)*AB14))</f>
        <v>0</v>
      </c>
      <c r="AD64" s="72"/>
      <c r="AE64" s="71"/>
      <c r="AF64" s="70"/>
      <c r="AG64" s="7">
        <f t="shared" si="3"/>
        <v>0</v>
      </c>
      <c r="AH64" s="356">
        <f>IF(AG14=0,0,(AG64/AG14)*AH14)</f>
        <v>0</v>
      </c>
      <c r="AI64" s="352">
        <f>IF(AG14=0,0,IF(ISBLANK(AD64),0,(AD64/AG14)*AH14))</f>
        <v>0</v>
      </c>
      <c r="AJ64" s="72"/>
      <c r="AK64" s="71"/>
      <c r="AL64" s="70"/>
      <c r="AM64" s="7">
        <f t="shared" si="4"/>
        <v>0</v>
      </c>
      <c r="AN64" s="356">
        <f>IF(AM14=0,0,(AM64/AM14)*AN14)</f>
        <v>0</v>
      </c>
      <c r="AO64" s="352">
        <f>IF(AM14=0,0,IF(ISBLANK(AJ64),0,(AJ64/AM14)*AN14))</f>
        <v>0</v>
      </c>
      <c r="AP64" s="72"/>
      <c r="AQ64" s="71"/>
      <c r="AR64" s="70"/>
      <c r="AS64" s="7">
        <f t="shared" si="5"/>
        <v>0</v>
      </c>
      <c r="AT64" s="356">
        <f>IF(AS14=0,0,(AS64/AS14)*AT14)</f>
        <v>0</v>
      </c>
      <c r="AU64" s="352">
        <f>IF(AS14=0,0,IF(ISBLANK(AP64),0,(AP64/AS14)*AT14))</f>
        <v>0</v>
      </c>
      <c r="AV64" s="543" t="str">
        <f t="shared" si="15"/>
        <v/>
      </c>
      <c r="AW64" s="544"/>
      <c r="AX64" s="106">
        <f t="shared" si="16"/>
        <v>0</v>
      </c>
    </row>
    <row r="65" spans="1:50" ht="14.25" customHeight="1" x14ac:dyDescent="0.25">
      <c r="A65" s="512"/>
      <c r="B65" s="95"/>
      <c r="C65" s="63"/>
      <c r="D65" s="63"/>
      <c r="E65" s="63"/>
      <c r="F65" s="114">
        <f>SUM(F15:F64)</f>
        <v>17.499903314917127</v>
      </c>
      <c r="G65" s="57"/>
      <c r="H65" s="115">
        <f>SUM(H15:H64)</f>
        <v>4.4642610497237571</v>
      </c>
      <c r="I65" s="113"/>
      <c r="J65" s="115">
        <f>SUM(J15:J64)</f>
        <v>2.1428453038674036</v>
      </c>
      <c r="K65" s="113"/>
      <c r="L65" s="369">
        <f>SUM(L15:L64)</f>
        <v>1.7499903314917127</v>
      </c>
      <c r="M65" s="113"/>
      <c r="N65" s="97">
        <f>SUM(N15:N64)</f>
        <v>25.856999999999999</v>
      </c>
      <c r="O65" s="113"/>
      <c r="P65" s="96">
        <f t="shared" ref="P65" si="18">SUM(P15:P64)</f>
        <v>153.1252254281768</v>
      </c>
      <c r="R65" s="593" t="s">
        <v>550</v>
      </c>
      <c r="S65" s="594"/>
      <c r="U65" s="107"/>
      <c r="V65" s="108"/>
      <c r="W65" s="109"/>
      <c r="X65" s="110">
        <f>SUM(Y55:Y64)</f>
        <v>0</v>
      </c>
      <c r="Y65" s="111"/>
      <c r="Z65" s="111"/>
      <c r="AA65" s="597" t="s">
        <v>1</v>
      </c>
      <c r="AB65" s="597"/>
      <c r="AC65" s="598"/>
      <c r="AD65" s="107"/>
      <c r="AE65" s="108"/>
      <c r="AF65" s="108"/>
      <c r="AG65" s="597" t="s">
        <v>1</v>
      </c>
      <c r="AH65" s="597"/>
      <c r="AI65" s="597"/>
      <c r="AJ65" s="358"/>
      <c r="AK65" s="108"/>
      <c r="AL65" s="108"/>
      <c r="AM65" s="597" t="s">
        <v>1</v>
      </c>
      <c r="AN65" s="597"/>
      <c r="AO65" s="276"/>
      <c r="AP65" s="358"/>
      <c r="AQ65" s="108"/>
      <c r="AR65" s="108"/>
      <c r="AS65" s="597" t="s">
        <v>1</v>
      </c>
      <c r="AT65" s="597"/>
      <c r="AU65" s="276"/>
      <c r="AV65" s="107"/>
      <c r="AW65" s="108"/>
      <c r="AX65" s="109"/>
    </row>
    <row r="66" spans="1:50" ht="18" customHeight="1" x14ac:dyDescent="0.25">
      <c r="A66" s="512"/>
      <c r="B66" s="579" t="s">
        <v>527</v>
      </c>
      <c r="C66" s="580"/>
      <c r="D66" s="580"/>
      <c r="E66" s="580"/>
      <c r="F66" s="583" t="str">
        <f>X11</f>
        <v>❶ Pate à foncer</v>
      </c>
      <c r="G66" s="89"/>
      <c r="H66" s="585" t="str">
        <f>AD11</f>
        <v>❷ Appareil crème prise</v>
      </c>
      <c r="I66" s="89"/>
      <c r="J66" s="585" t="str">
        <f>AJ11</f>
        <v>❸ Garniture</v>
      </c>
      <c r="L66" s="587" t="str">
        <f>AP11</f>
        <v>❹ Finition</v>
      </c>
      <c r="O66" s="89"/>
      <c r="P66" s="91"/>
      <c r="R66" s="595"/>
      <c r="S66" s="596"/>
      <c r="U66" s="100"/>
      <c r="V66" s="101"/>
      <c r="W66" s="102"/>
      <c r="X66" s="103"/>
      <c r="Y66" s="104"/>
      <c r="Z66" s="104"/>
      <c r="AA66" s="52">
        <f>SUM(AA15:AA64)</f>
        <v>9.7999999999999989</v>
      </c>
      <c r="AB66" s="52">
        <f>SUM(AB15:AB64)</f>
        <v>1</v>
      </c>
      <c r="AD66" s="100"/>
      <c r="AE66" s="101"/>
      <c r="AF66" s="101"/>
      <c r="AG66" s="52">
        <f>SUM(AG15:AG64)</f>
        <v>2.5</v>
      </c>
      <c r="AH66" s="52">
        <f>SUM(AH15:AH64)</f>
        <v>1</v>
      </c>
      <c r="AI66" s="52"/>
      <c r="AJ66" s="100"/>
      <c r="AK66" s="101"/>
      <c r="AL66" s="101"/>
      <c r="AM66" s="52">
        <f>SUM(AM15:AM64)</f>
        <v>1.2</v>
      </c>
      <c r="AN66" s="52">
        <f>SUM(AN15:AN64)</f>
        <v>1</v>
      </c>
      <c r="AO66" s="52"/>
      <c r="AP66" s="100"/>
      <c r="AQ66" s="101"/>
      <c r="AR66" s="101"/>
      <c r="AS66" s="52">
        <f>SUM(AS15:AS64)</f>
        <v>0.98</v>
      </c>
      <c r="AT66" s="52">
        <f>SUM(AT15:AT64)</f>
        <v>1</v>
      </c>
      <c r="AU66" s="52"/>
      <c r="AV66" s="100"/>
      <c r="AW66" s="101"/>
      <c r="AX66" s="102"/>
    </row>
    <row r="67" spans="1:50" ht="21" customHeight="1" x14ac:dyDescent="0.25">
      <c r="A67" s="512"/>
      <c r="B67" s="581"/>
      <c r="C67" s="582"/>
      <c r="D67" s="582"/>
      <c r="E67" s="582"/>
      <c r="F67" s="584"/>
      <c r="G67" s="89"/>
      <c r="H67" s="586"/>
      <c r="I67" s="89"/>
      <c r="J67" s="586"/>
      <c r="L67" s="588"/>
      <c r="O67" s="89"/>
      <c r="P67" s="90"/>
      <c r="R67" s="589" t="s">
        <v>562</v>
      </c>
      <c r="S67" s="590"/>
      <c r="U67" s="100"/>
      <c r="V67" s="101"/>
      <c r="W67" s="102"/>
      <c r="X67" s="103"/>
      <c r="Y67" s="104"/>
      <c r="Z67" s="104"/>
      <c r="AA67" s="104"/>
      <c r="AB67" s="104"/>
      <c r="AC67" s="105"/>
      <c r="AD67" s="100"/>
      <c r="AE67" s="101"/>
      <c r="AF67" s="101"/>
      <c r="AG67" s="101"/>
      <c r="AH67" s="101"/>
      <c r="AI67" s="101"/>
      <c r="AJ67" s="100"/>
      <c r="AK67" s="101"/>
      <c r="AL67" s="101"/>
      <c r="AM67" s="101"/>
      <c r="AN67" s="101"/>
      <c r="AO67" s="101"/>
      <c r="AP67" s="100"/>
      <c r="AQ67" s="101"/>
      <c r="AR67" s="101"/>
      <c r="AS67" s="101"/>
      <c r="AT67" s="101"/>
      <c r="AU67" s="101"/>
      <c r="AV67" s="100"/>
      <c r="AW67" s="101"/>
      <c r="AX67" s="102"/>
    </row>
    <row r="68" spans="1:50" ht="15.75" customHeight="1" thickBot="1" x14ac:dyDescent="0.3">
      <c r="A68" s="512"/>
      <c r="B68" s="144">
        <f>B10</f>
        <v>0</v>
      </c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367"/>
      <c r="O68" s="56"/>
      <c r="P68" s="92"/>
      <c r="R68" s="591"/>
      <c r="S68" s="592"/>
      <c r="U68" s="635" t="str">
        <f>U11</f>
        <v>Liste des Denrées</v>
      </c>
      <c r="V68" s="636"/>
      <c r="W68" s="301"/>
      <c r="X68" s="575" t="str">
        <f>X11</f>
        <v>❶ Pate à foncer</v>
      </c>
      <c r="Y68" s="577"/>
      <c r="Z68" s="577"/>
      <c r="AA68" s="577"/>
      <c r="AB68" s="576"/>
      <c r="AC68" s="578"/>
      <c r="AD68" s="575" t="str">
        <f>AD11</f>
        <v>❷ Appareil crème prise</v>
      </c>
      <c r="AE68" s="577"/>
      <c r="AF68" s="577"/>
      <c r="AG68" s="577"/>
      <c r="AH68" s="576"/>
      <c r="AI68" s="576"/>
      <c r="AJ68" s="575" t="str">
        <f>AJ11</f>
        <v>❸ Garniture</v>
      </c>
      <c r="AK68" s="576"/>
      <c r="AL68" s="576"/>
      <c r="AM68" s="576"/>
      <c r="AN68" s="576"/>
      <c r="AO68" s="403"/>
      <c r="AP68" s="575" t="str">
        <f>AP11</f>
        <v>❹ Finition</v>
      </c>
      <c r="AQ68" s="576"/>
      <c r="AR68" s="576"/>
      <c r="AS68" s="576"/>
      <c r="AT68" s="576"/>
      <c r="AU68" s="403"/>
      <c r="AV68" s="575" t="str">
        <f>AV11</f>
        <v>Denrées</v>
      </c>
      <c r="AW68" s="577"/>
      <c r="AX68" s="578"/>
    </row>
    <row r="69" spans="1:50" ht="15" customHeight="1" thickBot="1" x14ac:dyDescent="0.3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245"/>
      <c r="R69" s="245"/>
      <c r="S69" s="245"/>
      <c r="T69" s="24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</row>
    <row r="70" spans="1:50" ht="21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245"/>
      <c r="R70" s="245"/>
      <c r="S70" s="245"/>
      <c r="T70" s="245"/>
      <c r="U70" s="333" t="s">
        <v>449</v>
      </c>
      <c r="V70" s="334"/>
      <c r="W70" s="334"/>
      <c r="X70" s="335"/>
      <c r="Y70" s="335"/>
      <c r="Z70" s="335"/>
      <c r="AA70" s="336"/>
      <c r="AB70" s="336"/>
      <c r="AC70" s="336"/>
      <c r="AD70" s="336"/>
      <c r="AE70" s="336"/>
      <c r="AF70" s="336"/>
      <c r="AG70" s="336"/>
      <c r="AH70" s="336"/>
      <c r="AI70" s="336"/>
      <c r="AJ70" s="609" t="str">
        <f t="shared" ref="AJ70" si="19">$J$9</f>
        <v>Modèle FF.1.B.2020 recette servie au poids</v>
      </c>
      <c r="AK70" s="610"/>
      <c r="AL70" s="5"/>
      <c r="AM70" s="613" t="s">
        <v>523</v>
      </c>
      <c r="AN70" s="614"/>
      <c r="AO70" s="614"/>
      <c r="AP70" s="614"/>
      <c r="AQ70" s="614"/>
      <c r="AR70" s="615"/>
      <c r="AS70" s="5"/>
      <c r="AT70" s="5"/>
      <c r="AU70" s="5"/>
      <c r="AV70" s="5"/>
      <c r="AW70" s="5"/>
      <c r="AX70" s="5"/>
    </row>
    <row r="71" spans="1:50" ht="43.5" customHeight="1" x14ac:dyDescent="0.3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245"/>
      <c r="R71" s="245"/>
      <c r="S71" s="245"/>
      <c r="T71" s="245"/>
      <c r="U71" s="140" t="s">
        <v>570</v>
      </c>
      <c r="V71" s="51"/>
      <c r="W71" s="51"/>
      <c r="X71" s="629" t="s">
        <v>607</v>
      </c>
      <c r="Y71" s="629"/>
      <c r="Z71" s="629"/>
      <c r="AA71" s="629"/>
      <c r="AB71" s="629"/>
      <c r="AC71" s="629"/>
      <c r="AD71" s="629"/>
      <c r="AE71" s="629"/>
      <c r="AF71" s="629"/>
      <c r="AG71" s="629"/>
      <c r="AH71" s="629"/>
      <c r="AI71" s="629"/>
      <c r="AJ71" s="611"/>
      <c r="AK71" s="612"/>
      <c r="AL71" s="5"/>
      <c r="AM71" s="237" t="s">
        <v>524</v>
      </c>
      <c r="AN71" s="232"/>
      <c r="AO71" s="232"/>
      <c r="AP71" s="232"/>
      <c r="AQ71" s="232"/>
      <c r="AR71" s="233"/>
      <c r="AS71" s="5"/>
      <c r="AT71" s="5"/>
      <c r="AU71" s="5"/>
      <c r="AV71" s="5"/>
      <c r="AW71" s="5"/>
      <c r="AX71" s="5"/>
    </row>
    <row r="72" spans="1:50" ht="12.75" customHeight="1" thickBot="1" x14ac:dyDescent="0.3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245"/>
      <c r="R72" s="245"/>
      <c r="S72" s="245"/>
      <c r="T72" s="245"/>
      <c r="U72" s="112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2"/>
      <c r="AL72" s="5"/>
      <c r="AM72" s="240"/>
      <c r="AN72" s="241" t="s">
        <v>604</v>
      </c>
      <c r="AO72" s="241"/>
      <c r="AP72" s="238"/>
      <c r="AQ72" s="238"/>
      <c r="AR72" s="239"/>
      <c r="AS72" s="5"/>
      <c r="AT72" s="5"/>
      <c r="AU72" s="5"/>
      <c r="AV72" s="5"/>
      <c r="AW72" s="5"/>
      <c r="AX72" s="5"/>
    </row>
    <row r="73" spans="1:50" ht="20.25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245"/>
      <c r="R73" s="245"/>
      <c r="S73" s="245"/>
      <c r="T73" s="245"/>
      <c r="U73" s="324" t="s">
        <v>438</v>
      </c>
      <c r="V73" s="313"/>
      <c r="W73" s="313"/>
      <c r="X73" s="568" t="s">
        <v>433</v>
      </c>
      <c r="Y73" s="553"/>
      <c r="Z73" s="553"/>
      <c r="AA73" s="553"/>
      <c r="AB73" s="553"/>
      <c r="AC73" s="554"/>
      <c r="AD73" s="119" t="s">
        <v>445</v>
      </c>
      <c r="AE73" s="61"/>
      <c r="AF73" s="61"/>
      <c r="AG73" s="61"/>
      <c r="AH73" s="61"/>
      <c r="AI73" s="61"/>
      <c r="AJ73" s="61"/>
      <c r="AK73" s="62"/>
      <c r="AL73" s="5"/>
      <c r="AM73" s="616" t="s">
        <v>605</v>
      </c>
      <c r="AN73" s="617"/>
      <c r="AO73" s="617"/>
      <c r="AP73" s="617"/>
      <c r="AQ73" s="617"/>
      <c r="AR73" s="618"/>
      <c r="AS73" s="5"/>
      <c r="AT73" s="242"/>
      <c r="AU73" s="242"/>
      <c r="AV73" s="242"/>
      <c r="AW73" s="5"/>
      <c r="AX73" s="5"/>
    </row>
    <row r="74" spans="1:50" x14ac:dyDescent="0.2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245"/>
      <c r="R74" s="245"/>
      <c r="S74" s="245"/>
      <c r="T74" s="245"/>
      <c r="U74" s="273" t="s">
        <v>31</v>
      </c>
      <c r="V74" s="75" t="s">
        <v>32</v>
      </c>
      <c r="W74" s="274"/>
      <c r="X74" s="315" t="s">
        <v>38</v>
      </c>
      <c r="Y74" s="75" t="s">
        <v>39</v>
      </c>
      <c r="Z74" s="76" t="s">
        <v>33</v>
      </c>
      <c r="AA74" s="76"/>
      <c r="AB74" s="75"/>
      <c r="AC74" s="62"/>
      <c r="AD74" s="61"/>
      <c r="AE74" s="61"/>
      <c r="AF74" s="61"/>
      <c r="AG74" s="61"/>
      <c r="AH74" s="61"/>
      <c r="AI74" s="61"/>
      <c r="AJ74" s="61"/>
      <c r="AK74" s="62"/>
      <c r="AL74" s="5"/>
      <c r="AM74" s="616"/>
      <c r="AN74" s="617"/>
      <c r="AO74" s="617"/>
      <c r="AP74" s="617"/>
      <c r="AQ74" s="617"/>
      <c r="AR74" s="618"/>
      <c r="AS74" s="5"/>
      <c r="AT74" s="5"/>
      <c r="AU74" s="5"/>
      <c r="AV74" s="5"/>
      <c r="AW74" s="5"/>
      <c r="AX74" s="5"/>
    </row>
    <row r="75" spans="1:50" ht="1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245"/>
      <c r="R75" s="245"/>
      <c r="S75" s="245"/>
      <c r="T75" s="245"/>
      <c r="U75" s="86"/>
      <c r="V75" s="6"/>
      <c r="W75" s="550" t="s">
        <v>441</v>
      </c>
      <c r="X75" s="619" t="s">
        <v>35</v>
      </c>
      <c r="Y75" s="571" t="s">
        <v>577</v>
      </c>
      <c r="Z75" s="622" t="s">
        <v>578</v>
      </c>
      <c r="AA75" s="73" t="s">
        <v>1</v>
      </c>
      <c r="AB75" s="547" t="s">
        <v>34</v>
      </c>
      <c r="AC75" s="548"/>
      <c r="AD75" s="61"/>
      <c r="AE75" s="61"/>
      <c r="AF75" s="61"/>
      <c r="AG75" s="61"/>
      <c r="AH75" s="61"/>
      <c r="AI75" s="61"/>
      <c r="AJ75" s="61"/>
      <c r="AK75" s="62"/>
      <c r="AL75" s="5"/>
      <c r="AM75" s="329" t="s">
        <v>525</v>
      </c>
      <c r="AN75" s="232"/>
      <c r="AO75" s="232"/>
      <c r="AP75" s="232"/>
      <c r="AQ75" s="232"/>
      <c r="AR75" s="233"/>
      <c r="AS75" s="5"/>
      <c r="AT75" s="5"/>
      <c r="AU75" s="5"/>
      <c r="AV75" s="5"/>
      <c r="AW75" s="5"/>
      <c r="AX75" s="5"/>
    </row>
    <row r="76" spans="1:50" ht="1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245"/>
      <c r="R76" s="245"/>
      <c r="S76" s="245"/>
      <c r="T76" s="245"/>
      <c r="U76" s="325" t="s">
        <v>45</v>
      </c>
      <c r="V76" s="279" t="s">
        <v>36</v>
      </c>
      <c r="W76" s="551"/>
      <c r="X76" s="620"/>
      <c r="Y76" s="621"/>
      <c r="Z76" s="623"/>
      <c r="AA76" s="60">
        <v>5.62</v>
      </c>
      <c r="AB76" s="355">
        <v>1</v>
      </c>
      <c r="AC76" s="357" t="s">
        <v>35</v>
      </c>
      <c r="AD76" s="348" t="s">
        <v>592</v>
      </c>
      <c r="AE76" s="347"/>
      <c r="AF76" s="61"/>
      <c r="AG76" s="61"/>
      <c r="AH76" s="61"/>
      <c r="AI76" s="61"/>
      <c r="AJ76" s="61"/>
      <c r="AK76" s="62"/>
      <c r="AL76" s="5"/>
      <c r="AM76" s="240"/>
      <c r="AN76" s="241" t="s">
        <v>606</v>
      </c>
      <c r="AO76" s="241"/>
      <c r="AP76" s="238"/>
      <c r="AQ76" s="238"/>
      <c r="AR76" s="239"/>
      <c r="AS76" s="5"/>
      <c r="AT76" s="5"/>
      <c r="AU76" s="5"/>
      <c r="AV76" s="5"/>
      <c r="AW76" s="5"/>
      <c r="AX76" s="5"/>
    </row>
    <row r="77" spans="1:50" ht="16.5" thickBot="1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245"/>
      <c r="U77" s="130"/>
      <c r="V77" s="8"/>
      <c r="W77" s="8"/>
      <c r="X77" s="8"/>
      <c r="Y77" s="8"/>
      <c r="Z77" s="8"/>
      <c r="AA77" s="8"/>
      <c r="AB77" s="8"/>
      <c r="AC77" s="8"/>
      <c r="AD77" s="348" t="s">
        <v>593</v>
      </c>
      <c r="AE77" s="8"/>
      <c r="AF77" s="8"/>
      <c r="AG77" s="8"/>
      <c r="AH77" s="8"/>
      <c r="AI77" s="8"/>
      <c r="AJ77" s="8"/>
      <c r="AK77" s="129"/>
      <c r="AL77" s="5"/>
      <c r="AM77" s="330"/>
      <c r="AN77" s="232"/>
      <c r="AO77" s="232"/>
      <c r="AP77" s="331" t="s">
        <v>589</v>
      </c>
      <c r="AQ77" s="332" t="str">
        <f>N5</f>
        <v>N6</v>
      </c>
      <c r="AR77" s="233"/>
      <c r="AS77" s="5"/>
      <c r="AT77" s="5"/>
      <c r="AU77" s="5"/>
      <c r="AV77" s="5"/>
      <c r="AW77" s="5"/>
      <c r="AX77" s="5"/>
    </row>
    <row r="78" spans="1:50" ht="31.5" thickTop="1" thickBot="1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245"/>
      <c r="U78" s="131" t="s">
        <v>31</v>
      </c>
      <c r="V78" s="54" t="s">
        <v>45</v>
      </c>
      <c r="W78" s="54"/>
      <c r="X78" s="405" t="s">
        <v>608</v>
      </c>
      <c r="Y78" s="8"/>
      <c r="Z78" s="8"/>
      <c r="AA78" s="8"/>
      <c r="AB78" s="8"/>
      <c r="AC78" s="8"/>
      <c r="AD78" s="349"/>
      <c r="AE78" s="8"/>
      <c r="AF78" s="8"/>
      <c r="AG78" s="8"/>
      <c r="AH78" s="8"/>
      <c r="AI78" s="8"/>
      <c r="AJ78" s="8"/>
      <c r="AK78" s="132"/>
      <c r="AL78" s="5"/>
      <c r="AM78" s="330"/>
      <c r="AN78" s="232"/>
      <c r="AO78" s="232"/>
      <c r="AP78" s="331" t="s">
        <v>435</v>
      </c>
      <c r="AQ78" s="260">
        <v>10</v>
      </c>
      <c r="AR78" s="233"/>
      <c r="AS78" s="5"/>
      <c r="AT78" s="5"/>
      <c r="AU78" s="5"/>
      <c r="AV78" s="5"/>
      <c r="AW78" s="5"/>
      <c r="AX78" s="5"/>
    </row>
    <row r="79" spans="1:50" ht="21.75" thickTop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245"/>
      <c r="U79" s="133" t="s">
        <v>32</v>
      </c>
      <c r="V79" s="54" t="s">
        <v>36</v>
      </c>
      <c r="W79" s="54"/>
      <c r="X79" s="404" t="s">
        <v>609</v>
      </c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132"/>
      <c r="AL79" s="5"/>
      <c r="AM79" s="490" t="s">
        <v>576</v>
      </c>
      <c r="AN79" s="491"/>
      <c r="AO79" s="491"/>
      <c r="AP79" s="491"/>
      <c r="AQ79" s="491"/>
      <c r="AR79" s="492"/>
      <c r="AS79" s="5"/>
      <c r="AT79" s="5"/>
      <c r="AU79" s="5"/>
      <c r="AV79" s="5"/>
      <c r="AW79" s="5"/>
      <c r="AX79" s="5"/>
    </row>
    <row r="80" spans="1:50" ht="18.75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245"/>
      <c r="U80" s="311" t="s">
        <v>33</v>
      </c>
      <c r="V80" s="310" t="s">
        <v>578</v>
      </c>
      <c r="W80" s="50"/>
      <c r="X80" s="406" t="s">
        <v>610</v>
      </c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132"/>
      <c r="AL80" s="5"/>
      <c r="AM80" s="599" t="s">
        <v>442</v>
      </c>
      <c r="AN80" s="600"/>
      <c r="AO80" s="600"/>
      <c r="AP80" s="600"/>
      <c r="AQ80" s="600"/>
      <c r="AR80" s="601"/>
      <c r="AS80" s="5"/>
      <c r="AT80" s="5"/>
      <c r="AU80" s="5"/>
      <c r="AV80" s="5"/>
      <c r="AW80" s="5"/>
      <c r="AX80" s="5"/>
    </row>
    <row r="81" spans="1:50" ht="18.75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245"/>
      <c r="U81" s="134"/>
      <c r="V81" s="53"/>
      <c r="W81" s="53"/>
      <c r="X81" s="407"/>
      <c r="Y81" s="45" t="s">
        <v>37</v>
      </c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132"/>
      <c r="AL81" s="5"/>
      <c r="AM81" s="602" t="s">
        <v>437</v>
      </c>
      <c r="AN81" s="603"/>
      <c r="AO81" s="603"/>
      <c r="AP81" s="603"/>
      <c r="AQ81" s="603"/>
      <c r="AR81" s="604"/>
      <c r="AS81" s="5"/>
      <c r="AT81" s="5"/>
      <c r="AU81" s="5"/>
      <c r="AV81" s="5"/>
      <c r="AW81" s="5"/>
      <c r="AX81" s="5"/>
    </row>
    <row r="82" spans="1:50" ht="15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245"/>
      <c r="U82" s="133" t="s">
        <v>38</v>
      </c>
      <c r="V82" s="312" t="s">
        <v>35</v>
      </c>
      <c r="W82" s="312"/>
      <c r="X82" s="404" t="s">
        <v>611</v>
      </c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132"/>
      <c r="AL82" s="5"/>
      <c r="AM82" s="605" t="s">
        <v>436</v>
      </c>
      <c r="AN82" s="606"/>
      <c r="AO82" s="606"/>
      <c r="AP82" s="606"/>
      <c r="AQ82" s="606"/>
      <c r="AR82" s="607"/>
      <c r="AS82" s="5"/>
      <c r="AT82" s="5"/>
      <c r="AU82" s="5"/>
      <c r="AV82" s="5"/>
      <c r="AW82" s="5"/>
      <c r="AX82" s="5"/>
    </row>
    <row r="83" spans="1:50" ht="31.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245"/>
      <c r="U83" s="133" t="s">
        <v>39</v>
      </c>
      <c r="V83" s="608" t="s">
        <v>585</v>
      </c>
      <c r="W83" s="608"/>
      <c r="X83" s="404" t="s">
        <v>612</v>
      </c>
      <c r="Y83" s="61"/>
      <c r="Z83" s="61"/>
      <c r="AA83" s="61"/>
      <c r="AB83" s="61"/>
      <c r="AC83" s="61"/>
      <c r="AD83" s="8"/>
      <c r="AE83" s="8"/>
      <c r="AF83" s="8"/>
      <c r="AG83" s="8"/>
      <c r="AH83" s="8"/>
      <c r="AI83" s="8"/>
      <c r="AJ83" s="8"/>
      <c r="AK83" s="132"/>
      <c r="AL83" s="5"/>
      <c r="AM83" s="599" t="s">
        <v>588</v>
      </c>
      <c r="AN83" s="600"/>
      <c r="AO83" s="600"/>
      <c r="AP83" s="600"/>
      <c r="AQ83" s="600"/>
      <c r="AR83" s="601"/>
      <c r="AS83" s="5"/>
      <c r="AT83" s="5"/>
      <c r="AU83" s="5"/>
      <c r="AV83" s="5"/>
      <c r="AW83" s="5"/>
      <c r="AX83" s="5"/>
    </row>
    <row r="84" spans="1:50" ht="15" customHeight="1" thickBot="1" x14ac:dyDescent="0.3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245"/>
      <c r="U84" s="277" t="s">
        <v>602</v>
      </c>
      <c r="V84" s="6"/>
      <c r="W84" s="6"/>
      <c r="X84" s="6"/>
      <c r="Y84" s="630" t="s">
        <v>35</v>
      </c>
      <c r="Z84" s="571" t="s">
        <v>577</v>
      </c>
      <c r="AA84" s="545" t="s">
        <v>578</v>
      </c>
      <c r="AB84" s="350"/>
      <c r="AC84" s="8"/>
      <c r="AD84" s="8"/>
      <c r="AE84" s="8"/>
      <c r="AF84" s="8"/>
      <c r="AG84" s="8"/>
      <c r="AH84" s="8"/>
      <c r="AI84" s="8"/>
      <c r="AJ84" s="8"/>
      <c r="AK84" s="132"/>
      <c r="AL84" s="5"/>
      <c r="AM84" s="236"/>
      <c r="AN84" s="234"/>
      <c r="AO84" s="234"/>
      <c r="AP84" s="234"/>
      <c r="AQ84" s="234"/>
      <c r="AR84" s="235"/>
      <c r="AS84" s="5"/>
      <c r="AT84" s="5"/>
      <c r="AU84" s="5"/>
      <c r="AV84" s="5"/>
      <c r="AW84" s="5"/>
      <c r="AX84" s="5"/>
    </row>
    <row r="85" spans="1:50" ht="1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245"/>
      <c r="U85" s="401" t="str">
        <f>ADDRESS(ROW(B14),COLUMN(B14),4)</f>
        <v>B14</v>
      </c>
      <c r="V85" s="314"/>
      <c r="W85" s="314"/>
      <c r="X85" s="61"/>
      <c r="Y85" s="631"/>
      <c r="Z85" s="621"/>
      <c r="AA85" s="632"/>
      <c r="AB85" s="350"/>
      <c r="AC85" s="44"/>
      <c r="AD85" s="8"/>
      <c r="AE85" s="8"/>
      <c r="AF85" s="8"/>
      <c r="AG85" s="8"/>
      <c r="AH85" s="8"/>
      <c r="AI85" s="8"/>
      <c r="AJ85" s="8"/>
      <c r="AK85" s="132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</row>
    <row r="86" spans="1:50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245"/>
      <c r="U86" s="402" t="s">
        <v>603</v>
      </c>
      <c r="V86" s="61"/>
      <c r="W86" s="61"/>
      <c r="X86" s="61"/>
      <c r="Y86" s="72">
        <v>2</v>
      </c>
      <c r="Z86" s="278" t="s">
        <v>579</v>
      </c>
      <c r="AA86" s="326">
        <v>0.05</v>
      </c>
      <c r="AB86" s="351"/>
      <c r="AC86" s="44"/>
      <c r="AD86" s="8"/>
      <c r="AE86" s="8"/>
      <c r="AF86" s="8"/>
      <c r="AG86" s="8"/>
      <c r="AH86" s="8"/>
      <c r="AI86" s="8"/>
      <c r="AJ86" s="8"/>
      <c r="AK86" s="132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</row>
    <row r="87" spans="1:50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245"/>
      <c r="R87" s="245"/>
      <c r="S87" s="245"/>
      <c r="T87" s="245"/>
      <c r="U87" s="383">
        <v>1221258678</v>
      </c>
      <c r="V87" s="61"/>
      <c r="W87" s="61"/>
      <c r="X87" s="61"/>
      <c r="Y87" s="6"/>
      <c r="Z87" s="6"/>
      <c r="AA87" s="6"/>
      <c r="AB87" s="6"/>
      <c r="AC87" s="120"/>
      <c r="AD87" s="8"/>
      <c r="AE87" s="8"/>
      <c r="AF87" s="8"/>
      <c r="AG87" s="8"/>
      <c r="AH87" s="8"/>
      <c r="AI87" s="8"/>
      <c r="AJ87" s="8"/>
      <c r="AK87" s="132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</row>
    <row r="88" spans="1:50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245"/>
      <c r="R88" s="245"/>
      <c r="S88" s="245"/>
      <c r="T88" s="245"/>
      <c r="U88" s="112"/>
      <c r="V88" s="61"/>
      <c r="W88" s="61"/>
      <c r="X88" s="316" t="s">
        <v>586</v>
      </c>
      <c r="Y88" s="317">
        <v>3.5</v>
      </c>
      <c r="Z88" s="146"/>
      <c r="AA88" s="44"/>
      <c r="AB88" s="44"/>
      <c r="AC88" s="44"/>
      <c r="AD88" s="8"/>
      <c r="AE88" s="8"/>
      <c r="AF88" s="8"/>
      <c r="AG88" s="8"/>
      <c r="AH88" s="8"/>
      <c r="AI88" s="8"/>
      <c r="AJ88" s="8"/>
      <c r="AK88" s="132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</row>
    <row r="89" spans="1:50" ht="15.75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245"/>
      <c r="R89" s="245"/>
      <c r="S89" s="245"/>
      <c r="T89" s="245"/>
      <c r="U89" s="135"/>
      <c r="V89" s="127"/>
      <c r="W89" s="127"/>
      <c r="X89" s="8"/>
      <c r="Y89" s="8"/>
      <c r="Z89" s="8"/>
      <c r="AA89" s="8"/>
      <c r="AB89" s="8"/>
      <c r="AC89" s="116"/>
      <c r="AD89" s="8"/>
      <c r="AE89" s="8"/>
      <c r="AF89" s="8"/>
      <c r="AG89" s="8"/>
      <c r="AH89" s="8"/>
      <c r="AI89" s="8"/>
      <c r="AJ89" s="8"/>
      <c r="AK89" s="132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</row>
    <row r="90" spans="1:50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245"/>
      <c r="R90" s="245"/>
      <c r="S90" s="245"/>
      <c r="T90" s="245"/>
      <c r="U90" s="136"/>
      <c r="V90" s="137"/>
      <c r="W90" s="137"/>
      <c r="X90" s="122"/>
      <c r="Y90" s="123"/>
      <c r="Z90" s="55"/>
      <c r="AA90" s="124"/>
      <c r="AB90" s="124"/>
      <c r="AC90" s="125"/>
      <c r="AD90" s="55"/>
      <c r="AE90" s="55"/>
      <c r="AF90" s="55"/>
      <c r="AG90" s="55"/>
      <c r="AH90" s="55"/>
      <c r="AI90" s="55"/>
      <c r="AJ90" s="55"/>
      <c r="AK90" s="138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</row>
    <row r="91" spans="1:50" ht="15.75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245"/>
      <c r="R91" s="245"/>
      <c r="S91" s="245"/>
      <c r="T91" s="245"/>
      <c r="U91" s="112"/>
      <c r="V91" s="61"/>
      <c r="W91" s="61"/>
      <c r="X91" s="117"/>
      <c r="Y91" s="118"/>
      <c r="Z91" s="8"/>
      <c r="AA91" s="126"/>
      <c r="AB91" s="126"/>
      <c r="AC91" s="116"/>
      <c r="AD91" s="8"/>
      <c r="AE91" s="8"/>
      <c r="AF91" s="128"/>
      <c r="AG91" s="128" t="s">
        <v>596</v>
      </c>
      <c r="AH91" s="128"/>
      <c r="AI91" s="128"/>
      <c r="AJ91" s="8"/>
      <c r="AK91" s="132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</row>
    <row r="92" spans="1:50" ht="2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245"/>
      <c r="R92" s="245"/>
      <c r="S92" s="245"/>
      <c r="T92" s="245"/>
      <c r="U92" s="140" t="s">
        <v>448</v>
      </c>
      <c r="V92" s="116"/>
      <c r="W92" s="116"/>
      <c r="X92" s="117"/>
      <c r="Y92" s="118"/>
      <c r="Z92" s="121"/>
      <c r="AA92" s="8"/>
      <c r="AB92" s="8"/>
      <c r="AC92" s="8"/>
      <c r="AD92" s="8"/>
      <c r="AE92" s="121"/>
      <c r="AF92" s="49"/>
      <c r="AG92" s="49" t="s">
        <v>419</v>
      </c>
      <c r="AH92" s="396">
        <f>L10</f>
        <v>42333</v>
      </c>
      <c r="AI92" s="49"/>
      <c r="AJ92" s="633"/>
      <c r="AK92" s="634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</row>
    <row r="93" spans="1:50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245"/>
      <c r="R93" s="245"/>
      <c r="S93" s="245"/>
      <c r="T93" s="245"/>
      <c r="U93" s="112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2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</row>
    <row r="94" spans="1:50" ht="2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245"/>
      <c r="R94" s="245"/>
      <c r="S94" s="245"/>
      <c r="T94" s="245"/>
      <c r="U94" s="524" t="s">
        <v>576</v>
      </c>
      <c r="V94" s="525"/>
      <c r="W94" s="525"/>
      <c r="X94" s="525"/>
      <c r="Y94" s="525"/>
      <c r="Z94" s="525"/>
      <c r="AA94" s="525"/>
      <c r="AB94" s="526"/>
      <c r="AC94" s="61"/>
      <c r="AD94" s="61"/>
      <c r="AE94" s="61"/>
      <c r="AF94" s="61"/>
      <c r="AG94" s="61"/>
      <c r="AH94" s="61"/>
      <c r="AI94" s="61"/>
      <c r="AJ94" s="61"/>
      <c r="AK94" s="62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</row>
    <row r="95" spans="1:50" ht="35.25" customHeight="1" thickBot="1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245"/>
      <c r="R95" s="245"/>
      <c r="S95" s="245"/>
      <c r="T95" s="245"/>
      <c r="U95" s="302"/>
      <c r="V95" s="270"/>
      <c r="W95" s="270"/>
      <c r="X95" s="271"/>
      <c r="Y95" s="294" t="s">
        <v>582</v>
      </c>
      <c r="Z95" s="295" t="s">
        <v>43</v>
      </c>
      <c r="AA95" s="624" t="s">
        <v>439</v>
      </c>
      <c r="AB95" s="625"/>
      <c r="AC95" s="61"/>
      <c r="AD95" s="61"/>
      <c r="AE95" s="61"/>
      <c r="AF95" s="64"/>
      <c r="AG95" s="385" t="str">
        <f>ADDRESS(ROW(N6),COLUMN(N6),4)</f>
        <v>N6</v>
      </c>
      <c r="AH95" s="353"/>
      <c r="AI95" s="353"/>
      <c r="AJ95" s="61"/>
      <c r="AK95" s="62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</row>
    <row r="96" spans="1:50" ht="21.75" thickTop="1" thickBot="1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245"/>
      <c r="R96" s="245"/>
      <c r="S96" s="245"/>
      <c r="T96" s="245"/>
      <c r="U96" s="94"/>
      <c r="V96" s="67"/>
      <c r="W96" s="67"/>
      <c r="X96" s="261" t="s">
        <v>442</v>
      </c>
      <c r="Y96" s="65" t="s">
        <v>432</v>
      </c>
      <c r="Z96" s="296">
        <f t="shared" ref="Z96:AB98" si="20">G7</f>
        <v>28</v>
      </c>
      <c r="AA96" s="262">
        <f t="shared" si="20"/>
        <v>50</v>
      </c>
      <c r="AB96" s="263">
        <f t="shared" si="20"/>
        <v>150</v>
      </c>
      <c r="AC96" s="61"/>
      <c r="AD96" s="61"/>
      <c r="AE96" s="61"/>
      <c r="AF96" s="84" t="s">
        <v>435</v>
      </c>
      <c r="AG96" s="260">
        <f>N6</f>
        <v>25.856999999999999</v>
      </c>
      <c r="AH96" s="354"/>
      <c r="AI96" s="354"/>
      <c r="AJ96" s="61"/>
      <c r="AK96" s="62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</row>
    <row r="97" spans="1:50" ht="21.75" thickTop="1" thickBot="1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245"/>
      <c r="R97" s="245"/>
      <c r="S97" s="245"/>
      <c r="T97" s="245"/>
      <c r="U97" s="94"/>
      <c r="V97" s="66"/>
      <c r="W97" s="66"/>
      <c r="X97" s="292" t="s">
        <v>583</v>
      </c>
      <c r="Y97" s="293" t="s">
        <v>432</v>
      </c>
      <c r="Z97" s="68">
        <f t="shared" si="20"/>
        <v>0.51714285714285713</v>
      </c>
      <c r="AA97" s="68">
        <f t="shared" si="20"/>
        <v>0.51714285714285713</v>
      </c>
      <c r="AB97" s="291">
        <f t="shared" si="20"/>
        <v>0.25</v>
      </c>
      <c r="AC97" s="61"/>
      <c r="AD97" s="61"/>
      <c r="AE97" s="61"/>
      <c r="AF97" s="61"/>
      <c r="AG97" s="61"/>
      <c r="AH97" s="61"/>
      <c r="AI97" s="61"/>
      <c r="AJ97" s="61"/>
      <c r="AK97" s="62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</row>
    <row r="98" spans="1:50" ht="21" thickTop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245"/>
      <c r="R98" s="245"/>
      <c r="S98" s="245"/>
      <c r="T98" s="245"/>
      <c r="U98" s="303"/>
      <c r="V98" s="264"/>
      <c r="W98" s="265"/>
      <c r="X98" s="266" t="s">
        <v>580</v>
      </c>
      <c r="Y98" s="267" t="s">
        <v>432</v>
      </c>
      <c r="Z98" s="268">
        <f t="shared" si="20"/>
        <v>14.479999999999999</v>
      </c>
      <c r="AA98" s="268">
        <f t="shared" si="20"/>
        <v>25.857142857142858</v>
      </c>
      <c r="AB98" s="269">
        <f t="shared" si="20"/>
        <v>37.5</v>
      </c>
      <c r="AC98" s="61"/>
      <c r="AD98" s="61"/>
      <c r="AE98" s="61"/>
      <c r="AF98" s="391"/>
      <c r="AG98" s="321"/>
      <c r="AH98" s="321"/>
      <c r="AI98" s="321"/>
      <c r="AJ98" s="392"/>
      <c r="AK98" s="62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</row>
    <row r="99" spans="1:50" ht="16.5" thickBot="1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245"/>
      <c r="R99" s="245"/>
      <c r="S99" s="245"/>
      <c r="T99" s="245"/>
      <c r="U99" s="327"/>
      <c r="V99" s="308"/>
      <c r="W99" s="308"/>
      <c r="X99" s="308"/>
      <c r="Y99" s="308"/>
      <c r="Z99" s="308"/>
      <c r="AA99" s="308" t="s">
        <v>581</v>
      </c>
      <c r="AB99" s="309" t="str">
        <f>ADDRESS(ROW(N6),COLUMN(N6),4)</f>
        <v>N6</v>
      </c>
      <c r="AC99" s="61"/>
      <c r="AD99" s="61"/>
      <c r="AE99" s="61"/>
      <c r="AF99" s="319"/>
      <c r="AG99" s="282" t="s">
        <v>441</v>
      </c>
      <c r="AH99" s="322">
        <f t="shared" ref="AH99:AH101" si="21">P12</f>
        <v>153.1252254281768</v>
      </c>
      <c r="AI99" s="141" t="s">
        <v>446</v>
      </c>
      <c r="AJ99" s="394"/>
      <c r="AK99" s="62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</row>
    <row r="100" spans="1:50" ht="20.25" thickTop="1" thickBot="1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245"/>
      <c r="R100" s="245"/>
      <c r="S100" s="245"/>
      <c r="T100" s="245"/>
      <c r="U100" s="112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319"/>
      <c r="AG100" s="99" t="s">
        <v>431</v>
      </c>
      <c r="AH100" s="395">
        <f t="shared" si="21"/>
        <v>2.5</v>
      </c>
      <c r="AI100" s="61"/>
      <c r="AJ100" s="394"/>
      <c r="AK100" s="62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</row>
    <row r="101" spans="1:50" ht="15.75" thickTop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245"/>
      <c r="R101" s="245"/>
      <c r="S101" s="245"/>
      <c r="T101" s="245"/>
      <c r="U101" s="112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319"/>
      <c r="AG101" s="61"/>
      <c r="AH101" s="323">
        <f t="shared" si="21"/>
        <v>382.81306357044201</v>
      </c>
      <c r="AI101" s="141" t="s">
        <v>447</v>
      </c>
      <c r="AJ101" s="394"/>
      <c r="AK101" s="62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</row>
    <row r="102" spans="1:50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245"/>
      <c r="R102" s="245"/>
      <c r="S102" s="245"/>
      <c r="T102" s="245"/>
      <c r="U102" s="112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320"/>
      <c r="AG102" s="318"/>
      <c r="AH102" s="318"/>
      <c r="AI102" s="318"/>
      <c r="AJ102" s="393"/>
      <c r="AK102" s="62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</row>
    <row r="103" spans="1:50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245"/>
      <c r="R103" s="245"/>
      <c r="S103" s="245"/>
      <c r="T103" s="245"/>
      <c r="U103" s="112"/>
      <c r="V103" s="61"/>
      <c r="W103" s="61"/>
      <c r="X103" s="61"/>
      <c r="Y103" s="61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6"/>
      <c r="AK103" s="62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</row>
    <row r="104" spans="1:50" ht="15.75" thickBot="1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245"/>
      <c r="R104" s="245"/>
      <c r="S104" s="245"/>
      <c r="T104" s="245"/>
      <c r="U104" s="142"/>
      <c r="V104" s="281"/>
      <c r="W104" s="281"/>
      <c r="X104" s="281"/>
      <c r="Y104" s="281"/>
      <c r="Z104" s="281"/>
      <c r="AA104" s="281"/>
      <c r="AB104" s="281"/>
      <c r="AC104" s="281"/>
      <c r="AD104" s="281"/>
      <c r="AE104" s="281"/>
      <c r="AF104" s="281"/>
      <c r="AG104" s="281"/>
      <c r="AH104" s="281"/>
      <c r="AI104" s="281"/>
      <c r="AJ104" s="281"/>
      <c r="AK104" s="328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</row>
    <row r="105" spans="1:50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245"/>
      <c r="R105" s="245"/>
    </row>
    <row r="106" spans="1:50" x14ac:dyDescent="0.25">
      <c r="B106" s="5"/>
      <c r="C106" s="5"/>
      <c r="D106" s="5"/>
      <c r="E106" s="5"/>
      <c r="F106" s="5"/>
    </row>
  </sheetData>
  <mergeCells count="143">
    <mergeCell ref="U94:AB94"/>
    <mergeCell ref="AA95:AB95"/>
    <mergeCell ref="N4:O4"/>
    <mergeCell ref="B4:M4"/>
    <mergeCell ref="X71:AI71"/>
    <mergeCell ref="Y84:Y85"/>
    <mergeCell ref="Z84:Z85"/>
    <mergeCell ref="AA84:AA85"/>
    <mergeCell ref="AJ92:AK92"/>
    <mergeCell ref="U68:V68"/>
    <mergeCell ref="X68:AC68"/>
    <mergeCell ref="AD68:AI68"/>
    <mergeCell ref="AJ68:AN68"/>
    <mergeCell ref="X13:X14"/>
    <mergeCell ref="Y13:Y14"/>
    <mergeCell ref="Z13:Z14"/>
    <mergeCell ref="AB13:AC13"/>
    <mergeCell ref="AD13:AD14"/>
    <mergeCell ref="AE13:AE14"/>
    <mergeCell ref="G13:G14"/>
    <mergeCell ref="I13:I14"/>
    <mergeCell ref="K13:K14"/>
    <mergeCell ref="M13:M14"/>
    <mergeCell ref="R13:S13"/>
    <mergeCell ref="AM79:AR79"/>
    <mergeCell ref="AM80:AR80"/>
    <mergeCell ref="AM81:AR81"/>
    <mergeCell ref="AM82:AR82"/>
    <mergeCell ref="V83:W83"/>
    <mergeCell ref="AM83:AR83"/>
    <mergeCell ref="AJ70:AK71"/>
    <mergeCell ref="AM70:AR70"/>
    <mergeCell ref="X73:AC73"/>
    <mergeCell ref="AM73:AR74"/>
    <mergeCell ref="W75:W76"/>
    <mergeCell ref="X75:X76"/>
    <mergeCell ref="Y75:Y76"/>
    <mergeCell ref="Z75:Z76"/>
    <mergeCell ref="AB75:AC75"/>
    <mergeCell ref="AP68:AT68"/>
    <mergeCell ref="AV68:AX68"/>
    <mergeCell ref="B66:E67"/>
    <mergeCell ref="F66:F67"/>
    <mergeCell ref="H66:H67"/>
    <mergeCell ref="J66:J67"/>
    <mergeCell ref="L66:L67"/>
    <mergeCell ref="R67:S68"/>
    <mergeCell ref="AV64:AW64"/>
    <mergeCell ref="R65:S66"/>
    <mergeCell ref="AA65:AC65"/>
    <mergeCell ref="AG65:AI65"/>
    <mergeCell ref="AM65:AN65"/>
    <mergeCell ref="AS65:AT65"/>
    <mergeCell ref="AV58:AW58"/>
    <mergeCell ref="AV59:AW59"/>
    <mergeCell ref="AV60:AW60"/>
    <mergeCell ref="AV61:AW61"/>
    <mergeCell ref="AV62:AW62"/>
    <mergeCell ref="AV63:AW63"/>
    <mergeCell ref="AV52:AW52"/>
    <mergeCell ref="AV53:AW53"/>
    <mergeCell ref="AV54:AW54"/>
    <mergeCell ref="AV55:AW55"/>
    <mergeCell ref="AV56:AW56"/>
    <mergeCell ref="AV57:AW57"/>
    <mergeCell ref="AV46:AW46"/>
    <mergeCell ref="AV47:AW47"/>
    <mergeCell ref="AV48:AW48"/>
    <mergeCell ref="AV49:AW49"/>
    <mergeCell ref="AV50:AW50"/>
    <mergeCell ref="AV51:AW51"/>
    <mergeCell ref="AV40:AW40"/>
    <mergeCell ref="AV41:AW41"/>
    <mergeCell ref="AV42:AW42"/>
    <mergeCell ref="AV43:AW43"/>
    <mergeCell ref="AV44:AW44"/>
    <mergeCell ref="AV45:AW45"/>
    <mergeCell ref="AV37:AW37"/>
    <mergeCell ref="AV38:AW38"/>
    <mergeCell ref="AV39:AW39"/>
    <mergeCell ref="AV28:AW28"/>
    <mergeCell ref="AV29:AW29"/>
    <mergeCell ref="AV30:AW30"/>
    <mergeCell ref="AV31:AW31"/>
    <mergeCell ref="AV32:AW32"/>
    <mergeCell ref="AV33:AW33"/>
    <mergeCell ref="AV16:AW16"/>
    <mergeCell ref="AV17:AW17"/>
    <mergeCell ref="AV18:AW18"/>
    <mergeCell ref="AV19:AW19"/>
    <mergeCell ref="AV20:AW20"/>
    <mergeCell ref="AV21:AW21"/>
    <mergeCell ref="AV34:AW34"/>
    <mergeCell ref="AV35:AW35"/>
    <mergeCell ref="AV36:AW36"/>
    <mergeCell ref="B3:AX3"/>
    <mergeCell ref="W13:W14"/>
    <mergeCell ref="X11:AC11"/>
    <mergeCell ref="AD11:AI11"/>
    <mergeCell ref="AJ11:AO11"/>
    <mergeCell ref="AP11:AU11"/>
    <mergeCell ref="AV11:AX11"/>
    <mergeCell ref="R12:S12"/>
    <mergeCell ref="AV12:AW12"/>
    <mergeCell ref="F11:G12"/>
    <mergeCell ref="H11:I12"/>
    <mergeCell ref="J11:K12"/>
    <mergeCell ref="L11:M12"/>
    <mergeCell ref="R11:S11"/>
    <mergeCell ref="U11:V11"/>
    <mergeCell ref="AP13:AP14"/>
    <mergeCell ref="AQ13:AQ14"/>
    <mergeCell ref="AR13:AR14"/>
    <mergeCell ref="AT13:AU13"/>
    <mergeCell ref="AV14:AW14"/>
    <mergeCell ref="AF13:AF14"/>
    <mergeCell ref="AH13:AI13"/>
    <mergeCell ref="AJ13:AJ14"/>
    <mergeCell ref="AK13:AK14"/>
    <mergeCell ref="A4:A68"/>
    <mergeCell ref="R4:S5"/>
    <mergeCell ref="U4:AC4"/>
    <mergeCell ref="AD4:AL4"/>
    <mergeCell ref="AM4:AX4"/>
    <mergeCell ref="B5:I5"/>
    <mergeCell ref="H6:I6"/>
    <mergeCell ref="R7:S7"/>
    <mergeCell ref="R8:S8"/>
    <mergeCell ref="U8:W8"/>
    <mergeCell ref="R9:S9"/>
    <mergeCell ref="U9:AX9"/>
    <mergeCell ref="L10:M10"/>
    <mergeCell ref="O10:P10"/>
    <mergeCell ref="R10:S10"/>
    <mergeCell ref="AV15:AW15"/>
    <mergeCell ref="AL13:AL14"/>
    <mergeCell ref="AN13:AO13"/>
    <mergeCell ref="AV22:AW22"/>
    <mergeCell ref="AV23:AW23"/>
    <mergeCell ref="AV24:AW24"/>
    <mergeCell ref="AV25:AW25"/>
    <mergeCell ref="AV26:AW26"/>
    <mergeCell ref="AV27:AW27"/>
  </mergeCells>
  <phoneticPr fontId="3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60"/>
  <sheetViews>
    <sheetView showZeros="0" topLeftCell="F1" workbookViewId="0">
      <selection activeCell="R11" sqref="R11:S11"/>
    </sheetView>
  </sheetViews>
  <sheetFormatPr baseColWidth="10" defaultRowHeight="12.75" x14ac:dyDescent="0.2"/>
  <cols>
    <col min="1" max="1" width="2.7109375" style="206" customWidth="1"/>
    <col min="2" max="3" width="11.42578125" style="206" customWidth="1"/>
    <col min="4" max="4" width="14.42578125" style="206" customWidth="1"/>
    <col min="5" max="11" width="11.42578125" style="206" customWidth="1"/>
    <col min="12" max="12" width="9" style="206" customWidth="1"/>
    <col min="13" max="14" width="11.42578125" style="206" customWidth="1"/>
    <col min="15" max="15" width="14.28515625" style="206" customWidth="1"/>
    <col min="16" max="16" width="11.42578125" style="206" customWidth="1"/>
    <col min="17" max="17" width="11.140625" style="206" customWidth="1"/>
    <col min="18" max="19" width="11.42578125" style="206" customWidth="1"/>
    <col min="20" max="20" width="10.85546875" style="206" customWidth="1"/>
    <col min="21" max="22" width="11.42578125" style="206" customWidth="1"/>
    <col min="23" max="23" width="5.140625" style="206" customWidth="1"/>
    <col min="24" max="25" width="11.42578125" style="206" customWidth="1"/>
    <col min="26" max="26" width="5.140625" style="206" customWidth="1"/>
    <col min="27" max="28" width="11.42578125" style="206" customWidth="1"/>
    <col min="29" max="29" width="5.140625" style="206" customWidth="1"/>
    <col min="30" max="240" width="11.42578125" style="206"/>
    <col min="241" max="241" width="2.7109375" style="206" customWidth="1"/>
    <col min="242" max="242" width="10.5703125" style="206" customWidth="1"/>
    <col min="243" max="243" width="13.7109375" style="206" customWidth="1"/>
    <col min="244" max="244" width="16.5703125" style="206" customWidth="1"/>
    <col min="245" max="245" width="17.7109375" style="206" customWidth="1"/>
    <col min="246" max="246" width="10.7109375" style="206" customWidth="1"/>
    <col min="247" max="247" width="10" style="206" customWidth="1"/>
    <col min="248" max="248" width="2.7109375" style="206" customWidth="1"/>
    <col min="249" max="250" width="10" style="206" customWidth="1"/>
    <col min="251" max="251" width="2.42578125" style="206" customWidth="1"/>
    <col min="252" max="252" width="11.42578125" style="206"/>
    <col min="253" max="253" width="33" style="206" customWidth="1"/>
    <col min="254" max="254" width="5" style="206" customWidth="1"/>
    <col min="255" max="255" width="12.28515625" style="206" customWidth="1"/>
    <col min="256" max="256" width="5" style="206" customWidth="1"/>
    <col min="257" max="257" width="5.140625" style="206" customWidth="1"/>
    <col min="258" max="258" width="21.5703125" style="206" customWidth="1"/>
    <col min="259" max="259" width="5.140625" style="206" customWidth="1"/>
    <col min="260" max="260" width="23.7109375" style="206" customWidth="1"/>
    <col min="261" max="261" width="5.140625" style="206" customWidth="1"/>
    <col min="262" max="262" width="29.28515625" style="206" customWidth="1"/>
    <col min="263" max="263" width="5.140625" style="206" customWidth="1"/>
    <col min="264" max="264" width="21.140625" style="206" customWidth="1"/>
    <col min="265" max="265" width="5.140625" style="206" customWidth="1"/>
    <col min="266" max="266" width="3.7109375" style="206" customWidth="1"/>
    <col min="267" max="267" width="10.7109375" style="206" customWidth="1"/>
    <col min="268" max="268" width="2.28515625" style="206" customWidth="1"/>
    <col min="269" max="269" width="10.28515625" style="206" customWidth="1"/>
    <col min="270" max="270" width="1.85546875" style="206" customWidth="1"/>
    <col min="271" max="271" width="11.42578125" style="206"/>
    <col min="272" max="272" width="2.28515625" style="206" customWidth="1"/>
    <col min="273" max="273" width="11.42578125" style="206"/>
    <col min="274" max="275" width="3.42578125" style="206" customWidth="1"/>
    <col min="276" max="276" width="2.85546875" style="206" customWidth="1"/>
    <col min="277" max="277" width="11.5703125" style="206" customWidth="1"/>
    <col min="278" max="278" width="2.140625" style="206" customWidth="1"/>
    <col min="279" max="279" width="11.42578125" style="206"/>
    <col min="280" max="280" width="1.42578125" style="206" customWidth="1"/>
    <col min="281" max="281" width="11.42578125" style="206"/>
    <col min="282" max="282" width="2" style="206" customWidth="1"/>
    <col min="283" max="283" width="11.42578125" style="206"/>
    <col min="284" max="284" width="2.85546875" style="206" customWidth="1"/>
    <col min="285" max="285" width="3.140625" style="206" customWidth="1"/>
    <col min="286" max="496" width="11.42578125" style="206"/>
    <col min="497" max="497" width="2.7109375" style="206" customWidth="1"/>
    <col min="498" max="498" width="10.5703125" style="206" customWidth="1"/>
    <col min="499" max="499" width="13.7109375" style="206" customWidth="1"/>
    <col min="500" max="500" width="16.5703125" style="206" customWidth="1"/>
    <col min="501" max="501" width="17.7109375" style="206" customWidth="1"/>
    <col min="502" max="502" width="10.7109375" style="206" customWidth="1"/>
    <col min="503" max="503" width="10" style="206" customWidth="1"/>
    <col min="504" max="504" width="2.7109375" style="206" customWidth="1"/>
    <col min="505" max="506" width="10" style="206" customWidth="1"/>
    <col min="507" max="507" width="2.42578125" style="206" customWidth="1"/>
    <col min="508" max="508" width="11.42578125" style="206"/>
    <col min="509" max="509" width="33" style="206" customWidth="1"/>
    <col min="510" max="510" width="5" style="206" customWidth="1"/>
    <col min="511" max="511" width="12.28515625" style="206" customWidth="1"/>
    <col min="512" max="512" width="5" style="206" customWidth="1"/>
    <col min="513" max="513" width="5.140625" style="206" customWidth="1"/>
    <col min="514" max="514" width="21.5703125" style="206" customWidth="1"/>
    <col min="515" max="515" width="5.140625" style="206" customWidth="1"/>
    <col min="516" max="516" width="23.7109375" style="206" customWidth="1"/>
    <col min="517" max="517" width="5.140625" style="206" customWidth="1"/>
    <col min="518" max="518" width="29.28515625" style="206" customWidth="1"/>
    <col min="519" max="519" width="5.140625" style="206" customWidth="1"/>
    <col min="520" max="520" width="21.140625" style="206" customWidth="1"/>
    <col min="521" max="521" width="5.140625" style="206" customWidth="1"/>
    <col min="522" max="522" width="3.7109375" style="206" customWidth="1"/>
    <col min="523" max="523" width="10.7109375" style="206" customWidth="1"/>
    <col min="524" max="524" width="2.28515625" style="206" customWidth="1"/>
    <col min="525" max="525" width="10.28515625" style="206" customWidth="1"/>
    <col min="526" max="526" width="1.85546875" style="206" customWidth="1"/>
    <col min="527" max="527" width="11.42578125" style="206"/>
    <col min="528" max="528" width="2.28515625" style="206" customWidth="1"/>
    <col min="529" max="529" width="11.42578125" style="206"/>
    <col min="530" max="531" width="3.42578125" style="206" customWidth="1"/>
    <col min="532" max="532" width="2.85546875" style="206" customWidth="1"/>
    <col min="533" max="533" width="11.5703125" style="206" customWidth="1"/>
    <col min="534" max="534" width="2.140625" style="206" customWidth="1"/>
    <col min="535" max="535" width="11.42578125" style="206"/>
    <col min="536" max="536" width="1.42578125" style="206" customWidth="1"/>
    <col min="537" max="537" width="11.42578125" style="206"/>
    <col min="538" max="538" width="2" style="206" customWidth="1"/>
    <col min="539" max="539" width="11.42578125" style="206"/>
    <col min="540" max="540" width="2.85546875" style="206" customWidth="1"/>
    <col min="541" max="541" width="3.140625" style="206" customWidth="1"/>
    <col min="542" max="752" width="11.42578125" style="206"/>
    <col min="753" max="753" width="2.7109375" style="206" customWidth="1"/>
    <col min="754" max="754" width="10.5703125" style="206" customWidth="1"/>
    <col min="755" max="755" width="13.7109375" style="206" customWidth="1"/>
    <col min="756" max="756" width="16.5703125" style="206" customWidth="1"/>
    <col min="757" max="757" width="17.7109375" style="206" customWidth="1"/>
    <col min="758" max="758" width="10.7109375" style="206" customWidth="1"/>
    <col min="759" max="759" width="10" style="206" customWidth="1"/>
    <col min="760" max="760" width="2.7109375" style="206" customWidth="1"/>
    <col min="761" max="762" width="10" style="206" customWidth="1"/>
    <col min="763" max="763" width="2.42578125" style="206" customWidth="1"/>
    <col min="764" max="764" width="11.42578125" style="206"/>
    <col min="765" max="765" width="33" style="206" customWidth="1"/>
    <col min="766" max="766" width="5" style="206" customWidth="1"/>
    <col min="767" max="767" width="12.28515625" style="206" customWidth="1"/>
    <col min="768" max="768" width="5" style="206" customWidth="1"/>
    <col min="769" max="769" width="5.140625" style="206" customWidth="1"/>
    <col min="770" max="770" width="21.5703125" style="206" customWidth="1"/>
    <col min="771" max="771" width="5.140625" style="206" customWidth="1"/>
    <col min="772" max="772" width="23.7109375" style="206" customWidth="1"/>
    <col min="773" max="773" width="5.140625" style="206" customWidth="1"/>
    <col min="774" max="774" width="29.28515625" style="206" customWidth="1"/>
    <col min="775" max="775" width="5.140625" style="206" customWidth="1"/>
    <col min="776" max="776" width="21.140625" style="206" customWidth="1"/>
    <col min="777" max="777" width="5.140625" style="206" customWidth="1"/>
    <col min="778" max="778" width="3.7109375" style="206" customWidth="1"/>
    <col min="779" max="779" width="10.7109375" style="206" customWidth="1"/>
    <col min="780" max="780" width="2.28515625" style="206" customWidth="1"/>
    <col min="781" max="781" width="10.28515625" style="206" customWidth="1"/>
    <col min="782" max="782" width="1.85546875" style="206" customWidth="1"/>
    <col min="783" max="783" width="11.42578125" style="206"/>
    <col min="784" max="784" width="2.28515625" style="206" customWidth="1"/>
    <col min="785" max="785" width="11.42578125" style="206"/>
    <col min="786" max="787" width="3.42578125" style="206" customWidth="1"/>
    <col min="788" max="788" width="2.85546875" style="206" customWidth="1"/>
    <col min="789" max="789" width="11.5703125" style="206" customWidth="1"/>
    <col min="790" max="790" width="2.140625" style="206" customWidth="1"/>
    <col min="791" max="791" width="11.42578125" style="206"/>
    <col min="792" max="792" width="1.42578125" style="206" customWidth="1"/>
    <col min="793" max="793" width="11.42578125" style="206"/>
    <col min="794" max="794" width="2" style="206" customWidth="1"/>
    <col min="795" max="795" width="11.42578125" style="206"/>
    <col min="796" max="796" width="2.85546875" style="206" customWidth="1"/>
    <col min="797" max="797" width="3.140625" style="206" customWidth="1"/>
    <col min="798" max="1008" width="11.42578125" style="206"/>
    <col min="1009" max="1009" width="2.7109375" style="206" customWidth="1"/>
    <col min="1010" max="1010" width="10.5703125" style="206" customWidth="1"/>
    <col min="1011" max="1011" width="13.7109375" style="206" customWidth="1"/>
    <col min="1012" max="1012" width="16.5703125" style="206" customWidth="1"/>
    <col min="1013" max="1013" width="17.7109375" style="206" customWidth="1"/>
    <col min="1014" max="1014" width="10.7109375" style="206" customWidth="1"/>
    <col min="1015" max="1015" width="10" style="206" customWidth="1"/>
    <col min="1016" max="1016" width="2.7109375" style="206" customWidth="1"/>
    <col min="1017" max="1018" width="10" style="206" customWidth="1"/>
    <col min="1019" max="1019" width="2.42578125" style="206" customWidth="1"/>
    <col min="1020" max="1020" width="11.42578125" style="206"/>
    <col min="1021" max="1021" width="33" style="206" customWidth="1"/>
    <col min="1022" max="1022" width="5" style="206" customWidth="1"/>
    <col min="1023" max="1023" width="12.28515625" style="206" customWidth="1"/>
    <col min="1024" max="1024" width="5" style="206" customWidth="1"/>
    <col min="1025" max="1025" width="5.140625" style="206" customWidth="1"/>
    <col min="1026" max="1026" width="21.5703125" style="206" customWidth="1"/>
    <col min="1027" max="1027" width="5.140625" style="206" customWidth="1"/>
    <col min="1028" max="1028" width="23.7109375" style="206" customWidth="1"/>
    <col min="1029" max="1029" width="5.140625" style="206" customWidth="1"/>
    <col min="1030" max="1030" width="29.28515625" style="206" customWidth="1"/>
    <col min="1031" max="1031" width="5.140625" style="206" customWidth="1"/>
    <col min="1032" max="1032" width="21.140625" style="206" customWidth="1"/>
    <col min="1033" max="1033" width="5.140625" style="206" customWidth="1"/>
    <col min="1034" max="1034" width="3.7109375" style="206" customWidth="1"/>
    <col min="1035" max="1035" width="10.7109375" style="206" customWidth="1"/>
    <col min="1036" max="1036" width="2.28515625" style="206" customWidth="1"/>
    <col min="1037" max="1037" width="10.28515625" style="206" customWidth="1"/>
    <col min="1038" max="1038" width="1.85546875" style="206" customWidth="1"/>
    <col min="1039" max="1039" width="11.42578125" style="206"/>
    <col min="1040" max="1040" width="2.28515625" style="206" customWidth="1"/>
    <col min="1041" max="1041" width="11.42578125" style="206"/>
    <col min="1042" max="1043" width="3.42578125" style="206" customWidth="1"/>
    <col min="1044" max="1044" width="2.85546875" style="206" customWidth="1"/>
    <col min="1045" max="1045" width="11.5703125" style="206" customWidth="1"/>
    <col min="1046" max="1046" width="2.140625" style="206" customWidth="1"/>
    <col min="1047" max="1047" width="11.42578125" style="206"/>
    <col min="1048" max="1048" width="1.42578125" style="206" customWidth="1"/>
    <col min="1049" max="1049" width="11.42578125" style="206"/>
    <col min="1050" max="1050" width="2" style="206" customWidth="1"/>
    <col min="1051" max="1051" width="11.42578125" style="206"/>
    <col min="1052" max="1052" width="2.85546875" style="206" customWidth="1"/>
    <col min="1053" max="1053" width="3.140625" style="206" customWidth="1"/>
    <col min="1054" max="1264" width="11.42578125" style="206"/>
    <col min="1265" max="1265" width="2.7109375" style="206" customWidth="1"/>
    <col min="1266" max="1266" width="10.5703125" style="206" customWidth="1"/>
    <col min="1267" max="1267" width="13.7109375" style="206" customWidth="1"/>
    <col min="1268" max="1268" width="16.5703125" style="206" customWidth="1"/>
    <col min="1269" max="1269" width="17.7109375" style="206" customWidth="1"/>
    <col min="1270" max="1270" width="10.7109375" style="206" customWidth="1"/>
    <col min="1271" max="1271" width="10" style="206" customWidth="1"/>
    <col min="1272" max="1272" width="2.7109375" style="206" customWidth="1"/>
    <col min="1273" max="1274" width="10" style="206" customWidth="1"/>
    <col min="1275" max="1275" width="2.42578125" style="206" customWidth="1"/>
    <col min="1276" max="1276" width="11.42578125" style="206"/>
    <col min="1277" max="1277" width="33" style="206" customWidth="1"/>
    <col min="1278" max="1278" width="5" style="206" customWidth="1"/>
    <col min="1279" max="1279" width="12.28515625" style="206" customWidth="1"/>
    <col min="1280" max="1280" width="5" style="206" customWidth="1"/>
    <col min="1281" max="1281" width="5.140625" style="206" customWidth="1"/>
    <col min="1282" max="1282" width="21.5703125" style="206" customWidth="1"/>
    <col min="1283" max="1283" width="5.140625" style="206" customWidth="1"/>
    <col min="1284" max="1284" width="23.7109375" style="206" customWidth="1"/>
    <col min="1285" max="1285" width="5.140625" style="206" customWidth="1"/>
    <col min="1286" max="1286" width="29.28515625" style="206" customWidth="1"/>
    <col min="1287" max="1287" width="5.140625" style="206" customWidth="1"/>
    <col min="1288" max="1288" width="21.140625" style="206" customWidth="1"/>
    <col min="1289" max="1289" width="5.140625" style="206" customWidth="1"/>
    <col min="1290" max="1290" width="3.7109375" style="206" customWidth="1"/>
    <col min="1291" max="1291" width="10.7109375" style="206" customWidth="1"/>
    <col min="1292" max="1292" width="2.28515625" style="206" customWidth="1"/>
    <col min="1293" max="1293" width="10.28515625" style="206" customWidth="1"/>
    <col min="1294" max="1294" width="1.85546875" style="206" customWidth="1"/>
    <col min="1295" max="1295" width="11.42578125" style="206"/>
    <col min="1296" max="1296" width="2.28515625" style="206" customWidth="1"/>
    <col min="1297" max="1297" width="11.42578125" style="206"/>
    <col min="1298" max="1299" width="3.42578125" style="206" customWidth="1"/>
    <col min="1300" max="1300" width="2.85546875" style="206" customWidth="1"/>
    <col min="1301" max="1301" width="11.5703125" style="206" customWidth="1"/>
    <col min="1302" max="1302" width="2.140625" style="206" customWidth="1"/>
    <col min="1303" max="1303" width="11.42578125" style="206"/>
    <col min="1304" max="1304" width="1.42578125" style="206" customWidth="1"/>
    <col min="1305" max="1305" width="11.42578125" style="206"/>
    <col min="1306" max="1306" width="2" style="206" customWidth="1"/>
    <col min="1307" max="1307" width="11.42578125" style="206"/>
    <col min="1308" max="1308" width="2.85546875" style="206" customWidth="1"/>
    <col min="1309" max="1309" width="3.140625" style="206" customWidth="1"/>
    <col min="1310" max="1520" width="11.42578125" style="206"/>
    <col min="1521" max="1521" width="2.7109375" style="206" customWidth="1"/>
    <col min="1522" max="1522" width="10.5703125" style="206" customWidth="1"/>
    <col min="1523" max="1523" width="13.7109375" style="206" customWidth="1"/>
    <col min="1524" max="1524" width="16.5703125" style="206" customWidth="1"/>
    <col min="1525" max="1525" width="17.7109375" style="206" customWidth="1"/>
    <col min="1526" max="1526" width="10.7109375" style="206" customWidth="1"/>
    <col min="1527" max="1527" width="10" style="206" customWidth="1"/>
    <col min="1528" max="1528" width="2.7109375" style="206" customWidth="1"/>
    <col min="1529" max="1530" width="10" style="206" customWidth="1"/>
    <col min="1531" max="1531" width="2.42578125" style="206" customWidth="1"/>
    <col min="1532" max="1532" width="11.42578125" style="206"/>
    <col min="1533" max="1533" width="33" style="206" customWidth="1"/>
    <col min="1534" max="1534" width="5" style="206" customWidth="1"/>
    <col min="1535" max="1535" width="12.28515625" style="206" customWidth="1"/>
    <col min="1536" max="1536" width="5" style="206" customWidth="1"/>
    <col min="1537" max="1537" width="5.140625" style="206" customWidth="1"/>
    <col min="1538" max="1538" width="21.5703125" style="206" customWidth="1"/>
    <col min="1539" max="1539" width="5.140625" style="206" customWidth="1"/>
    <col min="1540" max="1540" width="23.7109375" style="206" customWidth="1"/>
    <col min="1541" max="1541" width="5.140625" style="206" customWidth="1"/>
    <col min="1542" max="1542" width="29.28515625" style="206" customWidth="1"/>
    <col min="1543" max="1543" width="5.140625" style="206" customWidth="1"/>
    <col min="1544" max="1544" width="21.140625" style="206" customWidth="1"/>
    <col min="1545" max="1545" width="5.140625" style="206" customWidth="1"/>
    <col min="1546" max="1546" width="3.7109375" style="206" customWidth="1"/>
    <col min="1547" max="1547" width="10.7109375" style="206" customWidth="1"/>
    <col min="1548" max="1548" width="2.28515625" style="206" customWidth="1"/>
    <col min="1549" max="1549" width="10.28515625" style="206" customWidth="1"/>
    <col min="1550" max="1550" width="1.85546875" style="206" customWidth="1"/>
    <col min="1551" max="1551" width="11.42578125" style="206"/>
    <col min="1552" max="1552" width="2.28515625" style="206" customWidth="1"/>
    <col min="1553" max="1553" width="11.42578125" style="206"/>
    <col min="1554" max="1555" width="3.42578125" style="206" customWidth="1"/>
    <col min="1556" max="1556" width="2.85546875" style="206" customWidth="1"/>
    <col min="1557" max="1557" width="11.5703125" style="206" customWidth="1"/>
    <col min="1558" max="1558" width="2.140625" style="206" customWidth="1"/>
    <col min="1559" max="1559" width="11.42578125" style="206"/>
    <col min="1560" max="1560" width="1.42578125" style="206" customWidth="1"/>
    <col min="1561" max="1561" width="11.42578125" style="206"/>
    <col min="1562" max="1562" width="2" style="206" customWidth="1"/>
    <col min="1563" max="1563" width="11.42578125" style="206"/>
    <col min="1564" max="1564" width="2.85546875" style="206" customWidth="1"/>
    <col min="1565" max="1565" width="3.140625" style="206" customWidth="1"/>
    <col min="1566" max="1776" width="11.42578125" style="206"/>
    <col min="1777" max="1777" width="2.7109375" style="206" customWidth="1"/>
    <col min="1778" max="1778" width="10.5703125" style="206" customWidth="1"/>
    <col min="1779" max="1779" width="13.7109375" style="206" customWidth="1"/>
    <col min="1780" max="1780" width="16.5703125" style="206" customWidth="1"/>
    <col min="1781" max="1781" width="17.7109375" style="206" customWidth="1"/>
    <col min="1782" max="1782" width="10.7109375" style="206" customWidth="1"/>
    <col min="1783" max="1783" width="10" style="206" customWidth="1"/>
    <col min="1784" max="1784" width="2.7109375" style="206" customWidth="1"/>
    <col min="1785" max="1786" width="10" style="206" customWidth="1"/>
    <col min="1787" max="1787" width="2.42578125" style="206" customWidth="1"/>
    <col min="1788" max="1788" width="11.42578125" style="206"/>
    <col min="1789" max="1789" width="33" style="206" customWidth="1"/>
    <col min="1790" max="1790" width="5" style="206" customWidth="1"/>
    <col min="1791" max="1791" width="12.28515625" style="206" customWidth="1"/>
    <col min="1792" max="1792" width="5" style="206" customWidth="1"/>
    <col min="1793" max="1793" width="5.140625" style="206" customWidth="1"/>
    <col min="1794" max="1794" width="21.5703125" style="206" customWidth="1"/>
    <col min="1795" max="1795" width="5.140625" style="206" customWidth="1"/>
    <col min="1796" max="1796" width="23.7109375" style="206" customWidth="1"/>
    <col min="1797" max="1797" width="5.140625" style="206" customWidth="1"/>
    <col min="1798" max="1798" width="29.28515625" style="206" customWidth="1"/>
    <col min="1799" max="1799" width="5.140625" style="206" customWidth="1"/>
    <col min="1800" max="1800" width="21.140625" style="206" customWidth="1"/>
    <col min="1801" max="1801" width="5.140625" style="206" customWidth="1"/>
    <col min="1802" max="1802" width="3.7109375" style="206" customWidth="1"/>
    <col min="1803" max="1803" width="10.7109375" style="206" customWidth="1"/>
    <col min="1804" max="1804" width="2.28515625" style="206" customWidth="1"/>
    <col min="1805" max="1805" width="10.28515625" style="206" customWidth="1"/>
    <col min="1806" max="1806" width="1.85546875" style="206" customWidth="1"/>
    <col min="1807" max="1807" width="11.42578125" style="206"/>
    <col min="1808" max="1808" width="2.28515625" style="206" customWidth="1"/>
    <col min="1809" max="1809" width="11.42578125" style="206"/>
    <col min="1810" max="1811" width="3.42578125" style="206" customWidth="1"/>
    <col min="1812" max="1812" width="2.85546875" style="206" customWidth="1"/>
    <col min="1813" max="1813" width="11.5703125" style="206" customWidth="1"/>
    <col min="1814" max="1814" width="2.140625" style="206" customWidth="1"/>
    <col min="1815" max="1815" width="11.42578125" style="206"/>
    <col min="1816" max="1816" width="1.42578125" style="206" customWidth="1"/>
    <col min="1817" max="1817" width="11.42578125" style="206"/>
    <col min="1818" max="1818" width="2" style="206" customWidth="1"/>
    <col min="1819" max="1819" width="11.42578125" style="206"/>
    <col min="1820" max="1820" width="2.85546875" style="206" customWidth="1"/>
    <col min="1821" max="1821" width="3.140625" style="206" customWidth="1"/>
    <col min="1822" max="2032" width="11.42578125" style="206"/>
    <col min="2033" max="2033" width="2.7109375" style="206" customWidth="1"/>
    <col min="2034" max="2034" width="10.5703125" style="206" customWidth="1"/>
    <col min="2035" max="2035" width="13.7109375" style="206" customWidth="1"/>
    <col min="2036" max="2036" width="16.5703125" style="206" customWidth="1"/>
    <col min="2037" max="2037" width="17.7109375" style="206" customWidth="1"/>
    <col min="2038" max="2038" width="10.7109375" style="206" customWidth="1"/>
    <col min="2039" max="2039" width="10" style="206" customWidth="1"/>
    <col min="2040" max="2040" width="2.7109375" style="206" customWidth="1"/>
    <col min="2041" max="2042" width="10" style="206" customWidth="1"/>
    <col min="2043" max="2043" width="2.42578125" style="206" customWidth="1"/>
    <col min="2044" max="2044" width="11.42578125" style="206"/>
    <col min="2045" max="2045" width="33" style="206" customWidth="1"/>
    <col min="2046" max="2046" width="5" style="206" customWidth="1"/>
    <col min="2047" max="2047" width="12.28515625" style="206" customWidth="1"/>
    <col min="2048" max="2048" width="5" style="206" customWidth="1"/>
    <col min="2049" max="2049" width="5.140625" style="206" customWidth="1"/>
    <col min="2050" max="2050" width="21.5703125" style="206" customWidth="1"/>
    <col min="2051" max="2051" width="5.140625" style="206" customWidth="1"/>
    <col min="2052" max="2052" width="23.7109375" style="206" customWidth="1"/>
    <col min="2053" max="2053" width="5.140625" style="206" customWidth="1"/>
    <col min="2054" max="2054" width="29.28515625" style="206" customWidth="1"/>
    <col min="2055" max="2055" width="5.140625" style="206" customWidth="1"/>
    <col min="2056" max="2056" width="21.140625" style="206" customWidth="1"/>
    <col min="2057" max="2057" width="5.140625" style="206" customWidth="1"/>
    <col min="2058" max="2058" width="3.7109375" style="206" customWidth="1"/>
    <col min="2059" max="2059" width="10.7109375" style="206" customWidth="1"/>
    <col min="2060" max="2060" width="2.28515625" style="206" customWidth="1"/>
    <col min="2061" max="2061" width="10.28515625" style="206" customWidth="1"/>
    <col min="2062" max="2062" width="1.85546875" style="206" customWidth="1"/>
    <col min="2063" max="2063" width="11.42578125" style="206"/>
    <col min="2064" max="2064" width="2.28515625" style="206" customWidth="1"/>
    <col min="2065" max="2065" width="11.42578125" style="206"/>
    <col min="2066" max="2067" width="3.42578125" style="206" customWidth="1"/>
    <col min="2068" max="2068" width="2.85546875" style="206" customWidth="1"/>
    <col min="2069" max="2069" width="11.5703125" style="206" customWidth="1"/>
    <col min="2070" max="2070" width="2.140625" style="206" customWidth="1"/>
    <col min="2071" max="2071" width="11.42578125" style="206"/>
    <col min="2072" max="2072" width="1.42578125" style="206" customWidth="1"/>
    <col min="2073" max="2073" width="11.42578125" style="206"/>
    <col min="2074" max="2074" width="2" style="206" customWidth="1"/>
    <col min="2075" max="2075" width="11.42578125" style="206"/>
    <col min="2076" max="2076" width="2.85546875" style="206" customWidth="1"/>
    <col min="2077" max="2077" width="3.140625" style="206" customWidth="1"/>
    <col min="2078" max="2288" width="11.42578125" style="206"/>
    <col min="2289" max="2289" width="2.7109375" style="206" customWidth="1"/>
    <col min="2290" max="2290" width="10.5703125" style="206" customWidth="1"/>
    <col min="2291" max="2291" width="13.7109375" style="206" customWidth="1"/>
    <col min="2292" max="2292" width="16.5703125" style="206" customWidth="1"/>
    <col min="2293" max="2293" width="17.7109375" style="206" customWidth="1"/>
    <col min="2294" max="2294" width="10.7109375" style="206" customWidth="1"/>
    <col min="2295" max="2295" width="10" style="206" customWidth="1"/>
    <col min="2296" max="2296" width="2.7109375" style="206" customWidth="1"/>
    <col min="2297" max="2298" width="10" style="206" customWidth="1"/>
    <col min="2299" max="2299" width="2.42578125" style="206" customWidth="1"/>
    <col min="2300" max="2300" width="11.42578125" style="206"/>
    <col min="2301" max="2301" width="33" style="206" customWidth="1"/>
    <col min="2302" max="2302" width="5" style="206" customWidth="1"/>
    <col min="2303" max="2303" width="12.28515625" style="206" customWidth="1"/>
    <col min="2304" max="2304" width="5" style="206" customWidth="1"/>
    <col min="2305" max="2305" width="5.140625" style="206" customWidth="1"/>
    <col min="2306" max="2306" width="21.5703125" style="206" customWidth="1"/>
    <col min="2307" max="2307" width="5.140625" style="206" customWidth="1"/>
    <col min="2308" max="2308" width="23.7109375" style="206" customWidth="1"/>
    <col min="2309" max="2309" width="5.140625" style="206" customWidth="1"/>
    <col min="2310" max="2310" width="29.28515625" style="206" customWidth="1"/>
    <col min="2311" max="2311" width="5.140625" style="206" customWidth="1"/>
    <col min="2312" max="2312" width="21.140625" style="206" customWidth="1"/>
    <col min="2313" max="2313" width="5.140625" style="206" customWidth="1"/>
    <col min="2314" max="2314" width="3.7109375" style="206" customWidth="1"/>
    <col min="2315" max="2315" width="10.7109375" style="206" customWidth="1"/>
    <col min="2316" max="2316" width="2.28515625" style="206" customWidth="1"/>
    <col min="2317" max="2317" width="10.28515625" style="206" customWidth="1"/>
    <col min="2318" max="2318" width="1.85546875" style="206" customWidth="1"/>
    <col min="2319" max="2319" width="11.42578125" style="206"/>
    <col min="2320" max="2320" width="2.28515625" style="206" customWidth="1"/>
    <col min="2321" max="2321" width="11.42578125" style="206"/>
    <col min="2322" max="2323" width="3.42578125" style="206" customWidth="1"/>
    <col min="2324" max="2324" width="2.85546875" style="206" customWidth="1"/>
    <col min="2325" max="2325" width="11.5703125" style="206" customWidth="1"/>
    <col min="2326" max="2326" width="2.140625" style="206" customWidth="1"/>
    <col min="2327" max="2327" width="11.42578125" style="206"/>
    <col min="2328" max="2328" width="1.42578125" style="206" customWidth="1"/>
    <col min="2329" max="2329" width="11.42578125" style="206"/>
    <col min="2330" max="2330" width="2" style="206" customWidth="1"/>
    <col min="2331" max="2331" width="11.42578125" style="206"/>
    <col min="2332" max="2332" width="2.85546875" style="206" customWidth="1"/>
    <col min="2333" max="2333" width="3.140625" style="206" customWidth="1"/>
    <col min="2334" max="2544" width="11.42578125" style="206"/>
    <col min="2545" max="2545" width="2.7109375" style="206" customWidth="1"/>
    <col min="2546" max="2546" width="10.5703125" style="206" customWidth="1"/>
    <col min="2547" max="2547" width="13.7109375" style="206" customWidth="1"/>
    <col min="2548" max="2548" width="16.5703125" style="206" customWidth="1"/>
    <col min="2549" max="2549" width="17.7109375" style="206" customWidth="1"/>
    <col min="2550" max="2550" width="10.7109375" style="206" customWidth="1"/>
    <col min="2551" max="2551" width="10" style="206" customWidth="1"/>
    <col min="2552" max="2552" width="2.7109375" style="206" customWidth="1"/>
    <col min="2553" max="2554" width="10" style="206" customWidth="1"/>
    <col min="2555" max="2555" width="2.42578125" style="206" customWidth="1"/>
    <col min="2556" max="2556" width="11.42578125" style="206"/>
    <col min="2557" max="2557" width="33" style="206" customWidth="1"/>
    <col min="2558" max="2558" width="5" style="206" customWidth="1"/>
    <col min="2559" max="2559" width="12.28515625" style="206" customWidth="1"/>
    <col min="2560" max="2560" width="5" style="206" customWidth="1"/>
    <col min="2561" max="2561" width="5.140625" style="206" customWidth="1"/>
    <col min="2562" max="2562" width="21.5703125" style="206" customWidth="1"/>
    <col min="2563" max="2563" width="5.140625" style="206" customWidth="1"/>
    <col min="2564" max="2564" width="23.7109375" style="206" customWidth="1"/>
    <col min="2565" max="2565" width="5.140625" style="206" customWidth="1"/>
    <col min="2566" max="2566" width="29.28515625" style="206" customWidth="1"/>
    <col min="2567" max="2567" width="5.140625" style="206" customWidth="1"/>
    <col min="2568" max="2568" width="21.140625" style="206" customWidth="1"/>
    <col min="2569" max="2569" width="5.140625" style="206" customWidth="1"/>
    <col min="2570" max="2570" width="3.7109375" style="206" customWidth="1"/>
    <col min="2571" max="2571" width="10.7109375" style="206" customWidth="1"/>
    <col min="2572" max="2572" width="2.28515625" style="206" customWidth="1"/>
    <col min="2573" max="2573" width="10.28515625" style="206" customWidth="1"/>
    <col min="2574" max="2574" width="1.85546875" style="206" customWidth="1"/>
    <col min="2575" max="2575" width="11.42578125" style="206"/>
    <col min="2576" max="2576" width="2.28515625" style="206" customWidth="1"/>
    <col min="2577" max="2577" width="11.42578125" style="206"/>
    <col min="2578" max="2579" width="3.42578125" style="206" customWidth="1"/>
    <col min="2580" max="2580" width="2.85546875" style="206" customWidth="1"/>
    <col min="2581" max="2581" width="11.5703125" style="206" customWidth="1"/>
    <col min="2582" max="2582" width="2.140625" style="206" customWidth="1"/>
    <col min="2583" max="2583" width="11.42578125" style="206"/>
    <col min="2584" max="2584" width="1.42578125" style="206" customWidth="1"/>
    <col min="2585" max="2585" width="11.42578125" style="206"/>
    <col min="2586" max="2586" width="2" style="206" customWidth="1"/>
    <col min="2587" max="2587" width="11.42578125" style="206"/>
    <col min="2588" max="2588" width="2.85546875" style="206" customWidth="1"/>
    <col min="2589" max="2589" width="3.140625" style="206" customWidth="1"/>
    <col min="2590" max="2800" width="11.42578125" style="206"/>
    <col min="2801" max="2801" width="2.7109375" style="206" customWidth="1"/>
    <col min="2802" max="2802" width="10.5703125" style="206" customWidth="1"/>
    <col min="2803" max="2803" width="13.7109375" style="206" customWidth="1"/>
    <col min="2804" max="2804" width="16.5703125" style="206" customWidth="1"/>
    <col min="2805" max="2805" width="17.7109375" style="206" customWidth="1"/>
    <col min="2806" max="2806" width="10.7109375" style="206" customWidth="1"/>
    <col min="2807" max="2807" width="10" style="206" customWidth="1"/>
    <col min="2808" max="2808" width="2.7109375" style="206" customWidth="1"/>
    <col min="2809" max="2810" width="10" style="206" customWidth="1"/>
    <col min="2811" max="2811" width="2.42578125" style="206" customWidth="1"/>
    <col min="2812" max="2812" width="11.42578125" style="206"/>
    <col min="2813" max="2813" width="33" style="206" customWidth="1"/>
    <col min="2814" max="2814" width="5" style="206" customWidth="1"/>
    <col min="2815" max="2815" width="12.28515625" style="206" customWidth="1"/>
    <col min="2816" max="2816" width="5" style="206" customWidth="1"/>
    <col min="2817" max="2817" width="5.140625" style="206" customWidth="1"/>
    <col min="2818" max="2818" width="21.5703125" style="206" customWidth="1"/>
    <col min="2819" max="2819" width="5.140625" style="206" customWidth="1"/>
    <col min="2820" max="2820" width="23.7109375" style="206" customWidth="1"/>
    <col min="2821" max="2821" width="5.140625" style="206" customWidth="1"/>
    <col min="2822" max="2822" width="29.28515625" style="206" customWidth="1"/>
    <col min="2823" max="2823" width="5.140625" style="206" customWidth="1"/>
    <col min="2824" max="2824" width="21.140625" style="206" customWidth="1"/>
    <col min="2825" max="2825" width="5.140625" style="206" customWidth="1"/>
    <col min="2826" max="2826" width="3.7109375" style="206" customWidth="1"/>
    <col min="2827" max="2827" width="10.7109375" style="206" customWidth="1"/>
    <col min="2828" max="2828" width="2.28515625" style="206" customWidth="1"/>
    <col min="2829" max="2829" width="10.28515625" style="206" customWidth="1"/>
    <col min="2830" max="2830" width="1.85546875" style="206" customWidth="1"/>
    <col min="2831" max="2831" width="11.42578125" style="206"/>
    <col min="2832" max="2832" width="2.28515625" style="206" customWidth="1"/>
    <col min="2833" max="2833" width="11.42578125" style="206"/>
    <col min="2834" max="2835" width="3.42578125" style="206" customWidth="1"/>
    <col min="2836" max="2836" width="2.85546875" style="206" customWidth="1"/>
    <col min="2837" max="2837" width="11.5703125" style="206" customWidth="1"/>
    <col min="2838" max="2838" width="2.140625" style="206" customWidth="1"/>
    <col min="2839" max="2839" width="11.42578125" style="206"/>
    <col min="2840" max="2840" width="1.42578125" style="206" customWidth="1"/>
    <col min="2841" max="2841" width="11.42578125" style="206"/>
    <col min="2842" max="2842" width="2" style="206" customWidth="1"/>
    <col min="2843" max="2843" width="11.42578125" style="206"/>
    <col min="2844" max="2844" width="2.85546875" style="206" customWidth="1"/>
    <col min="2845" max="2845" width="3.140625" style="206" customWidth="1"/>
    <col min="2846" max="3056" width="11.42578125" style="206"/>
    <col min="3057" max="3057" width="2.7109375" style="206" customWidth="1"/>
    <col min="3058" max="3058" width="10.5703125" style="206" customWidth="1"/>
    <col min="3059" max="3059" width="13.7109375" style="206" customWidth="1"/>
    <col min="3060" max="3060" width="16.5703125" style="206" customWidth="1"/>
    <col min="3061" max="3061" width="17.7109375" style="206" customWidth="1"/>
    <col min="3062" max="3062" width="10.7109375" style="206" customWidth="1"/>
    <col min="3063" max="3063" width="10" style="206" customWidth="1"/>
    <col min="3064" max="3064" width="2.7109375" style="206" customWidth="1"/>
    <col min="3065" max="3066" width="10" style="206" customWidth="1"/>
    <col min="3067" max="3067" width="2.42578125" style="206" customWidth="1"/>
    <col min="3068" max="3068" width="11.42578125" style="206"/>
    <col min="3069" max="3069" width="33" style="206" customWidth="1"/>
    <col min="3070" max="3070" width="5" style="206" customWidth="1"/>
    <col min="3071" max="3071" width="12.28515625" style="206" customWidth="1"/>
    <col min="3072" max="3072" width="5" style="206" customWidth="1"/>
    <col min="3073" max="3073" width="5.140625" style="206" customWidth="1"/>
    <col min="3074" max="3074" width="21.5703125" style="206" customWidth="1"/>
    <col min="3075" max="3075" width="5.140625" style="206" customWidth="1"/>
    <col min="3076" max="3076" width="23.7109375" style="206" customWidth="1"/>
    <col min="3077" max="3077" width="5.140625" style="206" customWidth="1"/>
    <col min="3078" max="3078" width="29.28515625" style="206" customWidth="1"/>
    <col min="3079" max="3079" width="5.140625" style="206" customWidth="1"/>
    <col min="3080" max="3080" width="21.140625" style="206" customWidth="1"/>
    <col min="3081" max="3081" width="5.140625" style="206" customWidth="1"/>
    <col min="3082" max="3082" width="3.7109375" style="206" customWidth="1"/>
    <col min="3083" max="3083" width="10.7109375" style="206" customWidth="1"/>
    <col min="3084" max="3084" width="2.28515625" style="206" customWidth="1"/>
    <col min="3085" max="3085" width="10.28515625" style="206" customWidth="1"/>
    <col min="3086" max="3086" width="1.85546875" style="206" customWidth="1"/>
    <col min="3087" max="3087" width="11.42578125" style="206"/>
    <col min="3088" max="3088" width="2.28515625" style="206" customWidth="1"/>
    <col min="3089" max="3089" width="11.42578125" style="206"/>
    <col min="3090" max="3091" width="3.42578125" style="206" customWidth="1"/>
    <col min="3092" max="3092" width="2.85546875" style="206" customWidth="1"/>
    <col min="3093" max="3093" width="11.5703125" style="206" customWidth="1"/>
    <col min="3094" max="3094" width="2.140625" style="206" customWidth="1"/>
    <col min="3095" max="3095" width="11.42578125" style="206"/>
    <col min="3096" max="3096" width="1.42578125" style="206" customWidth="1"/>
    <col min="3097" max="3097" width="11.42578125" style="206"/>
    <col min="3098" max="3098" width="2" style="206" customWidth="1"/>
    <col min="3099" max="3099" width="11.42578125" style="206"/>
    <col min="3100" max="3100" width="2.85546875" style="206" customWidth="1"/>
    <col min="3101" max="3101" width="3.140625" style="206" customWidth="1"/>
    <col min="3102" max="3312" width="11.42578125" style="206"/>
    <col min="3313" max="3313" width="2.7109375" style="206" customWidth="1"/>
    <col min="3314" max="3314" width="10.5703125" style="206" customWidth="1"/>
    <col min="3315" max="3315" width="13.7109375" style="206" customWidth="1"/>
    <col min="3316" max="3316" width="16.5703125" style="206" customWidth="1"/>
    <col min="3317" max="3317" width="17.7109375" style="206" customWidth="1"/>
    <col min="3318" max="3318" width="10.7109375" style="206" customWidth="1"/>
    <col min="3319" max="3319" width="10" style="206" customWidth="1"/>
    <col min="3320" max="3320" width="2.7109375" style="206" customWidth="1"/>
    <col min="3321" max="3322" width="10" style="206" customWidth="1"/>
    <col min="3323" max="3323" width="2.42578125" style="206" customWidth="1"/>
    <col min="3324" max="3324" width="11.42578125" style="206"/>
    <col min="3325" max="3325" width="33" style="206" customWidth="1"/>
    <col min="3326" max="3326" width="5" style="206" customWidth="1"/>
    <col min="3327" max="3327" width="12.28515625" style="206" customWidth="1"/>
    <col min="3328" max="3328" width="5" style="206" customWidth="1"/>
    <col min="3329" max="3329" width="5.140625" style="206" customWidth="1"/>
    <col min="3330" max="3330" width="21.5703125" style="206" customWidth="1"/>
    <col min="3331" max="3331" width="5.140625" style="206" customWidth="1"/>
    <col min="3332" max="3332" width="23.7109375" style="206" customWidth="1"/>
    <col min="3333" max="3333" width="5.140625" style="206" customWidth="1"/>
    <col min="3334" max="3334" width="29.28515625" style="206" customWidth="1"/>
    <col min="3335" max="3335" width="5.140625" style="206" customWidth="1"/>
    <col min="3336" max="3336" width="21.140625" style="206" customWidth="1"/>
    <col min="3337" max="3337" width="5.140625" style="206" customWidth="1"/>
    <col min="3338" max="3338" width="3.7109375" style="206" customWidth="1"/>
    <col min="3339" max="3339" width="10.7109375" style="206" customWidth="1"/>
    <col min="3340" max="3340" width="2.28515625" style="206" customWidth="1"/>
    <col min="3341" max="3341" width="10.28515625" style="206" customWidth="1"/>
    <col min="3342" max="3342" width="1.85546875" style="206" customWidth="1"/>
    <col min="3343" max="3343" width="11.42578125" style="206"/>
    <col min="3344" max="3344" width="2.28515625" style="206" customWidth="1"/>
    <col min="3345" max="3345" width="11.42578125" style="206"/>
    <col min="3346" max="3347" width="3.42578125" style="206" customWidth="1"/>
    <col min="3348" max="3348" width="2.85546875" style="206" customWidth="1"/>
    <col min="3349" max="3349" width="11.5703125" style="206" customWidth="1"/>
    <col min="3350" max="3350" width="2.140625" style="206" customWidth="1"/>
    <col min="3351" max="3351" width="11.42578125" style="206"/>
    <col min="3352" max="3352" width="1.42578125" style="206" customWidth="1"/>
    <col min="3353" max="3353" width="11.42578125" style="206"/>
    <col min="3354" max="3354" width="2" style="206" customWidth="1"/>
    <col min="3355" max="3355" width="11.42578125" style="206"/>
    <col min="3356" max="3356" width="2.85546875" style="206" customWidth="1"/>
    <col min="3357" max="3357" width="3.140625" style="206" customWidth="1"/>
    <col min="3358" max="3568" width="11.42578125" style="206"/>
    <col min="3569" max="3569" width="2.7109375" style="206" customWidth="1"/>
    <col min="3570" max="3570" width="10.5703125" style="206" customWidth="1"/>
    <col min="3571" max="3571" width="13.7109375" style="206" customWidth="1"/>
    <col min="3572" max="3572" width="16.5703125" style="206" customWidth="1"/>
    <col min="3573" max="3573" width="17.7109375" style="206" customWidth="1"/>
    <col min="3574" max="3574" width="10.7109375" style="206" customWidth="1"/>
    <col min="3575" max="3575" width="10" style="206" customWidth="1"/>
    <col min="3576" max="3576" width="2.7109375" style="206" customWidth="1"/>
    <col min="3577" max="3578" width="10" style="206" customWidth="1"/>
    <col min="3579" max="3579" width="2.42578125" style="206" customWidth="1"/>
    <col min="3580" max="3580" width="11.42578125" style="206"/>
    <col min="3581" max="3581" width="33" style="206" customWidth="1"/>
    <col min="3582" max="3582" width="5" style="206" customWidth="1"/>
    <col min="3583" max="3583" width="12.28515625" style="206" customWidth="1"/>
    <col min="3584" max="3584" width="5" style="206" customWidth="1"/>
    <col min="3585" max="3585" width="5.140625" style="206" customWidth="1"/>
    <col min="3586" max="3586" width="21.5703125" style="206" customWidth="1"/>
    <col min="3587" max="3587" width="5.140625" style="206" customWidth="1"/>
    <col min="3588" max="3588" width="23.7109375" style="206" customWidth="1"/>
    <col min="3589" max="3589" width="5.140625" style="206" customWidth="1"/>
    <col min="3590" max="3590" width="29.28515625" style="206" customWidth="1"/>
    <col min="3591" max="3591" width="5.140625" style="206" customWidth="1"/>
    <col min="3592" max="3592" width="21.140625" style="206" customWidth="1"/>
    <col min="3593" max="3593" width="5.140625" style="206" customWidth="1"/>
    <col min="3594" max="3594" width="3.7109375" style="206" customWidth="1"/>
    <col min="3595" max="3595" width="10.7109375" style="206" customWidth="1"/>
    <col min="3596" max="3596" width="2.28515625" style="206" customWidth="1"/>
    <col min="3597" max="3597" width="10.28515625" style="206" customWidth="1"/>
    <col min="3598" max="3598" width="1.85546875" style="206" customWidth="1"/>
    <col min="3599" max="3599" width="11.42578125" style="206"/>
    <col min="3600" max="3600" width="2.28515625" style="206" customWidth="1"/>
    <col min="3601" max="3601" width="11.42578125" style="206"/>
    <col min="3602" max="3603" width="3.42578125" style="206" customWidth="1"/>
    <col min="3604" max="3604" width="2.85546875" style="206" customWidth="1"/>
    <col min="3605" max="3605" width="11.5703125" style="206" customWidth="1"/>
    <col min="3606" max="3606" width="2.140625" style="206" customWidth="1"/>
    <col min="3607" max="3607" width="11.42578125" style="206"/>
    <col min="3608" max="3608" width="1.42578125" style="206" customWidth="1"/>
    <col min="3609" max="3609" width="11.42578125" style="206"/>
    <col min="3610" max="3610" width="2" style="206" customWidth="1"/>
    <col min="3611" max="3611" width="11.42578125" style="206"/>
    <col min="3612" max="3612" width="2.85546875" style="206" customWidth="1"/>
    <col min="3613" max="3613" width="3.140625" style="206" customWidth="1"/>
    <col min="3614" max="3824" width="11.42578125" style="206"/>
    <col min="3825" max="3825" width="2.7109375" style="206" customWidth="1"/>
    <col min="3826" max="3826" width="10.5703125" style="206" customWidth="1"/>
    <col min="3827" max="3827" width="13.7109375" style="206" customWidth="1"/>
    <col min="3828" max="3828" width="16.5703125" style="206" customWidth="1"/>
    <col min="3829" max="3829" width="17.7109375" style="206" customWidth="1"/>
    <col min="3830" max="3830" width="10.7109375" style="206" customWidth="1"/>
    <col min="3831" max="3831" width="10" style="206" customWidth="1"/>
    <col min="3832" max="3832" width="2.7109375" style="206" customWidth="1"/>
    <col min="3833" max="3834" width="10" style="206" customWidth="1"/>
    <col min="3835" max="3835" width="2.42578125" style="206" customWidth="1"/>
    <col min="3836" max="3836" width="11.42578125" style="206"/>
    <col min="3837" max="3837" width="33" style="206" customWidth="1"/>
    <col min="3838" max="3838" width="5" style="206" customWidth="1"/>
    <col min="3839" max="3839" width="12.28515625" style="206" customWidth="1"/>
    <col min="3840" max="3840" width="5" style="206" customWidth="1"/>
    <col min="3841" max="3841" width="5.140625" style="206" customWidth="1"/>
    <col min="3842" max="3842" width="21.5703125" style="206" customWidth="1"/>
    <col min="3843" max="3843" width="5.140625" style="206" customWidth="1"/>
    <col min="3844" max="3844" width="23.7109375" style="206" customWidth="1"/>
    <col min="3845" max="3845" width="5.140625" style="206" customWidth="1"/>
    <col min="3846" max="3846" width="29.28515625" style="206" customWidth="1"/>
    <col min="3847" max="3847" width="5.140625" style="206" customWidth="1"/>
    <col min="3848" max="3848" width="21.140625" style="206" customWidth="1"/>
    <col min="3849" max="3849" width="5.140625" style="206" customWidth="1"/>
    <col min="3850" max="3850" width="3.7109375" style="206" customWidth="1"/>
    <col min="3851" max="3851" width="10.7109375" style="206" customWidth="1"/>
    <col min="3852" max="3852" width="2.28515625" style="206" customWidth="1"/>
    <col min="3853" max="3853" width="10.28515625" style="206" customWidth="1"/>
    <col min="3854" max="3854" width="1.85546875" style="206" customWidth="1"/>
    <col min="3855" max="3855" width="11.42578125" style="206"/>
    <col min="3856" max="3856" width="2.28515625" style="206" customWidth="1"/>
    <col min="3857" max="3857" width="11.42578125" style="206"/>
    <col min="3858" max="3859" width="3.42578125" style="206" customWidth="1"/>
    <col min="3860" max="3860" width="2.85546875" style="206" customWidth="1"/>
    <col min="3861" max="3861" width="11.5703125" style="206" customWidth="1"/>
    <col min="3862" max="3862" width="2.140625" style="206" customWidth="1"/>
    <col min="3863" max="3863" width="11.42578125" style="206"/>
    <col min="3864" max="3864" width="1.42578125" style="206" customWidth="1"/>
    <col min="3865" max="3865" width="11.42578125" style="206"/>
    <col min="3866" max="3866" width="2" style="206" customWidth="1"/>
    <col min="3867" max="3867" width="11.42578125" style="206"/>
    <col min="3868" max="3868" width="2.85546875" style="206" customWidth="1"/>
    <col min="3869" max="3869" width="3.140625" style="206" customWidth="1"/>
    <col min="3870" max="4080" width="11.42578125" style="206"/>
    <col min="4081" max="4081" width="2.7109375" style="206" customWidth="1"/>
    <col min="4082" max="4082" width="10.5703125" style="206" customWidth="1"/>
    <col min="4083" max="4083" width="13.7109375" style="206" customWidth="1"/>
    <col min="4084" max="4084" width="16.5703125" style="206" customWidth="1"/>
    <col min="4085" max="4085" width="17.7109375" style="206" customWidth="1"/>
    <col min="4086" max="4086" width="10.7109375" style="206" customWidth="1"/>
    <col min="4087" max="4087" width="10" style="206" customWidth="1"/>
    <col min="4088" max="4088" width="2.7109375" style="206" customWidth="1"/>
    <col min="4089" max="4090" width="10" style="206" customWidth="1"/>
    <col min="4091" max="4091" width="2.42578125" style="206" customWidth="1"/>
    <col min="4092" max="4092" width="11.42578125" style="206"/>
    <col min="4093" max="4093" width="33" style="206" customWidth="1"/>
    <col min="4094" max="4094" width="5" style="206" customWidth="1"/>
    <col min="4095" max="4095" width="12.28515625" style="206" customWidth="1"/>
    <col min="4096" max="4096" width="5" style="206" customWidth="1"/>
    <col min="4097" max="4097" width="5.140625" style="206" customWidth="1"/>
    <col min="4098" max="4098" width="21.5703125" style="206" customWidth="1"/>
    <col min="4099" max="4099" width="5.140625" style="206" customWidth="1"/>
    <col min="4100" max="4100" width="23.7109375" style="206" customWidth="1"/>
    <col min="4101" max="4101" width="5.140625" style="206" customWidth="1"/>
    <col min="4102" max="4102" width="29.28515625" style="206" customWidth="1"/>
    <col min="4103" max="4103" width="5.140625" style="206" customWidth="1"/>
    <col min="4104" max="4104" width="21.140625" style="206" customWidth="1"/>
    <col min="4105" max="4105" width="5.140625" style="206" customWidth="1"/>
    <col min="4106" max="4106" width="3.7109375" style="206" customWidth="1"/>
    <col min="4107" max="4107" width="10.7109375" style="206" customWidth="1"/>
    <col min="4108" max="4108" width="2.28515625" style="206" customWidth="1"/>
    <col min="4109" max="4109" width="10.28515625" style="206" customWidth="1"/>
    <col min="4110" max="4110" width="1.85546875" style="206" customWidth="1"/>
    <col min="4111" max="4111" width="11.42578125" style="206"/>
    <col min="4112" max="4112" width="2.28515625" style="206" customWidth="1"/>
    <col min="4113" max="4113" width="11.42578125" style="206"/>
    <col min="4114" max="4115" width="3.42578125" style="206" customWidth="1"/>
    <col min="4116" max="4116" width="2.85546875" style="206" customWidth="1"/>
    <col min="4117" max="4117" width="11.5703125" style="206" customWidth="1"/>
    <col min="4118" max="4118" width="2.140625" style="206" customWidth="1"/>
    <col min="4119" max="4119" width="11.42578125" style="206"/>
    <col min="4120" max="4120" width="1.42578125" style="206" customWidth="1"/>
    <col min="4121" max="4121" width="11.42578125" style="206"/>
    <col min="4122" max="4122" width="2" style="206" customWidth="1"/>
    <col min="4123" max="4123" width="11.42578125" style="206"/>
    <col min="4124" max="4124" width="2.85546875" style="206" customWidth="1"/>
    <col min="4125" max="4125" width="3.140625" style="206" customWidth="1"/>
    <col min="4126" max="4336" width="11.42578125" style="206"/>
    <col min="4337" max="4337" width="2.7109375" style="206" customWidth="1"/>
    <col min="4338" max="4338" width="10.5703125" style="206" customWidth="1"/>
    <col min="4339" max="4339" width="13.7109375" style="206" customWidth="1"/>
    <col min="4340" max="4340" width="16.5703125" style="206" customWidth="1"/>
    <col min="4341" max="4341" width="17.7109375" style="206" customWidth="1"/>
    <col min="4342" max="4342" width="10.7109375" style="206" customWidth="1"/>
    <col min="4343" max="4343" width="10" style="206" customWidth="1"/>
    <col min="4344" max="4344" width="2.7109375" style="206" customWidth="1"/>
    <col min="4345" max="4346" width="10" style="206" customWidth="1"/>
    <col min="4347" max="4347" width="2.42578125" style="206" customWidth="1"/>
    <col min="4348" max="4348" width="11.42578125" style="206"/>
    <col min="4349" max="4349" width="33" style="206" customWidth="1"/>
    <col min="4350" max="4350" width="5" style="206" customWidth="1"/>
    <col min="4351" max="4351" width="12.28515625" style="206" customWidth="1"/>
    <col min="4352" max="4352" width="5" style="206" customWidth="1"/>
    <col min="4353" max="4353" width="5.140625" style="206" customWidth="1"/>
    <col min="4354" max="4354" width="21.5703125" style="206" customWidth="1"/>
    <col min="4355" max="4355" width="5.140625" style="206" customWidth="1"/>
    <col min="4356" max="4356" width="23.7109375" style="206" customWidth="1"/>
    <col min="4357" max="4357" width="5.140625" style="206" customWidth="1"/>
    <col min="4358" max="4358" width="29.28515625" style="206" customWidth="1"/>
    <col min="4359" max="4359" width="5.140625" style="206" customWidth="1"/>
    <col min="4360" max="4360" width="21.140625" style="206" customWidth="1"/>
    <col min="4361" max="4361" width="5.140625" style="206" customWidth="1"/>
    <col min="4362" max="4362" width="3.7109375" style="206" customWidth="1"/>
    <col min="4363" max="4363" width="10.7109375" style="206" customWidth="1"/>
    <col min="4364" max="4364" width="2.28515625" style="206" customWidth="1"/>
    <col min="4365" max="4365" width="10.28515625" style="206" customWidth="1"/>
    <col min="4366" max="4366" width="1.85546875" style="206" customWidth="1"/>
    <col min="4367" max="4367" width="11.42578125" style="206"/>
    <col min="4368" max="4368" width="2.28515625" style="206" customWidth="1"/>
    <col min="4369" max="4369" width="11.42578125" style="206"/>
    <col min="4370" max="4371" width="3.42578125" style="206" customWidth="1"/>
    <col min="4372" max="4372" width="2.85546875" style="206" customWidth="1"/>
    <col min="4373" max="4373" width="11.5703125" style="206" customWidth="1"/>
    <col min="4374" max="4374" width="2.140625" style="206" customWidth="1"/>
    <col min="4375" max="4375" width="11.42578125" style="206"/>
    <col min="4376" max="4376" width="1.42578125" style="206" customWidth="1"/>
    <col min="4377" max="4377" width="11.42578125" style="206"/>
    <col min="4378" max="4378" width="2" style="206" customWidth="1"/>
    <col min="4379" max="4379" width="11.42578125" style="206"/>
    <col min="4380" max="4380" width="2.85546875" style="206" customWidth="1"/>
    <col min="4381" max="4381" width="3.140625" style="206" customWidth="1"/>
    <col min="4382" max="4592" width="11.42578125" style="206"/>
    <col min="4593" max="4593" width="2.7109375" style="206" customWidth="1"/>
    <col min="4594" max="4594" width="10.5703125" style="206" customWidth="1"/>
    <col min="4595" max="4595" width="13.7109375" style="206" customWidth="1"/>
    <col min="4596" max="4596" width="16.5703125" style="206" customWidth="1"/>
    <col min="4597" max="4597" width="17.7109375" style="206" customWidth="1"/>
    <col min="4598" max="4598" width="10.7109375" style="206" customWidth="1"/>
    <col min="4599" max="4599" width="10" style="206" customWidth="1"/>
    <col min="4600" max="4600" width="2.7109375" style="206" customWidth="1"/>
    <col min="4601" max="4602" width="10" style="206" customWidth="1"/>
    <col min="4603" max="4603" width="2.42578125" style="206" customWidth="1"/>
    <col min="4604" max="4604" width="11.42578125" style="206"/>
    <col min="4605" max="4605" width="33" style="206" customWidth="1"/>
    <col min="4606" max="4606" width="5" style="206" customWidth="1"/>
    <col min="4607" max="4607" width="12.28515625" style="206" customWidth="1"/>
    <col min="4608" max="4608" width="5" style="206" customWidth="1"/>
    <col min="4609" max="4609" width="5.140625" style="206" customWidth="1"/>
    <col min="4610" max="4610" width="21.5703125" style="206" customWidth="1"/>
    <col min="4611" max="4611" width="5.140625" style="206" customWidth="1"/>
    <col min="4612" max="4612" width="23.7109375" style="206" customWidth="1"/>
    <col min="4613" max="4613" width="5.140625" style="206" customWidth="1"/>
    <col min="4614" max="4614" width="29.28515625" style="206" customWidth="1"/>
    <col min="4615" max="4615" width="5.140625" style="206" customWidth="1"/>
    <col min="4616" max="4616" width="21.140625" style="206" customWidth="1"/>
    <col min="4617" max="4617" width="5.140625" style="206" customWidth="1"/>
    <col min="4618" max="4618" width="3.7109375" style="206" customWidth="1"/>
    <col min="4619" max="4619" width="10.7109375" style="206" customWidth="1"/>
    <col min="4620" max="4620" width="2.28515625" style="206" customWidth="1"/>
    <col min="4621" max="4621" width="10.28515625" style="206" customWidth="1"/>
    <col min="4622" max="4622" width="1.85546875" style="206" customWidth="1"/>
    <col min="4623" max="4623" width="11.42578125" style="206"/>
    <col min="4624" max="4624" width="2.28515625" style="206" customWidth="1"/>
    <col min="4625" max="4625" width="11.42578125" style="206"/>
    <col min="4626" max="4627" width="3.42578125" style="206" customWidth="1"/>
    <col min="4628" max="4628" width="2.85546875" style="206" customWidth="1"/>
    <col min="4629" max="4629" width="11.5703125" style="206" customWidth="1"/>
    <col min="4630" max="4630" width="2.140625" style="206" customWidth="1"/>
    <col min="4631" max="4631" width="11.42578125" style="206"/>
    <col min="4632" max="4632" width="1.42578125" style="206" customWidth="1"/>
    <col min="4633" max="4633" width="11.42578125" style="206"/>
    <col min="4634" max="4634" width="2" style="206" customWidth="1"/>
    <col min="4635" max="4635" width="11.42578125" style="206"/>
    <col min="4636" max="4636" width="2.85546875" style="206" customWidth="1"/>
    <col min="4637" max="4637" width="3.140625" style="206" customWidth="1"/>
    <col min="4638" max="4848" width="11.42578125" style="206"/>
    <col min="4849" max="4849" width="2.7109375" style="206" customWidth="1"/>
    <col min="4850" max="4850" width="10.5703125" style="206" customWidth="1"/>
    <col min="4851" max="4851" width="13.7109375" style="206" customWidth="1"/>
    <col min="4852" max="4852" width="16.5703125" style="206" customWidth="1"/>
    <col min="4853" max="4853" width="17.7109375" style="206" customWidth="1"/>
    <col min="4854" max="4854" width="10.7109375" style="206" customWidth="1"/>
    <col min="4855" max="4855" width="10" style="206" customWidth="1"/>
    <col min="4856" max="4856" width="2.7109375" style="206" customWidth="1"/>
    <col min="4857" max="4858" width="10" style="206" customWidth="1"/>
    <col min="4859" max="4859" width="2.42578125" style="206" customWidth="1"/>
    <col min="4860" max="4860" width="11.42578125" style="206"/>
    <col min="4861" max="4861" width="33" style="206" customWidth="1"/>
    <col min="4862" max="4862" width="5" style="206" customWidth="1"/>
    <col min="4863" max="4863" width="12.28515625" style="206" customWidth="1"/>
    <col min="4864" max="4864" width="5" style="206" customWidth="1"/>
    <col min="4865" max="4865" width="5.140625" style="206" customWidth="1"/>
    <col min="4866" max="4866" width="21.5703125" style="206" customWidth="1"/>
    <col min="4867" max="4867" width="5.140625" style="206" customWidth="1"/>
    <col min="4868" max="4868" width="23.7109375" style="206" customWidth="1"/>
    <col min="4869" max="4869" width="5.140625" style="206" customWidth="1"/>
    <col min="4870" max="4870" width="29.28515625" style="206" customWidth="1"/>
    <col min="4871" max="4871" width="5.140625" style="206" customWidth="1"/>
    <col min="4872" max="4872" width="21.140625" style="206" customWidth="1"/>
    <col min="4873" max="4873" width="5.140625" style="206" customWidth="1"/>
    <col min="4874" max="4874" width="3.7109375" style="206" customWidth="1"/>
    <col min="4875" max="4875" width="10.7109375" style="206" customWidth="1"/>
    <col min="4876" max="4876" width="2.28515625" style="206" customWidth="1"/>
    <col min="4877" max="4877" width="10.28515625" style="206" customWidth="1"/>
    <col min="4878" max="4878" width="1.85546875" style="206" customWidth="1"/>
    <col min="4879" max="4879" width="11.42578125" style="206"/>
    <col min="4880" max="4880" width="2.28515625" style="206" customWidth="1"/>
    <col min="4881" max="4881" width="11.42578125" style="206"/>
    <col min="4882" max="4883" width="3.42578125" style="206" customWidth="1"/>
    <col min="4884" max="4884" width="2.85546875" style="206" customWidth="1"/>
    <col min="4885" max="4885" width="11.5703125" style="206" customWidth="1"/>
    <col min="4886" max="4886" width="2.140625" style="206" customWidth="1"/>
    <col min="4887" max="4887" width="11.42578125" style="206"/>
    <col min="4888" max="4888" width="1.42578125" style="206" customWidth="1"/>
    <col min="4889" max="4889" width="11.42578125" style="206"/>
    <col min="4890" max="4890" width="2" style="206" customWidth="1"/>
    <col min="4891" max="4891" width="11.42578125" style="206"/>
    <col min="4892" max="4892" width="2.85546875" style="206" customWidth="1"/>
    <col min="4893" max="4893" width="3.140625" style="206" customWidth="1"/>
    <col min="4894" max="5104" width="11.42578125" style="206"/>
    <col min="5105" max="5105" width="2.7109375" style="206" customWidth="1"/>
    <col min="5106" max="5106" width="10.5703125" style="206" customWidth="1"/>
    <col min="5107" max="5107" width="13.7109375" style="206" customWidth="1"/>
    <col min="5108" max="5108" width="16.5703125" style="206" customWidth="1"/>
    <col min="5109" max="5109" width="17.7109375" style="206" customWidth="1"/>
    <col min="5110" max="5110" width="10.7109375" style="206" customWidth="1"/>
    <col min="5111" max="5111" width="10" style="206" customWidth="1"/>
    <col min="5112" max="5112" width="2.7109375" style="206" customWidth="1"/>
    <col min="5113" max="5114" width="10" style="206" customWidth="1"/>
    <col min="5115" max="5115" width="2.42578125" style="206" customWidth="1"/>
    <col min="5116" max="5116" width="11.42578125" style="206"/>
    <col min="5117" max="5117" width="33" style="206" customWidth="1"/>
    <col min="5118" max="5118" width="5" style="206" customWidth="1"/>
    <col min="5119" max="5119" width="12.28515625" style="206" customWidth="1"/>
    <col min="5120" max="5120" width="5" style="206" customWidth="1"/>
    <col min="5121" max="5121" width="5.140625" style="206" customWidth="1"/>
    <col min="5122" max="5122" width="21.5703125" style="206" customWidth="1"/>
    <col min="5123" max="5123" width="5.140625" style="206" customWidth="1"/>
    <col min="5124" max="5124" width="23.7109375" style="206" customWidth="1"/>
    <col min="5125" max="5125" width="5.140625" style="206" customWidth="1"/>
    <col min="5126" max="5126" width="29.28515625" style="206" customWidth="1"/>
    <col min="5127" max="5127" width="5.140625" style="206" customWidth="1"/>
    <col min="5128" max="5128" width="21.140625" style="206" customWidth="1"/>
    <col min="5129" max="5129" width="5.140625" style="206" customWidth="1"/>
    <col min="5130" max="5130" width="3.7109375" style="206" customWidth="1"/>
    <col min="5131" max="5131" width="10.7109375" style="206" customWidth="1"/>
    <col min="5132" max="5132" width="2.28515625" style="206" customWidth="1"/>
    <col min="5133" max="5133" width="10.28515625" style="206" customWidth="1"/>
    <col min="5134" max="5134" width="1.85546875" style="206" customWidth="1"/>
    <col min="5135" max="5135" width="11.42578125" style="206"/>
    <col min="5136" max="5136" width="2.28515625" style="206" customWidth="1"/>
    <col min="5137" max="5137" width="11.42578125" style="206"/>
    <col min="5138" max="5139" width="3.42578125" style="206" customWidth="1"/>
    <col min="5140" max="5140" width="2.85546875" style="206" customWidth="1"/>
    <col min="5141" max="5141" width="11.5703125" style="206" customWidth="1"/>
    <col min="5142" max="5142" width="2.140625" style="206" customWidth="1"/>
    <col min="5143" max="5143" width="11.42578125" style="206"/>
    <col min="5144" max="5144" width="1.42578125" style="206" customWidth="1"/>
    <col min="5145" max="5145" width="11.42578125" style="206"/>
    <col min="5146" max="5146" width="2" style="206" customWidth="1"/>
    <col min="5147" max="5147" width="11.42578125" style="206"/>
    <col min="5148" max="5148" width="2.85546875" style="206" customWidth="1"/>
    <col min="5149" max="5149" width="3.140625" style="206" customWidth="1"/>
    <col min="5150" max="5360" width="11.42578125" style="206"/>
    <col min="5361" max="5361" width="2.7109375" style="206" customWidth="1"/>
    <col min="5362" max="5362" width="10.5703125" style="206" customWidth="1"/>
    <col min="5363" max="5363" width="13.7109375" style="206" customWidth="1"/>
    <col min="5364" max="5364" width="16.5703125" style="206" customWidth="1"/>
    <col min="5365" max="5365" width="17.7109375" style="206" customWidth="1"/>
    <col min="5366" max="5366" width="10.7109375" style="206" customWidth="1"/>
    <col min="5367" max="5367" width="10" style="206" customWidth="1"/>
    <col min="5368" max="5368" width="2.7109375" style="206" customWidth="1"/>
    <col min="5369" max="5370" width="10" style="206" customWidth="1"/>
    <col min="5371" max="5371" width="2.42578125" style="206" customWidth="1"/>
    <col min="5372" max="5372" width="11.42578125" style="206"/>
    <col min="5373" max="5373" width="33" style="206" customWidth="1"/>
    <col min="5374" max="5374" width="5" style="206" customWidth="1"/>
    <col min="5375" max="5375" width="12.28515625" style="206" customWidth="1"/>
    <col min="5376" max="5376" width="5" style="206" customWidth="1"/>
    <col min="5377" max="5377" width="5.140625" style="206" customWidth="1"/>
    <col min="5378" max="5378" width="21.5703125" style="206" customWidth="1"/>
    <col min="5379" max="5379" width="5.140625" style="206" customWidth="1"/>
    <col min="5380" max="5380" width="23.7109375" style="206" customWidth="1"/>
    <col min="5381" max="5381" width="5.140625" style="206" customWidth="1"/>
    <col min="5382" max="5382" width="29.28515625" style="206" customWidth="1"/>
    <col min="5383" max="5383" width="5.140625" style="206" customWidth="1"/>
    <col min="5384" max="5384" width="21.140625" style="206" customWidth="1"/>
    <col min="5385" max="5385" width="5.140625" style="206" customWidth="1"/>
    <col min="5386" max="5386" width="3.7109375" style="206" customWidth="1"/>
    <col min="5387" max="5387" width="10.7109375" style="206" customWidth="1"/>
    <col min="5388" max="5388" width="2.28515625" style="206" customWidth="1"/>
    <col min="5389" max="5389" width="10.28515625" style="206" customWidth="1"/>
    <col min="5390" max="5390" width="1.85546875" style="206" customWidth="1"/>
    <col min="5391" max="5391" width="11.42578125" style="206"/>
    <col min="5392" max="5392" width="2.28515625" style="206" customWidth="1"/>
    <col min="5393" max="5393" width="11.42578125" style="206"/>
    <col min="5394" max="5395" width="3.42578125" style="206" customWidth="1"/>
    <col min="5396" max="5396" width="2.85546875" style="206" customWidth="1"/>
    <col min="5397" max="5397" width="11.5703125" style="206" customWidth="1"/>
    <col min="5398" max="5398" width="2.140625" style="206" customWidth="1"/>
    <col min="5399" max="5399" width="11.42578125" style="206"/>
    <col min="5400" max="5400" width="1.42578125" style="206" customWidth="1"/>
    <col min="5401" max="5401" width="11.42578125" style="206"/>
    <col min="5402" max="5402" width="2" style="206" customWidth="1"/>
    <col min="5403" max="5403" width="11.42578125" style="206"/>
    <col min="5404" max="5404" width="2.85546875" style="206" customWidth="1"/>
    <col min="5405" max="5405" width="3.140625" style="206" customWidth="1"/>
    <col min="5406" max="5616" width="11.42578125" style="206"/>
    <col min="5617" max="5617" width="2.7109375" style="206" customWidth="1"/>
    <col min="5618" max="5618" width="10.5703125" style="206" customWidth="1"/>
    <col min="5619" max="5619" width="13.7109375" style="206" customWidth="1"/>
    <col min="5620" max="5620" width="16.5703125" style="206" customWidth="1"/>
    <col min="5621" max="5621" width="17.7109375" style="206" customWidth="1"/>
    <col min="5622" max="5622" width="10.7109375" style="206" customWidth="1"/>
    <col min="5623" max="5623" width="10" style="206" customWidth="1"/>
    <col min="5624" max="5624" width="2.7109375" style="206" customWidth="1"/>
    <col min="5625" max="5626" width="10" style="206" customWidth="1"/>
    <col min="5627" max="5627" width="2.42578125" style="206" customWidth="1"/>
    <col min="5628" max="5628" width="11.42578125" style="206"/>
    <col min="5629" max="5629" width="33" style="206" customWidth="1"/>
    <col min="5630" max="5630" width="5" style="206" customWidth="1"/>
    <col min="5631" max="5631" width="12.28515625" style="206" customWidth="1"/>
    <col min="5632" max="5632" width="5" style="206" customWidth="1"/>
    <col min="5633" max="5633" width="5.140625" style="206" customWidth="1"/>
    <col min="5634" max="5634" width="21.5703125" style="206" customWidth="1"/>
    <col min="5635" max="5635" width="5.140625" style="206" customWidth="1"/>
    <col min="5636" max="5636" width="23.7109375" style="206" customWidth="1"/>
    <col min="5637" max="5637" width="5.140625" style="206" customWidth="1"/>
    <col min="5638" max="5638" width="29.28515625" style="206" customWidth="1"/>
    <col min="5639" max="5639" width="5.140625" style="206" customWidth="1"/>
    <col min="5640" max="5640" width="21.140625" style="206" customWidth="1"/>
    <col min="5641" max="5641" width="5.140625" style="206" customWidth="1"/>
    <col min="5642" max="5642" width="3.7109375" style="206" customWidth="1"/>
    <col min="5643" max="5643" width="10.7109375" style="206" customWidth="1"/>
    <col min="5644" max="5644" width="2.28515625" style="206" customWidth="1"/>
    <col min="5645" max="5645" width="10.28515625" style="206" customWidth="1"/>
    <col min="5646" max="5646" width="1.85546875" style="206" customWidth="1"/>
    <col min="5647" max="5647" width="11.42578125" style="206"/>
    <col min="5648" max="5648" width="2.28515625" style="206" customWidth="1"/>
    <col min="5649" max="5649" width="11.42578125" style="206"/>
    <col min="5650" max="5651" width="3.42578125" style="206" customWidth="1"/>
    <col min="5652" max="5652" width="2.85546875" style="206" customWidth="1"/>
    <col min="5653" max="5653" width="11.5703125" style="206" customWidth="1"/>
    <col min="5654" max="5654" width="2.140625" style="206" customWidth="1"/>
    <col min="5655" max="5655" width="11.42578125" style="206"/>
    <col min="5656" max="5656" width="1.42578125" style="206" customWidth="1"/>
    <col min="5657" max="5657" width="11.42578125" style="206"/>
    <col min="5658" max="5658" width="2" style="206" customWidth="1"/>
    <col min="5659" max="5659" width="11.42578125" style="206"/>
    <col min="5660" max="5660" width="2.85546875" style="206" customWidth="1"/>
    <col min="5661" max="5661" width="3.140625" style="206" customWidth="1"/>
    <col min="5662" max="5872" width="11.42578125" style="206"/>
    <col min="5873" max="5873" width="2.7109375" style="206" customWidth="1"/>
    <col min="5874" max="5874" width="10.5703125" style="206" customWidth="1"/>
    <col min="5875" max="5875" width="13.7109375" style="206" customWidth="1"/>
    <col min="5876" max="5876" width="16.5703125" style="206" customWidth="1"/>
    <col min="5877" max="5877" width="17.7109375" style="206" customWidth="1"/>
    <col min="5878" max="5878" width="10.7109375" style="206" customWidth="1"/>
    <col min="5879" max="5879" width="10" style="206" customWidth="1"/>
    <col min="5880" max="5880" width="2.7109375" style="206" customWidth="1"/>
    <col min="5881" max="5882" width="10" style="206" customWidth="1"/>
    <col min="5883" max="5883" width="2.42578125" style="206" customWidth="1"/>
    <col min="5884" max="5884" width="11.42578125" style="206"/>
    <col min="5885" max="5885" width="33" style="206" customWidth="1"/>
    <col min="5886" max="5886" width="5" style="206" customWidth="1"/>
    <col min="5887" max="5887" width="12.28515625" style="206" customWidth="1"/>
    <col min="5888" max="5888" width="5" style="206" customWidth="1"/>
    <col min="5889" max="5889" width="5.140625" style="206" customWidth="1"/>
    <col min="5890" max="5890" width="21.5703125" style="206" customWidth="1"/>
    <col min="5891" max="5891" width="5.140625" style="206" customWidth="1"/>
    <col min="5892" max="5892" width="23.7109375" style="206" customWidth="1"/>
    <col min="5893" max="5893" width="5.140625" style="206" customWidth="1"/>
    <col min="5894" max="5894" width="29.28515625" style="206" customWidth="1"/>
    <col min="5895" max="5895" width="5.140625" style="206" customWidth="1"/>
    <col min="5896" max="5896" width="21.140625" style="206" customWidth="1"/>
    <col min="5897" max="5897" width="5.140625" style="206" customWidth="1"/>
    <col min="5898" max="5898" width="3.7109375" style="206" customWidth="1"/>
    <col min="5899" max="5899" width="10.7109375" style="206" customWidth="1"/>
    <col min="5900" max="5900" width="2.28515625" style="206" customWidth="1"/>
    <col min="5901" max="5901" width="10.28515625" style="206" customWidth="1"/>
    <col min="5902" max="5902" width="1.85546875" style="206" customWidth="1"/>
    <col min="5903" max="5903" width="11.42578125" style="206"/>
    <col min="5904" max="5904" width="2.28515625" style="206" customWidth="1"/>
    <col min="5905" max="5905" width="11.42578125" style="206"/>
    <col min="5906" max="5907" width="3.42578125" style="206" customWidth="1"/>
    <col min="5908" max="5908" width="2.85546875" style="206" customWidth="1"/>
    <col min="5909" max="5909" width="11.5703125" style="206" customWidth="1"/>
    <col min="5910" max="5910" width="2.140625" style="206" customWidth="1"/>
    <col min="5911" max="5911" width="11.42578125" style="206"/>
    <col min="5912" max="5912" width="1.42578125" style="206" customWidth="1"/>
    <col min="5913" max="5913" width="11.42578125" style="206"/>
    <col min="5914" max="5914" width="2" style="206" customWidth="1"/>
    <col min="5915" max="5915" width="11.42578125" style="206"/>
    <col min="5916" max="5916" width="2.85546875" style="206" customWidth="1"/>
    <col min="5917" max="5917" width="3.140625" style="206" customWidth="1"/>
    <col min="5918" max="6128" width="11.42578125" style="206"/>
    <col min="6129" max="6129" width="2.7109375" style="206" customWidth="1"/>
    <col min="6130" max="6130" width="10.5703125" style="206" customWidth="1"/>
    <col min="6131" max="6131" width="13.7109375" style="206" customWidth="1"/>
    <col min="6132" max="6132" width="16.5703125" style="206" customWidth="1"/>
    <col min="6133" max="6133" width="17.7109375" style="206" customWidth="1"/>
    <col min="6134" max="6134" width="10.7109375" style="206" customWidth="1"/>
    <col min="6135" max="6135" width="10" style="206" customWidth="1"/>
    <col min="6136" max="6136" width="2.7109375" style="206" customWidth="1"/>
    <col min="6137" max="6138" width="10" style="206" customWidth="1"/>
    <col min="6139" max="6139" width="2.42578125" style="206" customWidth="1"/>
    <col min="6140" max="6140" width="11.42578125" style="206"/>
    <col min="6141" max="6141" width="33" style="206" customWidth="1"/>
    <col min="6142" max="6142" width="5" style="206" customWidth="1"/>
    <col min="6143" max="6143" width="12.28515625" style="206" customWidth="1"/>
    <col min="6144" max="6144" width="5" style="206" customWidth="1"/>
    <col min="6145" max="6145" width="5.140625" style="206" customWidth="1"/>
    <col min="6146" max="6146" width="21.5703125" style="206" customWidth="1"/>
    <col min="6147" max="6147" width="5.140625" style="206" customWidth="1"/>
    <col min="6148" max="6148" width="23.7109375" style="206" customWidth="1"/>
    <col min="6149" max="6149" width="5.140625" style="206" customWidth="1"/>
    <col min="6150" max="6150" width="29.28515625" style="206" customWidth="1"/>
    <col min="6151" max="6151" width="5.140625" style="206" customWidth="1"/>
    <col min="6152" max="6152" width="21.140625" style="206" customWidth="1"/>
    <col min="6153" max="6153" width="5.140625" style="206" customWidth="1"/>
    <col min="6154" max="6154" width="3.7109375" style="206" customWidth="1"/>
    <col min="6155" max="6155" width="10.7109375" style="206" customWidth="1"/>
    <col min="6156" max="6156" width="2.28515625" style="206" customWidth="1"/>
    <col min="6157" max="6157" width="10.28515625" style="206" customWidth="1"/>
    <col min="6158" max="6158" width="1.85546875" style="206" customWidth="1"/>
    <col min="6159" max="6159" width="11.42578125" style="206"/>
    <col min="6160" max="6160" width="2.28515625" style="206" customWidth="1"/>
    <col min="6161" max="6161" width="11.42578125" style="206"/>
    <col min="6162" max="6163" width="3.42578125" style="206" customWidth="1"/>
    <col min="6164" max="6164" width="2.85546875" style="206" customWidth="1"/>
    <col min="6165" max="6165" width="11.5703125" style="206" customWidth="1"/>
    <col min="6166" max="6166" width="2.140625" style="206" customWidth="1"/>
    <col min="6167" max="6167" width="11.42578125" style="206"/>
    <col min="6168" max="6168" width="1.42578125" style="206" customWidth="1"/>
    <col min="6169" max="6169" width="11.42578125" style="206"/>
    <col min="6170" max="6170" width="2" style="206" customWidth="1"/>
    <col min="6171" max="6171" width="11.42578125" style="206"/>
    <col min="6172" max="6172" width="2.85546875" style="206" customWidth="1"/>
    <col min="6173" max="6173" width="3.140625" style="206" customWidth="1"/>
    <col min="6174" max="6384" width="11.42578125" style="206"/>
    <col min="6385" max="6385" width="2.7109375" style="206" customWidth="1"/>
    <col min="6386" max="6386" width="10.5703125" style="206" customWidth="1"/>
    <col min="6387" max="6387" width="13.7109375" style="206" customWidth="1"/>
    <col min="6388" max="6388" width="16.5703125" style="206" customWidth="1"/>
    <col min="6389" max="6389" width="17.7109375" style="206" customWidth="1"/>
    <col min="6390" max="6390" width="10.7109375" style="206" customWidth="1"/>
    <col min="6391" max="6391" width="10" style="206" customWidth="1"/>
    <col min="6392" max="6392" width="2.7109375" style="206" customWidth="1"/>
    <col min="6393" max="6394" width="10" style="206" customWidth="1"/>
    <col min="6395" max="6395" width="2.42578125" style="206" customWidth="1"/>
    <col min="6396" max="6396" width="11.42578125" style="206"/>
    <col min="6397" max="6397" width="33" style="206" customWidth="1"/>
    <col min="6398" max="6398" width="5" style="206" customWidth="1"/>
    <col min="6399" max="6399" width="12.28515625" style="206" customWidth="1"/>
    <col min="6400" max="6400" width="5" style="206" customWidth="1"/>
    <col min="6401" max="6401" width="5.140625" style="206" customWidth="1"/>
    <col min="6402" max="6402" width="21.5703125" style="206" customWidth="1"/>
    <col min="6403" max="6403" width="5.140625" style="206" customWidth="1"/>
    <col min="6404" max="6404" width="23.7109375" style="206" customWidth="1"/>
    <col min="6405" max="6405" width="5.140625" style="206" customWidth="1"/>
    <col min="6406" max="6406" width="29.28515625" style="206" customWidth="1"/>
    <col min="6407" max="6407" width="5.140625" style="206" customWidth="1"/>
    <col min="6408" max="6408" width="21.140625" style="206" customWidth="1"/>
    <col min="6409" max="6409" width="5.140625" style="206" customWidth="1"/>
    <col min="6410" max="6410" width="3.7109375" style="206" customWidth="1"/>
    <col min="6411" max="6411" width="10.7109375" style="206" customWidth="1"/>
    <col min="6412" max="6412" width="2.28515625" style="206" customWidth="1"/>
    <col min="6413" max="6413" width="10.28515625" style="206" customWidth="1"/>
    <col min="6414" max="6414" width="1.85546875" style="206" customWidth="1"/>
    <col min="6415" max="6415" width="11.42578125" style="206"/>
    <col min="6416" max="6416" width="2.28515625" style="206" customWidth="1"/>
    <col min="6417" max="6417" width="11.42578125" style="206"/>
    <col min="6418" max="6419" width="3.42578125" style="206" customWidth="1"/>
    <col min="6420" max="6420" width="2.85546875" style="206" customWidth="1"/>
    <col min="6421" max="6421" width="11.5703125" style="206" customWidth="1"/>
    <col min="6422" max="6422" width="2.140625" style="206" customWidth="1"/>
    <col min="6423" max="6423" width="11.42578125" style="206"/>
    <col min="6424" max="6424" width="1.42578125" style="206" customWidth="1"/>
    <col min="6425" max="6425" width="11.42578125" style="206"/>
    <col min="6426" max="6426" width="2" style="206" customWidth="1"/>
    <col min="6427" max="6427" width="11.42578125" style="206"/>
    <col min="6428" max="6428" width="2.85546875" style="206" customWidth="1"/>
    <col min="6429" max="6429" width="3.140625" style="206" customWidth="1"/>
    <col min="6430" max="6640" width="11.42578125" style="206"/>
    <col min="6641" max="6641" width="2.7109375" style="206" customWidth="1"/>
    <col min="6642" max="6642" width="10.5703125" style="206" customWidth="1"/>
    <col min="6643" max="6643" width="13.7109375" style="206" customWidth="1"/>
    <col min="6644" max="6644" width="16.5703125" style="206" customWidth="1"/>
    <col min="6645" max="6645" width="17.7109375" style="206" customWidth="1"/>
    <col min="6646" max="6646" width="10.7109375" style="206" customWidth="1"/>
    <col min="6647" max="6647" width="10" style="206" customWidth="1"/>
    <col min="6648" max="6648" width="2.7109375" style="206" customWidth="1"/>
    <col min="6649" max="6650" width="10" style="206" customWidth="1"/>
    <col min="6651" max="6651" width="2.42578125" style="206" customWidth="1"/>
    <col min="6652" max="6652" width="11.42578125" style="206"/>
    <col min="6653" max="6653" width="33" style="206" customWidth="1"/>
    <col min="6654" max="6654" width="5" style="206" customWidth="1"/>
    <col min="6655" max="6655" width="12.28515625" style="206" customWidth="1"/>
    <col min="6656" max="6656" width="5" style="206" customWidth="1"/>
    <col min="6657" max="6657" width="5.140625" style="206" customWidth="1"/>
    <col min="6658" max="6658" width="21.5703125" style="206" customWidth="1"/>
    <col min="6659" max="6659" width="5.140625" style="206" customWidth="1"/>
    <col min="6660" max="6660" width="23.7109375" style="206" customWidth="1"/>
    <col min="6661" max="6661" width="5.140625" style="206" customWidth="1"/>
    <col min="6662" max="6662" width="29.28515625" style="206" customWidth="1"/>
    <col min="6663" max="6663" width="5.140625" style="206" customWidth="1"/>
    <col min="6664" max="6664" width="21.140625" style="206" customWidth="1"/>
    <col min="6665" max="6665" width="5.140625" style="206" customWidth="1"/>
    <col min="6666" max="6666" width="3.7109375" style="206" customWidth="1"/>
    <col min="6667" max="6667" width="10.7109375" style="206" customWidth="1"/>
    <col min="6668" max="6668" width="2.28515625" style="206" customWidth="1"/>
    <col min="6669" max="6669" width="10.28515625" style="206" customWidth="1"/>
    <col min="6670" max="6670" width="1.85546875" style="206" customWidth="1"/>
    <col min="6671" max="6671" width="11.42578125" style="206"/>
    <col min="6672" max="6672" width="2.28515625" style="206" customWidth="1"/>
    <col min="6673" max="6673" width="11.42578125" style="206"/>
    <col min="6674" max="6675" width="3.42578125" style="206" customWidth="1"/>
    <col min="6676" max="6676" width="2.85546875" style="206" customWidth="1"/>
    <col min="6677" max="6677" width="11.5703125" style="206" customWidth="1"/>
    <col min="6678" max="6678" width="2.140625" style="206" customWidth="1"/>
    <col min="6679" max="6679" width="11.42578125" style="206"/>
    <col min="6680" max="6680" width="1.42578125" style="206" customWidth="1"/>
    <col min="6681" max="6681" width="11.42578125" style="206"/>
    <col min="6682" max="6682" width="2" style="206" customWidth="1"/>
    <col min="6683" max="6683" width="11.42578125" style="206"/>
    <col min="6684" max="6684" width="2.85546875" style="206" customWidth="1"/>
    <col min="6685" max="6685" width="3.140625" style="206" customWidth="1"/>
    <col min="6686" max="6896" width="11.42578125" style="206"/>
    <col min="6897" max="6897" width="2.7109375" style="206" customWidth="1"/>
    <col min="6898" max="6898" width="10.5703125" style="206" customWidth="1"/>
    <col min="6899" max="6899" width="13.7109375" style="206" customWidth="1"/>
    <col min="6900" max="6900" width="16.5703125" style="206" customWidth="1"/>
    <col min="6901" max="6901" width="17.7109375" style="206" customWidth="1"/>
    <col min="6902" max="6902" width="10.7109375" style="206" customWidth="1"/>
    <col min="6903" max="6903" width="10" style="206" customWidth="1"/>
    <col min="6904" max="6904" width="2.7109375" style="206" customWidth="1"/>
    <col min="6905" max="6906" width="10" style="206" customWidth="1"/>
    <col min="6907" max="6907" width="2.42578125" style="206" customWidth="1"/>
    <col min="6908" max="6908" width="11.42578125" style="206"/>
    <col min="6909" max="6909" width="33" style="206" customWidth="1"/>
    <col min="6910" max="6910" width="5" style="206" customWidth="1"/>
    <col min="6911" max="6911" width="12.28515625" style="206" customWidth="1"/>
    <col min="6912" max="6912" width="5" style="206" customWidth="1"/>
    <col min="6913" max="6913" width="5.140625" style="206" customWidth="1"/>
    <col min="6914" max="6914" width="21.5703125" style="206" customWidth="1"/>
    <col min="6915" max="6915" width="5.140625" style="206" customWidth="1"/>
    <col min="6916" max="6916" width="23.7109375" style="206" customWidth="1"/>
    <col min="6917" max="6917" width="5.140625" style="206" customWidth="1"/>
    <col min="6918" max="6918" width="29.28515625" style="206" customWidth="1"/>
    <col min="6919" max="6919" width="5.140625" style="206" customWidth="1"/>
    <col min="6920" max="6920" width="21.140625" style="206" customWidth="1"/>
    <col min="6921" max="6921" width="5.140625" style="206" customWidth="1"/>
    <col min="6922" max="6922" width="3.7109375" style="206" customWidth="1"/>
    <col min="6923" max="6923" width="10.7109375" style="206" customWidth="1"/>
    <col min="6924" max="6924" width="2.28515625" style="206" customWidth="1"/>
    <col min="6925" max="6925" width="10.28515625" style="206" customWidth="1"/>
    <col min="6926" max="6926" width="1.85546875" style="206" customWidth="1"/>
    <col min="6927" max="6927" width="11.42578125" style="206"/>
    <col min="6928" max="6928" width="2.28515625" style="206" customWidth="1"/>
    <col min="6929" max="6929" width="11.42578125" style="206"/>
    <col min="6930" max="6931" width="3.42578125" style="206" customWidth="1"/>
    <col min="6932" max="6932" width="2.85546875" style="206" customWidth="1"/>
    <col min="6933" max="6933" width="11.5703125" style="206" customWidth="1"/>
    <col min="6934" max="6934" width="2.140625" style="206" customWidth="1"/>
    <col min="6935" max="6935" width="11.42578125" style="206"/>
    <col min="6936" max="6936" width="1.42578125" style="206" customWidth="1"/>
    <col min="6937" max="6937" width="11.42578125" style="206"/>
    <col min="6938" max="6938" width="2" style="206" customWidth="1"/>
    <col min="6939" max="6939" width="11.42578125" style="206"/>
    <col min="6940" max="6940" width="2.85546875" style="206" customWidth="1"/>
    <col min="6941" max="6941" width="3.140625" style="206" customWidth="1"/>
    <col min="6942" max="7152" width="11.42578125" style="206"/>
    <col min="7153" max="7153" width="2.7109375" style="206" customWidth="1"/>
    <col min="7154" max="7154" width="10.5703125" style="206" customWidth="1"/>
    <col min="7155" max="7155" width="13.7109375" style="206" customWidth="1"/>
    <col min="7156" max="7156" width="16.5703125" style="206" customWidth="1"/>
    <col min="7157" max="7157" width="17.7109375" style="206" customWidth="1"/>
    <col min="7158" max="7158" width="10.7109375" style="206" customWidth="1"/>
    <col min="7159" max="7159" width="10" style="206" customWidth="1"/>
    <col min="7160" max="7160" width="2.7109375" style="206" customWidth="1"/>
    <col min="7161" max="7162" width="10" style="206" customWidth="1"/>
    <col min="7163" max="7163" width="2.42578125" style="206" customWidth="1"/>
    <col min="7164" max="7164" width="11.42578125" style="206"/>
    <col min="7165" max="7165" width="33" style="206" customWidth="1"/>
    <col min="7166" max="7166" width="5" style="206" customWidth="1"/>
    <col min="7167" max="7167" width="12.28515625" style="206" customWidth="1"/>
    <col min="7168" max="7168" width="5" style="206" customWidth="1"/>
    <col min="7169" max="7169" width="5.140625" style="206" customWidth="1"/>
    <col min="7170" max="7170" width="21.5703125" style="206" customWidth="1"/>
    <col min="7171" max="7171" width="5.140625" style="206" customWidth="1"/>
    <col min="7172" max="7172" width="23.7109375" style="206" customWidth="1"/>
    <col min="7173" max="7173" width="5.140625" style="206" customWidth="1"/>
    <col min="7174" max="7174" width="29.28515625" style="206" customWidth="1"/>
    <col min="7175" max="7175" width="5.140625" style="206" customWidth="1"/>
    <col min="7176" max="7176" width="21.140625" style="206" customWidth="1"/>
    <col min="7177" max="7177" width="5.140625" style="206" customWidth="1"/>
    <col min="7178" max="7178" width="3.7109375" style="206" customWidth="1"/>
    <col min="7179" max="7179" width="10.7109375" style="206" customWidth="1"/>
    <col min="7180" max="7180" width="2.28515625" style="206" customWidth="1"/>
    <col min="7181" max="7181" width="10.28515625" style="206" customWidth="1"/>
    <col min="7182" max="7182" width="1.85546875" style="206" customWidth="1"/>
    <col min="7183" max="7183" width="11.42578125" style="206"/>
    <col min="7184" max="7184" width="2.28515625" style="206" customWidth="1"/>
    <col min="7185" max="7185" width="11.42578125" style="206"/>
    <col min="7186" max="7187" width="3.42578125" style="206" customWidth="1"/>
    <col min="7188" max="7188" width="2.85546875" style="206" customWidth="1"/>
    <col min="7189" max="7189" width="11.5703125" style="206" customWidth="1"/>
    <col min="7190" max="7190" width="2.140625" style="206" customWidth="1"/>
    <col min="7191" max="7191" width="11.42578125" style="206"/>
    <col min="7192" max="7192" width="1.42578125" style="206" customWidth="1"/>
    <col min="7193" max="7193" width="11.42578125" style="206"/>
    <col min="7194" max="7194" width="2" style="206" customWidth="1"/>
    <col min="7195" max="7195" width="11.42578125" style="206"/>
    <col min="7196" max="7196" width="2.85546875" style="206" customWidth="1"/>
    <col min="7197" max="7197" width="3.140625" style="206" customWidth="1"/>
    <col min="7198" max="7408" width="11.42578125" style="206"/>
    <col min="7409" max="7409" width="2.7109375" style="206" customWidth="1"/>
    <col min="7410" max="7410" width="10.5703125" style="206" customWidth="1"/>
    <col min="7411" max="7411" width="13.7109375" style="206" customWidth="1"/>
    <col min="7412" max="7412" width="16.5703125" style="206" customWidth="1"/>
    <col min="7413" max="7413" width="17.7109375" style="206" customWidth="1"/>
    <col min="7414" max="7414" width="10.7109375" style="206" customWidth="1"/>
    <col min="7415" max="7415" width="10" style="206" customWidth="1"/>
    <col min="7416" max="7416" width="2.7109375" style="206" customWidth="1"/>
    <col min="7417" max="7418" width="10" style="206" customWidth="1"/>
    <col min="7419" max="7419" width="2.42578125" style="206" customWidth="1"/>
    <col min="7420" max="7420" width="11.42578125" style="206"/>
    <col min="7421" max="7421" width="33" style="206" customWidth="1"/>
    <col min="7422" max="7422" width="5" style="206" customWidth="1"/>
    <col min="7423" max="7423" width="12.28515625" style="206" customWidth="1"/>
    <col min="7424" max="7424" width="5" style="206" customWidth="1"/>
    <col min="7425" max="7425" width="5.140625" style="206" customWidth="1"/>
    <col min="7426" max="7426" width="21.5703125" style="206" customWidth="1"/>
    <col min="7427" max="7427" width="5.140625" style="206" customWidth="1"/>
    <col min="7428" max="7428" width="23.7109375" style="206" customWidth="1"/>
    <col min="7429" max="7429" width="5.140625" style="206" customWidth="1"/>
    <col min="7430" max="7430" width="29.28515625" style="206" customWidth="1"/>
    <col min="7431" max="7431" width="5.140625" style="206" customWidth="1"/>
    <col min="7432" max="7432" width="21.140625" style="206" customWidth="1"/>
    <col min="7433" max="7433" width="5.140625" style="206" customWidth="1"/>
    <col min="7434" max="7434" width="3.7109375" style="206" customWidth="1"/>
    <col min="7435" max="7435" width="10.7109375" style="206" customWidth="1"/>
    <col min="7436" max="7436" width="2.28515625" style="206" customWidth="1"/>
    <col min="7437" max="7437" width="10.28515625" style="206" customWidth="1"/>
    <col min="7438" max="7438" width="1.85546875" style="206" customWidth="1"/>
    <col min="7439" max="7439" width="11.42578125" style="206"/>
    <col min="7440" max="7440" width="2.28515625" style="206" customWidth="1"/>
    <col min="7441" max="7441" width="11.42578125" style="206"/>
    <col min="7442" max="7443" width="3.42578125" style="206" customWidth="1"/>
    <col min="7444" max="7444" width="2.85546875" style="206" customWidth="1"/>
    <col min="7445" max="7445" width="11.5703125" style="206" customWidth="1"/>
    <col min="7446" max="7446" width="2.140625" style="206" customWidth="1"/>
    <col min="7447" max="7447" width="11.42578125" style="206"/>
    <col min="7448" max="7448" width="1.42578125" style="206" customWidth="1"/>
    <col min="7449" max="7449" width="11.42578125" style="206"/>
    <col min="7450" max="7450" width="2" style="206" customWidth="1"/>
    <col min="7451" max="7451" width="11.42578125" style="206"/>
    <col min="7452" max="7452" width="2.85546875" style="206" customWidth="1"/>
    <col min="7453" max="7453" width="3.140625" style="206" customWidth="1"/>
    <col min="7454" max="7664" width="11.42578125" style="206"/>
    <col min="7665" max="7665" width="2.7109375" style="206" customWidth="1"/>
    <col min="7666" max="7666" width="10.5703125" style="206" customWidth="1"/>
    <col min="7667" max="7667" width="13.7109375" style="206" customWidth="1"/>
    <col min="7668" max="7668" width="16.5703125" style="206" customWidth="1"/>
    <col min="7669" max="7669" width="17.7109375" style="206" customWidth="1"/>
    <col min="7670" max="7670" width="10.7109375" style="206" customWidth="1"/>
    <col min="7671" max="7671" width="10" style="206" customWidth="1"/>
    <col min="7672" max="7672" width="2.7109375" style="206" customWidth="1"/>
    <col min="7673" max="7674" width="10" style="206" customWidth="1"/>
    <col min="7675" max="7675" width="2.42578125" style="206" customWidth="1"/>
    <col min="7676" max="7676" width="11.42578125" style="206"/>
    <col min="7677" max="7677" width="33" style="206" customWidth="1"/>
    <col min="7678" max="7678" width="5" style="206" customWidth="1"/>
    <col min="7679" max="7679" width="12.28515625" style="206" customWidth="1"/>
    <col min="7680" max="7680" width="5" style="206" customWidth="1"/>
    <col min="7681" max="7681" width="5.140625" style="206" customWidth="1"/>
    <col min="7682" max="7682" width="21.5703125" style="206" customWidth="1"/>
    <col min="7683" max="7683" width="5.140625" style="206" customWidth="1"/>
    <col min="7684" max="7684" width="23.7109375" style="206" customWidth="1"/>
    <col min="7685" max="7685" width="5.140625" style="206" customWidth="1"/>
    <col min="7686" max="7686" width="29.28515625" style="206" customWidth="1"/>
    <col min="7687" max="7687" width="5.140625" style="206" customWidth="1"/>
    <col min="7688" max="7688" width="21.140625" style="206" customWidth="1"/>
    <col min="7689" max="7689" width="5.140625" style="206" customWidth="1"/>
    <col min="7690" max="7690" width="3.7109375" style="206" customWidth="1"/>
    <col min="7691" max="7691" width="10.7109375" style="206" customWidth="1"/>
    <col min="7692" max="7692" width="2.28515625" style="206" customWidth="1"/>
    <col min="7693" max="7693" width="10.28515625" style="206" customWidth="1"/>
    <col min="7694" max="7694" width="1.85546875" style="206" customWidth="1"/>
    <col min="7695" max="7695" width="11.42578125" style="206"/>
    <col min="7696" max="7696" width="2.28515625" style="206" customWidth="1"/>
    <col min="7697" max="7697" width="11.42578125" style="206"/>
    <col min="7698" max="7699" width="3.42578125" style="206" customWidth="1"/>
    <col min="7700" max="7700" width="2.85546875" style="206" customWidth="1"/>
    <col min="7701" max="7701" width="11.5703125" style="206" customWidth="1"/>
    <col min="7702" max="7702" width="2.140625" style="206" customWidth="1"/>
    <col min="7703" max="7703" width="11.42578125" style="206"/>
    <col min="7704" max="7704" width="1.42578125" style="206" customWidth="1"/>
    <col min="7705" max="7705" width="11.42578125" style="206"/>
    <col min="7706" max="7706" width="2" style="206" customWidth="1"/>
    <col min="7707" max="7707" width="11.42578125" style="206"/>
    <col min="7708" max="7708" width="2.85546875" style="206" customWidth="1"/>
    <col min="7709" max="7709" width="3.140625" style="206" customWidth="1"/>
    <col min="7710" max="7920" width="11.42578125" style="206"/>
    <col min="7921" max="7921" width="2.7109375" style="206" customWidth="1"/>
    <col min="7922" max="7922" width="10.5703125" style="206" customWidth="1"/>
    <col min="7923" max="7923" width="13.7109375" style="206" customWidth="1"/>
    <col min="7924" max="7924" width="16.5703125" style="206" customWidth="1"/>
    <col min="7925" max="7925" width="17.7109375" style="206" customWidth="1"/>
    <col min="7926" max="7926" width="10.7109375" style="206" customWidth="1"/>
    <col min="7927" max="7927" width="10" style="206" customWidth="1"/>
    <col min="7928" max="7928" width="2.7109375" style="206" customWidth="1"/>
    <col min="7929" max="7930" width="10" style="206" customWidth="1"/>
    <col min="7931" max="7931" width="2.42578125" style="206" customWidth="1"/>
    <col min="7932" max="7932" width="11.42578125" style="206"/>
    <col min="7933" max="7933" width="33" style="206" customWidth="1"/>
    <col min="7934" max="7934" width="5" style="206" customWidth="1"/>
    <col min="7935" max="7935" width="12.28515625" style="206" customWidth="1"/>
    <col min="7936" max="7936" width="5" style="206" customWidth="1"/>
    <col min="7937" max="7937" width="5.140625" style="206" customWidth="1"/>
    <col min="7938" max="7938" width="21.5703125" style="206" customWidth="1"/>
    <col min="7939" max="7939" width="5.140625" style="206" customWidth="1"/>
    <col min="7940" max="7940" width="23.7109375" style="206" customWidth="1"/>
    <col min="7941" max="7941" width="5.140625" style="206" customWidth="1"/>
    <col min="7942" max="7942" width="29.28515625" style="206" customWidth="1"/>
    <col min="7943" max="7943" width="5.140625" style="206" customWidth="1"/>
    <col min="7944" max="7944" width="21.140625" style="206" customWidth="1"/>
    <col min="7945" max="7945" width="5.140625" style="206" customWidth="1"/>
    <col min="7946" max="7946" width="3.7109375" style="206" customWidth="1"/>
    <col min="7947" max="7947" width="10.7109375" style="206" customWidth="1"/>
    <col min="7948" max="7948" width="2.28515625" style="206" customWidth="1"/>
    <col min="7949" max="7949" width="10.28515625" style="206" customWidth="1"/>
    <col min="7950" max="7950" width="1.85546875" style="206" customWidth="1"/>
    <col min="7951" max="7951" width="11.42578125" style="206"/>
    <col min="7952" max="7952" width="2.28515625" style="206" customWidth="1"/>
    <col min="7953" max="7953" width="11.42578125" style="206"/>
    <col min="7954" max="7955" width="3.42578125" style="206" customWidth="1"/>
    <col min="7956" max="7956" width="2.85546875" style="206" customWidth="1"/>
    <col min="7957" max="7957" width="11.5703125" style="206" customWidth="1"/>
    <col min="7958" max="7958" width="2.140625" style="206" customWidth="1"/>
    <col min="7959" max="7959" width="11.42578125" style="206"/>
    <col min="7960" max="7960" width="1.42578125" style="206" customWidth="1"/>
    <col min="7961" max="7961" width="11.42578125" style="206"/>
    <col min="7962" max="7962" width="2" style="206" customWidth="1"/>
    <col min="7963" max="7963" width="11.42578125" style="206"/>
    <col min="7964" max="7964" width="2.85546875" style="206" customWidth="1"/>
    <col min="7965" max="7965" width="3.140625" style="206" customWidth="1"/>
    <col min="7966" max="8176" width="11.42578125" style="206"/>
    <col min="8177" max="8177" width="2.7109375" style="206" customWidth="1"/>
    <col min="8178" max="8178" width="10.5703125" style="206" customWidth="1"/>
    <col min="8179" max="8179" width="13.7109375" style="206" customWidth="1"/>
    <col min="8180" max="8180" width="16.5703125" style="206" customWidth="1"/>
    <col min="8181" max="8181" width="17.7109375" style="206" customWidth="1"/>
    <col min="8182" max="8182" width="10.7109375" style="206" customWidth="1"/>
    <col min="8183" max="8183" width="10" style="206" customWidth="1"/>
    <col min="8184" max="8184" width="2.7109375" style="206" customWidth="1"/>
    <col min="8185" max="8186" width="10" style="206" customWidth="1"/>
    <col min="8187" max="8187" width="2.42578125" style="206" customWidth="1"/>
    <col min="8188" max="8188" width="11.42578125" style="206"/>
    <col min="8189" max="8189" width="33" style="206" customWidth="1"/>
    <col min="8190" max="8190" width="5" style="206" customWidth="1"/>
    <col min="8191" max="8191" width="12.28515625" style="206" customWidth="1"/>
    <col min="8192" max="8192" width="5" style="206" customWidth="1"/>
    <col min="8193" max="8193" width="5.140625" style="206" customWidth="1"/>
    <col min="8194" max="8194" width="21.5703125" style="206" customWidth="1"/>
    <col min="8195" max="8195" width="5.140625" style="206" customWidth="1"/>
    <col min="8196" max="8196" width="23.7109375" style="206" customWidth="1"/>
    <col min="8197" max="8197" width="5.140625" style="206" customWidth="1"/>
    <col min="8198" max="8198" width="29.28515625" style="206" customWidth="1"/>
    <col min="8199" max="8199" width="5.140625" style="206" customWidth="1"/>
    <col min="8200" max="8200" width="21.140625" style="206" customWidth="1"/>
    <col min="8201" max="8201" width="5.140625" style="206" customWidth="1"/>
    <col min="8202" max="8202" width="3.7109375" style="206" customWidth="1"/>
    <col min="8203" max="8203" width="10.7109375" style="206" customWidth="1"/>
    <col min="8204" max="8204" width="2.28515625" style="206" customWidth="1"/>
    <col min="8205" max="8205" width="10.28515625" style="206" customWidth="1"/>
    <col min="8206" max="8206" width="1.85546875" style="206" customWidth="1"/>
    <col min="8207" max="8207" width="11.42578125" style="206"/>
    <col min="8208" max="8208" width="2.28515625" style="206" customWidth="1"/>
    <col min="8209" max="8209" width="11.42578125" style="206"/>
    <col min="8210" max="8211" width="3.42578125" style="206" customWidth="1"/>
    <col min="8212" max="8212" width="2.85546875" style="206" customWidth="1"/>
    <col min="8213" max="8213" width="11.5703125" style="206" customWidth="1"/>
    <col min="8214" max="8214" width="2.140625" style="206" customWidth="1"/>
    <col min="8215" max="8215" width="11.42578125" style="206"/>
    <col min="8216" max="8216" width="1.42578125" style="206" customWidth="1"/>
    <col min="8217" max="8217" width="11.42578125" style="206"/>
    <col min="8218" max="8218" width="2" style="206" customWidth="1"/>
    <col min="8219" max="8219" width="11.42578125" style="206"/>
    <col min="8220" max="8220" width="2.85546875" style="206" customWidth="1"/>
    <col min="8221" max="8221" width="3.140625" style="206" customWidth="1"/>
    <col min="8222" max="8432" width="11.42578125" style="206"/>
    <col min="8433" max="8433" width="2.7109375" style="206" customWidth="1"/>
    <col min="8434" max="8434" width="10.5703125" style="206" customWidth="1"/>
    <col min="8435" max="8435" width="13.7109375" style="206" customWidth="1"/>
    <col min="8436" max="8436" width="16.5703125" style="206" customWidth="1"/>
    <col min="8437" max="8437" width="17.7109375" style="206" customWidth="1"/>
    <col min="8438" max="8438" width="10.7109375" style="206" customWidth="1"/>
    <col min="8439" max="8439" width="10" style="206" customWidth="1"/>
    <col min="8440" max="8440" width="2.7109375" style="206" customWidth="1"/>
    <col min="8441" max="8442" width="10" style="206" customWidth="1"/>
    <col min="8443" max="8443" width="2.42578125" style="206" customWidth="1"/>
    <col min="8444" max="8444" width="11.42578125" style="206"/>
    <col min="8445" max="8445" width="33" style="206" customWidth="1"/>
    <col min="8446" max="8446" width="5" style="206" customWidth="1"/>
    <col min="8447" max="8447" width="12.28515625" style="206" customWidth="1"/>
    <col min="8448" max="8448" width="5" style="206" customWidth="1"/>
    <col min="8449" max="8449" width="5.140625" style="206" customWidth="1"/>
    <col min="8450" max="8450" width="21.5703125" style="206" customWidth="1"/>
    <col min="8451" max="8451" width="5.140625" style="206" customWidth="1"/>
    <col min="8452" max="8452" width="23.7109375" style="206" customWidth="1"/>
    <col min="8453" max="8453" width="5.140625" style="206" customWidth="1"/>
    <col min="8454" max="8454" width="29.28515625" style="206" customWidth="1"/>
    <col min="8455" max="8455" width="5.140625" style="206" customWidth="1"/>
    <col min="8456" max="8456" width="21.140625" style="206" customWidth="1"/>
    <col min="8457" max="8457" width="5.140625" style="206" customWidth="1"/>
    <col min="8458" max="8458" width="3.7109375" style="206" customWidth="1"/>
    <col min="8459" max="8459" width="10.7109375" style="206" customWidth="1"/>
    <col min="8460" max="8460" width="2.28515625" style="206" customWidth="1"/>
    <col min="8461" max="8461" width="10.28515625" style="206" customWidth="1"/>
    <col min="8462" max="8462" width="1.85546875" style="206" customWidth="1"/>
    <col min="8463" max="8463" width="11.42578125" style="206"/>
    <col min="8464" max="8464" width="2.28515625" style="206" customWidth="1"/>
    <col min="8465" max="8465" width="11.42578125" style="206"/>
    <col min="8466" max="8467" width="3.42578125" style="206" customWidth="1"/>
    <col min="8468" max="8468" width="2.85546875" style="206" customWidth="1"/>
    <col min="8469" max="8469" width="11.5703125" style="206" customWidth="1"/>
    <col min="8470" max="8470" width="2.140625" style="206" customWidth="1"/>
    <col min="8471" max="8471" width="11.42578125" style="206"/>
    <col min="8472" max="8472" width="1.42578125" style="206" customWidth="1"/>
    <col min="8473" max="8473" width="11.42578125" style="206"/>
    <col min="8474" max="8474" width="2" style="206" customWidth="1"/>
    <col min="8475" max="8475" width="11.42578125" style="206"/>
    <col min="8476" max="8476" width="2.85546875" style="206" customWidth="1"/>
    <col min="8477" max="8477" width="3.140625" style="206" customWidth="1"/>
    <col min="8478" max="8688" width="11.42578125" style="206"/>
    <col min="8689" max="8689" width="2.7109375" style="206" customWidth="1"/>
    <col min="8690" max="8690" width="10.5703125" style="206" customWidth="1"/>
    <col min="8691" max="8691" width="13.7109375" style="206" customWidth="1"/>
    <col min="8692" max="8692" width="16.5703125" style="206" customWidth="1"/>
    <col min="8693" max="8693" width="17.7109375" style="206" customWidth="1"/>
    <col min="8694" max="8694" width="10.7109375" style="206" customWidth="1"/>
    <col min="8695" max="8695" width="10" style="206" customWidth="1"/>
    <col min="8696" max="8696" width="2.7109375" style="206" customWidth="1"/>
    <col min="8697" max="8698" width="10" style="206" customWidth="1"/>
    <col min="8699" max="8699" width="2.42578125" style="206" customWidth="1"/>
    <col min="8700" max="8700" width="11.42578125" style="206"/>
    <col min="8701" max="8701" width="33" style="206" customWidth="1"/>
    <col min="8702" max="8702" width="5" style="206" customWidth="1"/>
    <col min="8703" max="8703" width="12.28515625" style="206" customWidth="1"/>
    <col min="8704" max="8704" width="5" style="206" customWidth="1"/>
    <col min="8705" max="8705" width="5.140625" style="206" customWidth="1"/>
    <col min="8706" max="8706" width="21.5703125" style="206" customWidth="1"/>
    <col min="8707" max="8707" width="5.140625" style="206" customWidth="1"/>
    <col min="8708" max="8708" width="23.7109375" style="206" customWidth="1"/>
    <col min="8709" max="8709" width="5.140625" style="206" customWidth="1"/>
    <col min="8710" max="8710" width="29.28515625" style="206" customWidth="1"/>
    <col min="8711" max="8711" width="5.140625" style="206" customWidth="1"/>
    <col min="8712" max="8712" width="21.140625" style="206" customWidth="1"/>
    <col min="8713" max="8713" width="5.140625" style="206" customWidth="1"/>
    <col min="8714" max="8714" width="3.7109375" style="206" customWidth="1"/>
    <col min="8715" max="8715" width="10.7109375" style="206" customWidth="1"/>
    <col min="8716" max="8716" width="2.28515625" style="206" customWidth="1"/>
    <col min="8717" max="8717" width="10.28515625" style="206" customWidth="1"/>
    <col min="8718" max="8718" width="1.85546875" style="206" customWidth="1"/>
    <col min="8719" max="8719" width="11.42578125" style="206"/>
    <col min="8720" max="8720" width="2.28515625" style="206" customWidth="1"/>
    <col min="8721" max="8721" width="11.42578125" style="206"/>
    <col min="8722" max="8723" width="3.42578125" style="206" customWidth="1"/>
    <col min="8724" max="8724" width="2.85546875" style="206" customWidth="1"/>
    <col min="8725" max="8725" width="11.5703125" style="206" customWidth="1"/>
    <col min="8726" max="8726" width="2.140625" style="206" customWidth="1"/>
    <col min="8727" max="8727" width="11.42578125" style="206"/>
    <col min="8728" max="8728" width="1.42578125" style="206" customWidth="1"/>
    <col min="8729" max="8729" width="11.42578125" style="206"/>
    <col min="8730" max="8730" width="2" style="206" customWidth="1"/>
    <col min="8731" max="8731" width="11.42578125" style="206"/>
    <col min="8732" max="8732" width="2.85546875" style="206" customWidth="1"/>
    <col min="8733" max="8733" width="3.140625" style="206" customWidth="1"/>
    <col min="8734" max="8944" width="11.42578125" style="206"/>
    <col min="8945" max="8945" width="2.7109375" style="206" customWidth="1"/>
    <col min="8946" max="8946" width="10.5703125" style="206" customWidth="1"/>
    <col min="8947" max="8947" width="13.7109375" style="206" customWidth="1"/>
    <col min="8948" max="8948" width="16.5703125" style="206" customWidth="1"/>
    <col min="8949" max="8949" width="17.7109375" style="206" customWidth="1"/>
    <col min="8950" max="8950" width="10.7109375" style="206" customWidth="1"/>
    <col min="8951" max="8951" width="10" style="206" customWidth="1"/>
    <col min="8952" max="8952" width="2.7109375" style="206" customWidth="1"/>
    <col min="8953" max="8954" width="10" style="206" customWidth="1"/>
    <col min="8955" max="8955" width="2.42578125" style="206" customWidth="1"/>
    <col min="8956" max="8956" width="11.42578125" style="206"/>
    <col min="8957" max="8957" width="33" style="206" customWidth="1"/>
    <col min="8958" max="8958" width="5" style="206" customWidth="1"/>
    <col min="8959" max="8959" width="12.28515625" style="206" customWidth="1"/>
    <col min="8960" max="8960" width="5" style="206" customWidth="1"/>
    <col min="8961" max="8961" width="5.140625" style="206" customWidth="1"/>
    <col min="8962" max="8962" width="21.5703125" style="206" customWidth="1"/>
    <col min="8963" max="8963" width="5.140625" style="206" customWidth="1"/>
    <col min="8964" max="8964" width="23.7109375" style="206" customWidth="1"/>
    <col min="8965" max="8965" width="5.140625" style="206" customWidth="1"/>
    <col min="8966" max="8966" width="29.28515625" style="206" customWidth="1"/>
    <col min="8967" max="8967" width="5.140625" style="206" customWidth="1"/>
    <col min="8968" max="8968" width="21.140625" style="206" customWidth="1"/>
    <col min="8969" max="8969" width="5.140625" style="206" customWidth="1"/>
    <col min="8970" max="8970" width="3.7109375" style="206" customWidth="1"/>
    <col min="8971" max="8971" width="10.7109375" style="206" customWidth="1"/>
    <col min="8972" max="8972" width="2.28515625" style="206" customWidth="1"/>
    <col min="8973" max="8973" width="10.28515625" style="206" customWidth="1"/>
    <col min="8974" max="8974" width="1.85546875" style="206" customWidth="1"/>
    <col min="8975" max="8975" width="11.42578125" style="206"/>
    <col min="8976" max="8976" width="2.28515625" style="206" customWidth="1"/>
    <col min="8977" max="8977" width="11.42578125" style="206"/>
    <col min="8978" max="8979" width="3.42578125" style="206" customWidth="1"/>
    <col min="8980" max="8980" width="2.85546875" style="206" customWidth="1"/>
    <col min="8981" max="8981" width="11.5703125" style="206" customWidth="1"/>
    <col min="8982" max="8982" width="2.140625" style="206" customWidth="1"/>
    <col min="8983" max="8983" width="11.42578125" style="206"/>
    <col min="8984" max="8984" width="1.42578125" style="206" customWidth="1"/>
    <col min="8985" max="8985" width="11.42578125" style="206"/>
    <col min="8986" max="8986" width="2" style="206" customWidth="1"/>
    <col min="8987" max="8987" width="11.42578125" style="206"/>
    <col min="8988" max="8988" width="2.85546875" style="206" customWidth="1"/>
    <col min="8989" max="8989" width="3.140625" style="206" customWidth="1"/>
    <col min="8990" max="9200" width="11.42578125" style="206"/>
    <col min="9201" max="9201" width="2.7109375" style="206" customWidth="1"/>
    <col min="9202" max="9202" width="10.5703125" style="206" customWidth="1"/>
    <col min="9203" max="9203" width="13.7109375" style="206" customWidth="1"/>
    <col min="9204" max="9204" width="16.5703125" style="206" customWidth="1"/>
    <col min="9205" max="9205" width="17.7109375" style="206" customWidth="1"/>
    <col min="9206" max="9206" width="10.7109375" style="206" customWidth="1"/>
    <col min="9207" max="9207" width="10" style="206" customWidth="1"/>
    <col min="9208" max="9208" width="2.7109375" style="206" customWidth="1"/>
    <col min="9209" max="9210" width="10" style="206" customWidth="1"/>
    <col min="9211" max="9211" width="2.42578125" style="206" customWidth="1"/>
    <col min="9212" max="9212" width="11.42578125" style="206"/>
    <col min="9213" max="9213" width="33" style="206" customWidth="1"/>
    <col min="9214" max="9214" width="5" style="206" customWidth="1"/>
    <col min="9215" max="9215" width="12.28515625" style="206" customWidth="1"/>
    <col min="9216" max="9216" width="5" style="206" customWidth="1"/>
    <col min="9217" max="9217" width="5.140625" style="206" customWidth="1"/>
    <col min="9218" max="9218" width="21.5703125" style="206" customWidth="1"/>
    <col min="9219" max="9219" width="5.140625" style="206" customWidth="1"/>
    <col min="9220" max="9220" width="23.7109375" style="206" customWidth="1"/>
    <col min="9221" max="9221" width="5.140625" style="206" customWidth="1"/>
    <col min="9222" max="9222" width="29.28515625" style="206" customWidth="1"/>
    <col min="9223" max="9223" width="5.140625" style="206" customWidth="1"/>
    <col min="9224" max="9224" width="21.140625" style="206" customWidth="1"/>
    <col min="9225" max="9225" width="5.140625" style="206" customWidth="1"/>
    <col min="9226" max="9226" width="3.7109375" style="206" customWidth="1"/>
    <col min="9227" max="9227" width="10.7109375" style="206" customWidth="1"/>
    <col min="9228" max="9228" width="2.28515625" style="206" customWidth="1"/>
    <col min="9229" max="9229" width="10.28515625" style="206" customWidth="1"/>
    <col min="9230" max="9230" width="1.85546875" style="206" customWidth="1"/>
    <col min="9231" max="9231" width="11.42578125" style="206"/>
    <col min="9232" max="9232" width="2.28515625" style="206" customWidth="1"/>
    <col min="9233" max="9233" width="11.42578125" style="206"/>
    <col min="9234" max="9235" width="3.42578125" style="206" customWidth="1"/>
    <col min="9236" max="9236" width="2.85546875" style="206" customWidth="1"/>
    <col min="9237" max="9237" width="11.5703125" style="206" customWidth="1"/>
    <col min="9238" max="9238" width="2.140625" style="206" customWidth="1"/>
    <col min="9239" max="9239" width="11.42578125" style="206"/>
    <col min="9240" max="9240" width="1.42578125" style="206" customWidth="1"/>
    <col min="9241" max="9241" width="11.42578125" style="206"/>
    <col min="9242" max="9242" width="2" style="206" customWidth="1"/>
    <col min="9243" max="9243" width="11.42578125" style="206"/>
    <col min="9244" max="9244" width="2.85546875" style="206" customWidth="1"/>
    <col min="9245" max="9245" width="3.140625" style="206" customWidth="1"/>
    <col min="9246" max="9456" width="11.42578125" style="206"/>
    <col min="9457" max="9457" width="2.7109375" style="206" customWidth="1"/>
    <col min="9458" max="9458" width="10.5703125" style="206" customWidth="1"/>
    <col min="9459" max="9459" width="13.7109375" style="206" customWidth="1"/>
    <col min="9460" max="9460" width="16.5703125" style="206" customWidth="1"/>
    <col min="9461" max="9461" width="17.7109375" style="206" customWidth="1"/>
    <col min="9462" max="9462" width="10.7109375" style="206" customWidth="1"/>
    <col min="9463" max="9463" width="10" style="206" customWidth="1"/>
    <col min="9464" max="9464" width="2.7109375" style="206" customWidth="1"/>
    <col min="9465" max="9466" width="10" style="206" customWidth="1"/>
    <col min="9467" max="9467" width="2.42578125" style="206" customWidth="1"/>
    <col min="9468" max="9468" width="11.42578125" style="206"/>
    <col min="9469" max="9469" width="33" style="206" customWidth="1"/>
    <col min="9470" max="9470" width="5" style="206" customWidth="1"/>
    <col min="9471" max="9471" width="12.28515625" style="206" customWidth="1"/>
    <col min="9472" max="9472" width="5" style="206" customWidth="1"/>
    <col min="9473" max="9473" width="5.140625" style="206" customWidth="1"/>
    <col min="9474" max="9474" width="21.5703125" style="206" customWidth="1"/>
    <col min="9475" max="9475" width="5.140625" style="206" customWidth="1"/>
    <col min="9476" max="9476" width="23.7109375" style="206" customWidth="1"/>
    <col min="9477" max="9477" width="5.140625" style="206" customWidth="1"/>
    <col min="9478" max="9478" width="29.28515625" style="206" customWidth="1"/>
    <col min="9479" max="9479" width="5.140625" style="206" customWidth="1"/>
    <col min="9480" max="9480" width="21.140625" style="206" customWidth="1"/>
    <col min="9481" max="9481" width="5.140625" style="206" customWidth="1"/>
    <col min="9482" max="9482" width="3.7109375" style="206" customWidth="1"/>
    <col min="9483" max="9483" width="10.7109375" style="206" customWidth="1"/>
    <col min="9484" max="9484" width="2.28515625" style="206" customWidth="1"/>
    <col min="9485" max="9485" width="10.28515625" style="206" customWidth="1"/>
    <col min="9486" max="9486" width="1.85546875" style="206" customWidth="1"/>
    <col min="9487" max="9487" width="11.42578125" style="206"/>
    <col min="9488" max="9488" width="2.28515625" style="206" customWidth="1"/>
    <col min="9489" max="9489" width="11.42578125" style="206"/>
    <col min="9490" max="9491" width="3.42578125" style="206" customWidth="1"/>
    <col min="9492" max="9492" width="2.85546875" style="206" customWidth="1"/>
    <col min="9493" max="9493" width="11.5703125" style="206" customWidth="1"/>
    <col min="9494" max="9494" width="2.140625" style="206" customWidth="1"/>
    <col min="9495" max="9495" width="11.42578125" style="206"/>
    <col min="9496" max="9496" width="1.42578125" style="206" customWidth="1"/>
    <col min="9497" max="9497" width="11.42578125" style="206"/>
    <col min="9498" max="9498" width="2" style="206" customWidth="1"/>
    <col min="9499" max="9499" width="11.42578125" style="206"/>
    <col min="9500" max="9500" width="2.85546875" style="206" customWidth="1"/>
    <col min="9501" max="9501" width="3.140625" style="206" customWidth="1"/>
    <col min="9502" max="9712" width="11.42578125" style="206"/>
    <col min="9713" max="9713" width="2.7109375" style="206" customWidth="1"/>
    <col min="9714" max="9714" width="10.5703125" style="206" customWidth="1"/>
    <col min="9715" max="9715" width="13.7109375" style="206" customWidth="1"/>
    <col min="9716" max="9716" width="16.5703125" style="206" customWidth="1"/>
    <col min="9717" max="9717" width="17.7109375" style="206" customWidth="1"/>
    <col min="9718" max="9718" width="10.7109375" style="206" customWidth="1"/>
    <col min="9719" max="9719" width="10" style="206" customWidth="1"/>
    <col min="9720" max="9720" width="2.7109375" style="206" customWidth="1"/>
    <col min="9721" max="9722" width="10" style="206" customWidth="1"/>
    <col min="9723" max="9723" width="2.42578125" style="206" customWidth="1"/>
    <col min="9724" max="9724" width="11.42578125" style="206"/>
    <col min="9725" max="9725" width="33" style="206" customWidth="1"/>
    <col min="9726" max="9726" width="5" style="206" customWidth="1"/>
    <col min="9727" max="9727" width="12.28515625" style="206" customWidth="1"/>
    <col min="9728" max="9728" width="5" style="206" customWidth="1"/>
    <col min="9729" max="9729" width="5.140625" style="206" customWidth="1"/>
    <col min="9730" max="9730" width="21.5703125" style="206" customWidth="1"/>
    <col min="9731" max="9731" width="5.140625" style="206" customWidth="1"/>
    <col min="9732" max="9732" width="23.7109375" style="206" customWidth="1"/>
    <col min="9733" max="9733" width="5.140625" style="206" customWidth="1"/>
    <col min="9734" max="9734" width="29.28515625" style="206" customWidth="1"/>
    <col min="9735" max="9735" width="5.140625" style="206" customWidth="1"/>
    <col min="9736" max="9736" width="21.140625" style="206" customWidth="1"/>
    <col min="9737" max="9737" width="5.140625" style="206" customWidth="1"/>
    <col min="9738" max="9738" width="3.7109375" style="206" customWidth="1"/>
    <col min="9739" max="9739" width="10.7109375" style="206" customWidth="1"/>
    <col min="9740" max="9740" width="2.28515625" style="206" customWidth="1"/>
    <col min="9741" max="9741" width="10.28515625" style="206" customWidth="1"/>
    <col min="9742" max="9742" width="1.85546875" style="206" customWidth="1"/>
    <col min="9743" max="9743" width="11.42578125" style="206"/>
    <col min="9744" max="9744" width="2.28515625" style="206" customWidth="1"/>
    <col min="9745" max="9745" width="11.42578125" style="206"/>
    <col min="9746" max="9747" width="3.42578125" style="206" customWidth="1"/>
    <col min="9748" max="9748" width="2.85546875" style="206" customWidth="1"/>
    <col min="9749" max="9749" width="11.5703125" style="206" customWidth="1"/>
    <col min="9750" max="9750" width="2.140625" style="206" customWidth="1"/>
    <col min="9751" max="9751" width="11.42578125" style="206"/>
    <col min="9752" max="9752" width="1.42578125" style="206" customWidth="1"/>
    <col min="9753" max="9753" width="11.42578125" style="206"/>
    <col min="9754" max="9754" width="2" style="206" customWidth="1"/>
    <col min="9755" max="9755" width="11.42578125" style="206"/>
    <col min="9756" max="9756" width="2.85546875" style="206" customWidth="1"/>
    <col min="9757" max="9757" width="3.140625" style="206" customWidth="1"/>
    <col min="9758" max="9968" width="11.42578125" style="206"/>
    <col min="9969" max="9969" width="2.7109375" style="206" customWidth="1"/>
    <col min="9970" max="9970" width="10.5703125" style="206" customWidth="1"/>
    <col min="9971" max="9971" width="13.7109375" style="206" customWidth="1"/>
    <col min="9972" max="9972" width="16.5703125" style="206" customWidth="1"/>
    <col min="9973" max="9973" width="17.7109375" style="206" customWidth="1"/>
    <col min="9974" max="9974" width="10.7109375" style="206" customWidth="1"/>
    <col min="9975" max="9975" width="10" style="206" customWidth="1"/>
    <col min="9976" max="9976" width="2.7109375" style="206" customWidth="1"/>
    <col min="9977" max="9978" width="10" style="206" customWidth="1"/>
    <col min="9979" max="9979" width="2.42578125" style="206" customWidth="1"/>
    <col min="9980" max="9980" width="11.42578125" style="206"/>
    <col min="9981" max="9981" width="33" style="206" customWidth="1"/>
    <col min="9982" max="9982" width="5" style="206" customWidth="1"/>
    <col min="9983" max="9983" width="12.28515625" style="206" customWidth="1"/>
    <col min="9984" max="9984" width="5" style="206" customWidth="1"/>
    <col min="9985" max="9985" width="5.140625" style="206" customWidth="1"/>
    <col min="9986" max="9986" width="21.5703125" style="206" customWidth="1"/>
    <col min="9987" max="9987" width="5.140625" style="206" customWidth="1"/>
    <col min="9988" max="9988" width="23.7109375" style="206" customWidth="1"/>
    <col min="9989" max="9989" width="5.140625" style="206" customWidth="1"/>
    <col min="9990" max="9990" width="29.28515625" style="206" customWidth="1"/>
    <col min="9991" max="9991" width="5.140625" style="206" customWidth="1"/>
    <col min="9992" max="9992" width="21.140625" style="206" customWidth="1"/>
    <col min="9993" max="9993" width="5.140625" style="206" customWidth="1"/>
    <col min="9994" max="9994" width="3.7109375" style="206" customWidth="1"/>
    <col min="9995" max="9995" width="10.7109375" style="206" customWidth="1"/>
    <col min="9996" max="9996" width="2.28515625" style="206" customWidth="1"/>
    <col min="9997" max="9997" width="10.28515625" style="206" customWidth="1"/>
    <col min="9998" max="9998" width="1.85546875" style="206" customWidth="1"/>
    <col min="9999" max="9999" width="11.42578125" style="206"/>
    <col min="10000" max="10000" width="2.28515625" style="206" customWidth="1"/>
    <col min="10001" max="10001" width="11.42578125" style="206"/>
    <col min="10002" max="10003" width="3.42578125" style="206" customWidth="1"/>
    <col min="10004" max="10004" width="2.85546875" style="206" customWidth="1"/>
    <col min="10005" max="10005" width="11.5703125" style="206" customWidth="1"/>
    <col min="10006" max="10006" width="2.140625" style="206" customWidth="1"/>
    <col min="10007" max="10007" width="11.42578125" style="206"/>
    <col min="10008" max="10008" width="1.42578125" style="206" customWidth="1"/>
    <col min="10009" max="10009" width="11.42578125" style="206"/>
    <col min="10010" max="10010" width="2" style="206" customWidth="1"/>
    <col min="10011" max="10011" width="11.42578125" style="206"/>
    <col min="10012" max="10012" width="2.85546875" style="206" customWidth="1"/>
    <col min="10013" max="10013" width="3.140625" style="206" customWidth="1"/>
    <col min="10014" max="10224" width="11.42578125" style="206"/>
    <col min="10225" max="10225" width="2.7109375" style="206" customWidth="1"/>
    <col min="10226" max="10226" width="10.5703125" style="206" customWidth="1"/>
    <col min="10227" max="10227" width="13.7109375" style="206" customWidth="1"/>
    <col min="10228" max="10228" width="16.5703125" style="206" customWidth="1"/>
    <col min="10229" max="10229" width="17.7109375" style="206" customWidth="1"/>
    <col min="10230" max="10230" width="10.7109375" style="206" customWidth="1"/>
    <col min="10231" max="10231" width="10" style="206" customWidth="1"/>
    <col min="10232" max="10232" width="2.7109375" style="206" customWidth="1"/>
    <col min="10233" max="10234" width="10" style="206" customWidth="1"/>
    <col min="10235" max="10235" width="2.42578125" style="206" customWidth="1"/>
    <col min="10236" max="10236" width="11.42578125" style="206"/>
    <col min="10237" max="10237" width="33" style="206" customWidth="1"/>
    <col min="10238" max="10238" width="5" style="206" customWidth="1"/>
    <col min="10239" max="10239" width="12.28515625" style="206" customWidth="1"/>
    <col min="10240" max="10240" width="5" style="206" customWidth="1"/>
    <col min="10241" max="10241" width="5.140625" style="206" customWidth="1"/>
    <col min="10242" max="10242" width="21.5703125" style="206" customWidth="1"/>
    <col min="10243" max="10243" width="5.140625" style="206" customWidth="1"/>
    <col min="10244" max="10244" width="23.7109375" style="206" customWidth="1"/>
    <col min="10245" max="10245" width="5.140625" style="206" customWidth="1"/>
    <col min="10246" max="10246" width="29.28515625" style="206" customWidth="1"/>
    <col min="10247" max="10247" width="5.140625" style="206" customWidth="1"/>
    <col min="10248" max="10248" width="21.140625" style="206" customWidth="1"/>
    <col min="10249" max="10249" width="5.140625" style="206" customWidth="1"/>
    <col min="10250" max="10250" width="3.7109375" style="206" customWidth="1"/>
    <col min="10251" max="10251" width="10.7109375" style="206" customWidth="1"/>
    <col min="10252" max="10252" width="2.28515625" style="206" customWidth="1"/>
    <col min="10253" max="10253" width="10.28515625" style="206" customWidth="1"/>
    <col min="10254" max="10254" width="1.85546875" style="206" customWidth="1"/>
    <col min="10255" max="10255" width="11.42578125" style="206"/>
    <col min="10256" max="10256" width="2.28515625" style="206" customWidth="1"/>
    <col min="10257" max="10257" width="11.42578125" style="206"/>
    <col min="10258" max="10259" width="3.42578125" style="206" customWidth="1"/>
    <col min="10260" max="10260" width="2.85546875" style="206" customWidth="1"/>
    <col min="10261" max="10261" width="11.5703125" style="206" customWidth="1"/>
    <col min="10262" max="10262" width="2.140625" style="206" customWidth="1"/>
    <col min="10263" max="10263" width="11.42578125" style="206"/>
    <col min="10264" max="10264" width="1.42578125" style="206" customWidth="1"/>
    <col min="10265" max="10265" width="11.42578125" style="206"/>
    <col min="10266" max="10266" width="2" style="206" customWidth="1"/>
    <col min="10267" max="10267" width="11.42578125" style="206"/>
    <col min="10268" max="10268" width="2.85546875" style="206" customWidth="1"/>
    <col min="10269" max="10269" width="3.140625" style="206" customWidth="1"/>
    <col min="10270" max="10480" width="11.42578125" style="206"/>
    <col min="10481" max="10481" width="2.7109375" style="206" customWidth="1"/>
    <col min="10482" max="10482" width="10.5703125" style="206" customWidth="1"/>
    <col min="10483" max="10483" width="13.7109375" style="206" customWidth="1"/>
    <col min="10484" max="10484" width="16.5703125" style="206" customWidth="1"/>
    <col min="10485" max="10485" width="17.7109375" style="206" customWidth="1"/>
    <col min="10486" max="10486" width="10.7109375" style="206" customWidth="1"/>
    <col min="10487" max="10487" width="10" style="206" customWidth="1"/>
    <col min="10488" max="10488" width="2.7109375" style="206" customWidth="1"/>
    <col min="10489" max="10490" width="10" style="206" customWidth="1"/>
    <col min="10491" max="10491" width="2.42578125" style="206" customWidth="1"/>
    <col min="10492" max="10492" width="11.42578125" style="206"/>
    <col min="10493" max="10493" width="33" style="206" customWidth="1"/>
    <col min="10494" max="10494" width="5" style="206" customWidth="1"/>
    <col min="10495" max="10495" width="12.28515625" style="206" customWidth="1"/>
    <col min="10496" max="10496" width="5" style="206" customWidth="1"/>
    <col min="10497" max="10497" width="5.140625" style="206" customWidth="1"/>
    <col min="10498" max="10498" width="21.5703125" style="206" customWidth="1"/>
    <col min="10499" max="10499" width="5.140625" style="206" customWidth="1"/>
    <col min="10500" max="10500" width="23.7109375" style="206" customWidth="1"/>
    <col min="10501" max="10501" width="5.140625" style="206" customWidth="1"/>
    <col min="10502" max="10502" width="29.28515625" style="206" customWidth="1"/>
    <col min="10503" max="10503" width="5.140625" style="206" customWidth="1"/>
    <col min="10504" max="10504" width="21.140625" style="206" customWidth="1"/>
    <col min="10505" max="10505" width="5.140625" style="206" customWidth="1"/>
    <col min="10506" max="10506" width="3.7109375" style="206" customWidth="1"/>
    <col min="10507" max="10507" width="10.7109375" style="206" customWidth="1"/>
    <col min="10508" max="10508" width="2.28515625" style="206" customWidth="1"/>
    <col min="10509" max="10509" width="10.28515625" style="206" customWidth="1"/>
    <col min="10510" max="10510" width="1.85546875" style="206" customWidth="1"/>
    <col min="10511" max="10511" width="11.42578125" style="206"/>
    <col min="10512" max="10512" width="2.28515625" style="206" customWidth="1"/>
    <col min="10513" max="10513" width="11.42578125" style="206"/>
    <col min="10514" max="10515" width="3.42578125" style="206" customWidth="1"/>
    <col min="10516" max="10516" width="2.85546875" style="206" customWidth="1"/>
    <col min="10517" max="10517" width="11.5703125" style="206" customWidth="1"/>
    <col min="10518" max="10518" width="2.140625" style="206" customWidth="1"/>
    <col min="10519" max="10519" width="11.42578125" style="206"/>
    <col min="10520" max="10520" width="1.42578125" style="206" customWidth="1"/>
    <col min="10521" max="10521" width="11.42578125" style="206"/>
    <col min="10522" max="10522" width="2" style="206" customWidth="1"/>
    <col min="10523" max="10523" width="11.42578125" style="206"/>
    <col min="10524" max="10524" width="2.85546875" style="206" customWidth="1"/>
    <col min="10525" max="10525" width="3.140625" style="206" customWidth="1"/>
    <col min="10526" max="10736" width="11.42578125" style="206"/>
    <col min="10737" max="10737" width="2.7109375" style="206" customWidth="1"/>
    <col min="10738" max="10738" width="10.5703125" style="206" customWidth="1"/>
    <col min="10739" max="10739" width="13.7109375" style="206" customWidth="1"/>
    <col min="10740" max="10740" width="16.5703125" style="206" customWidth="1"/>
    <col min="10741" max="10741" width="17.7109375" style="206" customWidth="1"/>
    <col min="10742" max="10742" width="10.7109375" style="206" customWidth="1"/>
    <col min="10743" max="10743" width="10" style="206" customWidth="1"/>
    <col min="10744" max="10744" width="2.7109375" style="206" customWidth="1"/>
    <col min="10745" max="10746" width="10" style="206" customWidth="1"/>
    <col min="10747" max="10747" width="2.42578125" style="206" customWidth="1"/>
    <col min="10748" max="10748" width="11.42578125" style="206"/>
    <col min="10749" max="10749" width="33" style="206" customWidth="1"/>
    <col min="10750" max="10750" width="5" style="206" customWidth="1"/>
    <col min="10751" max="10751" width="12.28515625" style="206" customWidth="1"/>
    <col min="10752" max="10752" width="5" style="206" customWidth="1"/>
    <col min="10753" max="10753" width="5.140625" style="206" customWidth="1"/>
    <col min="10754" max="10754" width="21.5703125" style="206" customWidth="1"/>
    <col min="10755" max="10755" width="5.140625" style="206" customWidth="1"/>
    <col min="10756" max="10756" width="23.7109375" style="206" customWidth="1"/>
    <col min="10757" max="10757" width="5.140625" style="206" customWidth="1"/>
    <col min="10758" max="10758" width="29.28515625" style="206" customWidth="1"/>
    <col min="10759" max="10759" width="5.140625" style="206" customWidth="1"/>
    <col min="10760" max="10760" width="21.140625" style="206" customWidth="1"/>
    <col min="10761" max="10761" width="5.140625" style="206" customWidth="1"/>
    <col min="10762" max="10762" width="3.7109375" style="206" customWidth="1"/>
    <col min="10763" max="10763" width="10.7109375" style="206" customWidth="1"/>
    <col min="10764" max="10764" width="2.28515625" style="206" customWidth="1"/>
    <col min="10765" max="10765" width="10.28515625" style="206" customWidth="1"/>
    <col min="10766" max="10766" width="1.85546875" style="206" customWidth="1"/>
    <col min="10767" max="10767" width="11.42578125" style="206"/>
    <col min="10768" max="10768" width="2.28515625" style="206" customWidth="1"/>
    <col min="10769" max="10769" width="11.42578125" style="206"/>
    <col min="10770" max="10771" width="3.42578125" style="206" customWidth="1"/>
    <col min="10772" max="10772" width="2.85546875" style="206" customWidth="1"/>
    <col min="10773" max="10773" width="11.5703125" style="206" customWidth="1"/>
    <col min="10774" max="10774" width="2.140625" style="206" customWidth="1"/>
    <col min="10775" max="10775" width="11.42578125" style="206"/>
    <col min="10776" max="10776" width="1.42578125" style="206" customWidth="1"/>
    <col min="10777" max="10777" width="11.42578125" style="206"/>
    <col min="10778" max="10778" width="2" style="206" customWidth="1"/>
    <col min="10779" max="10779" width="11.42578125" style="206"/>
    <col min="10780" max="10780" width="2.85546875" style="206" customWidth="1"/>
    <col min="10781" max="10781" width="3.140625" style="206" customWidth="1"/>
    <col min="10782" max="10992" width="11.42578125" style="206"/>
    <col min="10993" max="10993" width="2.7109375" style="206" customWidth="1"/>
    <col min="10994" max="10994" width="10.5703125" style="206" customWidth="1"/>
    <col min="10995" max="10995" width="13.7109375" style="206" customWidth="1"/>
    <col min="10996" max="10996" width="16.5703125" style="206" customWidth="1"/>
    <col min="10997" max="10997" width="17.7109375" style="206" customWidth="1"/>
    <col min="10998" max="10998" width="10.7109375" style="206" customWidth="1"/>
    <col min="10999" max="10999" width="10" style="206" customWidth="1"/>
    <col min="11000" max="11000" width="2.7109375" style="206" customWidth="1"/>
    <col min="11001" max="11002" width="10" style="206" customWidth="1"/>
    <col min="11003" max="11003" width="2.42578125" style="206" customWidth="1"/>
    <col min="11004" max="11004" width="11.42578125" style="206"/>
    <col min="11005" max="11005" width="33" style="206" customWidth="1"/>
    <col min="11006" max="11006" width="5" style="206" customWidth="1"/>
    <col min="11007" max="11007" width="12.28515625" style="206" customWidth="1"/>
    <col min="11008" max="11008" width="5" style="206" customWidth="1"/>
    <col min="11009" max="11009" width="5.140625" style="206" customWidth="1"/>
    <col min="11010" max="11010" width="21.5703125" style="206" customWidth="1"/>
    <col min="11011" max="11011" width="5.140625" style="206" customWidth="1"/>
    <col min="11012" max="11012" width="23.7109375" style="206" customWidth="1"/>
    <col min="11013" max="11013" width="5.140625" style="206" customWidth="1"/>
    <col min="11014" max="11014" width="29.28515625" style="206" customWidth="1"/>
    <col min="11015" max="11015" width="5.140625" style="206" customWidth="1"/>
    <col min="11016" max="11016" width="21.140625" style="206" customWidth="1"/>
    <col min="11017" max="11017" width="5.140625" style="206" customWidth="1"/>
    <col min="11018" max="11018" width="3.7109375" style="206" customWidth="1"/>
    <col min="11019" max="11019" width="10.7109375" style="206" customWidth="1"/>
    <col min="11020" max="11020" width="2.28515625" style="206" customWidth="1"/>
    <col min="11021" max="11021" width="10.28515625" style="206" customWidth="1"/>
    <col min="11022" max="11022" width="1.85546875" style="206" customWidth="1"/>
    <col min="11023" max="11023" width="11.42578125" style="206"/>
    <col min="11024" max="11024" width="2.28515625" style="206" customWidth="1"/>
    <col min="11025" max="11025" width="11.42578125" style="206"/>
    <col min="11026" max="11027" width="3.42578125" style="206" customWidth="1"/>
    <col min="11028" max="11028" width="2.85546875" style="206" customWidth="1"/>
    <col min="11029" max="11029" width="11.5703125" style="206" customWidth="1"/>
    <col min="11030" max="11030" width="2.140625" style="206" customWidth="1"/>
    <col min="11031" max="11031" width="11.42578125" style="206"/>
    <col min="11032" max="11032" width="1.42578125" style="206" customWidth="1"/>
    <col min="11033" max="11033" width="11.42578125" style="206"/>
    <col min="11034" max="11034" width="2" style="206" customWidth="1"/>
    <col min="11035" max="11035" width="11.42578125" style="206"/>
    <col min="11036" max="11036" width="2.85546875" style="206" customWidth="1"/>
    <col min="11037" max="11037" width="3.140625" style="206" customWidth="1"/>
    <col min="11038" max="11248" width="11.42578125" style="206"/>
    <col min="11249" max="11249" width="2.7109375" style="206" customWidth="1"/>
    <col min="11250" max="11250" width="10.5703125" style="206" customWidth="1"/>
    <col min="11251" max="11251" width="13.7109375" style="206" customWidth="1"/>
    <col min="11252" max="11252" width="16.5703125" style="206" customWidth="1"/>
    <col min="11253" max="11253" width="17.7109375" style="206" customWidth="1"/>
    <col min="11254" max="11254" width="10.7109375" style="206" customWidth="1"/>
    <col min="11255" max="11255" width="10" style="206" customWidth="1"/>
    <col min="11256" max="11256" width="2.7109375" style="206" customWidth="1"/>
    <col min="11257" max="11258" width="10" style="206" customWidth="1"/>
    <col min="11259" max="11259" width="2.42578125" style="206" customWidth="1"/>
    <col min="11260" max="11260" width="11.42578125" style="206"/>
    <col min="11261" max="11261" width="33" style="206" customWidth="1"/>
    <col min="11262" max="11262" width="5" style="206" customWidth="1"/>
    <col min="11263" max="11263" width="12.28515625" style="206" customWidth="1"/>
    <col min="11264" max="11264" width="5" style="206" customWidth="1"/>
    <col min="11265" max="11265" width="5.140625" style="206" customWidth="1"/>
    <col min="11266" max="11266" width="21.5703125" style="206" customWidth="1"/>
    <col min="11267" max="11267" width="5.140625" style="206" customWidth="1"/>
    <col min="11268" max="11268" width="23.7109375" style="206" customWidth="1"/>
    <col min="11269" max="11269" width="5.140625" style="206" customWidth="1"/>
    <col min="11270" max="11270" width="29.28515625" style="206" customWidth="1"/>
    <col min="11271" max="11271" width="5.140625" style="206" customWidth="1"/>
    <col min="11272" max="11272" width="21.140625" style="206" customWidth="1"/>
    <col min="11273" max="11273" width="5.140625" style="206" customWidth="1"/>
    <col min="11274" max="11274" width="3.7109375" style="206" customWidth="1"/>
    <col min="11275" max="11275" width="10.7109375" style="206" customWidth="1"/>
    <col min="11276" max="11276" width="2.28515625" style="206" customWidth="1"/>
    <col min="11277" max="11277" width="10.28515625" style="206" customWidth="1"/>
    <col min="11278" max="11278" width="1.85546875" style="206" customWidth="1"/>
    <col min="11279" max="11279" width="11.42578125" style="206"/>
    <col min="11280" max="11280" width="2.28515625" style="206" customWidth="1"/>
    <col min="11281" max="11281" width="11.42578125" style="206"/>
    <col min="11282" max="11283" width="3.42578125" style="206" customWidth="1"/>
    <col min="11284" max="11284" width="2.85546875" style="206" customWidth="1"/>
    <col min="11285" max="11285" width="11.5703125" style="206" customWidth="1"/>
    <col min="11286" max="11286" width="2.140625" style="206" customWidth="1"/>
    <col min="11287" max="11287" width="11.42578125" style="206"/>
    <col min="11288" max="11288" width="1.42578125" style="206" customWidth="1"/>
    <col min="11289" max="11289" width="11.42578125" style="206"/>
    <col min="11290" max="11290" width="2" style="206" customWidth="1"/>
    <col min="11291" max="11291" width="11.42578125" style="206"/>
    <col min="11292" max="11292" width="2.85546875" style="206" customWidth="1"/>
    <col min="11293" max="11293" width="3.140625" style="206" customWidth="1"/>
    <col min="11294" max="11504" width="11.42578125" style="206"/>
    <col min="11505" max="11505" width="2.7109375" style="206" customWidth="1"/>
    <col min="11506" max="11506" width="10.5703125" style="206" customWidth="1"/>
    <col min="11507" max="11507" width="13.7109375" style="206" customWidth="1"/>
    <col min="11508" max="11508" width="16.5703125" style="206" customWidth="1"/>
    <col min="11509" max="11509" width="17.7109375" style="206" customWidth="1"/>
    <col min="11510" max="11510" width="10.7109375" style="206" customWidth="1"/>
    <col min="11511" max="11511" width="10" style="206" customWidth="1"/>
    <col min="11512" max="11512" width="2.7109375" style="206" customWidth="1"/>
    <col min="11513" max="11514" width="10" style="206" customWidth="1"/>
    <col min="11515" max="11515" width="2.42578125" style="206" customWidth="1"/>
    <col min="11516" max="11516" width="11.42578125" style="206"/>
    <col min="11517" max="11517" width="33" style="206" customWidth="1"/>
    <col min="11518" max="11518" width="5" style="206" customWidth="1"/>
    <col min="11519" max="11519" width="12.28515625" style="206" customWidth="1"/>
    <col min="11520" max="11520" width="5" style="206" customWidth="1"/>
    <col min="11521" max="11521" width="5.140625" style="206" customWidth="1"/>
    <col min="11522" max="11522" width="21.5703125" style="206" customWidth="1"/>
    <col min="11523" max="11523" width="5.140625" style="206" customWidth="1"/>
    <col min="11524" max="11524" width="23.7109375" style="206" customWidth="1"/>
    <col min="11525" max="11525" width="5.140625" style="206" customWidth="1"/>
    <col min="11526" max="11526" width="29.28515625" style="206" customWidth="1"/>
    <col min="11527" max="11527" width="5.140625" style="206" customWidth="1"/>
    <col min="11528" max="11528" width="21.140625" style="206" customWidth="1"/>
    <col min="11529" max="11529" width="5.140625" style="206" customWidth="1"/>
    <col min="11530" max="11530" width="3.7109375" style="206" customWidth="1"/>
    <col min="11531" max="11531" width="10.7109375" style="206" customWidth="1"/>
    <col min="11532" max="11532" width="2.28515625" style="206" customWidth="1"/>
    <col min="11533" max="11533" width="10.28515625" style="206" customWidth="1"/>
    <col min="11534" max="11534" width="1.85546875" style="206" customWidth="1"/>
    <col min="11535" max="11535" width="11.42578125" style="206"/>
    <col min="11536" max="11536" width="2.28515625" style="206" customWidth="1"/>
    <col min="11537" max="11537" width="11.42578125" style="206"/>
    <col min="11538" max="11539" width="3.42578125" style="206" customWidth="1"/>
    <col min="11540" max="11540" width="2.85546875" style="206" customWidth="1"/>
    <col min="11541" max="11541" width="11.5703125" style="206" customWidth="1"/>
    <col min="11542" max="11542" width="2.140625" style="206" customWidth="1"/>
    <col min="11543" max="11543" width="11.42578125" style="206"/>
    <col min="11544" max="11544" width="1.42578125" style="206" customWidth="1"/>
    <col min="11545" max="11545" width="11.42578125" style="206"/>
    <col min="11546" max="11546" width="2" style="206" customWidth="1"/>
    <col min="11547" max="11547" width="11.42578125" style="206"/>
    <col min="11548" max="11548" width="2.85546875" style="206" customWidth="1"/>
    <col min="11549" max="11549" width="3.140625" style="206" customWidth="1"/>
    <col min="11550" max="11760" width="11.42578125" style="206"/>
    <col min="11761" max="11761" width="2.7109375" style="206" customWidth="1"/>
    <col min="11762" max="11762" width="10.5703125" style="206" customWidth="1"/>
    <col min="11763" max="11763" width="13.7109375" style="206" customWidth="1"/>
    <col min="11764" max="11764" width="16.5703125" style="206" customWidth="1"/>
    <col min="11765" max="11765" width="17.7109375" style="206" customWidth="1"/>
    <col min="11766" max="11766" width="10.7109375" style="206" customWidth="1"/>
    <col min="11767" max="11767" width="10" style="206" customWidth="1"/>
    <col min="11768" max="11768" width="2.7109375" style="206" customWidth="1"/>
    <col min="11769" max="11770" width="10" style="206" customWidth="1"/>
    <col min="11771" max="11771" width="2.42578125" style="206" customWidth="1"/>
    <col min="11772" max="11772" width="11.42578125" style="206"/>
    <col min="11773" max="11773" width="33" style="206" customWidth="1"/>
    <col min="11774" max="11774" width="5" style="206" customWidth="1"/>
    <col min="11775" max="11775" width="12.28515625" style="206" customWidth="1"/>
    <col min="11776" max="11776" width="5" style="206" customWidth="1"/>
    <col min="11777" max="11777" width="5.140625" style="206" customWidth="1"/>
    <col min="11778" max="11778" width="21.5703125" style="206" customWidth="1"/>
    <col min="11779" max="11779" width="5.140625" style="206" customWidth="1"/>
    <col min="11780" max="11780" width="23.7109375" style="206" customWidth="1"/>
    <col min="11781" max="11781" width="5.140625" style="206" customWidth="1"/>
    <col min="11782" max="11782" width="29.28515625" style="206" customWidth="1"/>
    <col min="11783" max="11783" width="5.140625" style="206" customWidth="1"/>
    <col min="11784" max="11784" width="21.140625" style="206" customWidth="1"/>
    <col min="11785" max="11785" width="5.140625" style="206" customWidth="1"/>
    <col min="11786" max="11786" width="3.7109375" style="206" customWidth="1"/>
    <col min="11787" max="11787" width="10.7109375" style="206" customWidth="1"/>
    <col min="11788" max="11788" width="2.28515625" style="206" customWidth="1"/>
    <col min="11789" max="11789" width="10.28515625" style="206" customWidth="1"/>
    <col min="11790" max="11790" width="1.85546875" style="206" customWidth="1"/>
    <col min="11791" max="11791" width="11.42578125" style="206"/>
    <col min="11792" max="11792" width="2.28515625" style="206" customWidth="1"/>
    <col min="11793" max="11793" width="11.42578125" style="206"/>
    <col min="11794" max="11795" width="3.42578125" style="206" customWidth="1"/>
    <col min="11796" max="11796" width="2.85546875" style="206" customWidth="1"/>
    <col min="11797" max="11797" width="11.5703125" style="206" customWidth="1"/>
    <col min="11798" max="11798" width="2.140625" style="206" customWidth="1"/>
    <col min="11799" max="11799" width="11.42578125" style="206"/>
    <col min="11800" max="11800" width="1.42578125" style="206" customWidth="1"/>
    <col min="11801" max="11801" width="11.42578125" style="206"/>
    <col min="11802" max="11802" width="2" style="206" customWidth="1"/>
    <col min="11803" max="11803" width="11.42578125" style="206"/>
    <col min="11804" max="11804" width="2.85546875" style="206" customWidth="1"/>
    <col min="11805" max="11805" width="3.140625" style="206" customWidth="1"/>
    <col min="11806" max="12016" width="11.42578125" style="206"/>
    <col min="12017" max="12017" width="2.7109375" style="206" customWidth="1"/>
    <col min="12018" max="12018" width="10.5703125" style="206" customWidth="1"/>
    <col min="12019" max="12019" width="13.7109375" style="206" customWidth="1"/>
    <col min="12020" max="12020" width="16.5703125" style="206" customWidth="1"/>
    <col min="12021" max="12021" width="17.7109375" style="206" customWidth="1"/>
    <col min="12022" max="12022" width="10.7109375" style="206" customWidth="1"/>
    <col min="12023" max="12023" width="10" style="206" customWidth="1"/>
    <col min="12024" max="12024" width="2.7109375" style="206" customWidth="1"/>
    <col min="12025" max="12026" width="10" style="206" customWidth="1"/>
    <col min="12027" max="12027" width="2.42578125" style="206" customWidth="1"/>
    <col min="12028" max="12028" width="11.42578125" style="206"/>
    <col min="12029" max="12029" width="33" style="206" customWidth="1"/>
    <col min="12030" max="12030" width="5" style="206" customWidth="1"/>
    <col min="12031" max="12031" width="12.28515625" style="206" customWidth="1"/>
    <col min="12032" max="12032" width="5" style="206" customWidth="1"/>
    <col min="12033" max="12033" width="5.140625" style="206" customWidth="1"/>
    <col min="12034" max="12034" width="21.5703125" style="206" customWidth="1"/>
    <col min="12035" max="12035" width="5.140625" style="206" customWidth="1"/>
    <col min="12036" max="12036" width="23.7109375" style="206" customWidth="1"/>
    <col min="12037" max="12037" width="5.140625" style="206" customWidth="1"/>
    <col min="12038" max="12038" width="29.28515625" style="206" customWidth="1"/>
    <col min="12039" max="12039" width="5.140625" style="206" customWidth="1"/>
    <col min="12040" max="12040" width="21.140625" style="206" customWidth="1"/>
    <col min="12041" max="12041" width="5.140625" style="206" customWidth="1"/>
    <col min="12042" max="12042" width="3.7109375" style="206" customWidth="1"/>
    <col min="12043" max="12043" width="10.7109375" style="206" customWidth="1"/>
    <col min="12044" max="12044" width="2.28515625" style="206" customWidth="1"/>
    <col min="12045" max="12045" width="10.28515625" style="206" customWidth="1"/>
    <col min="12046" max="12046" width="1.85546875" style="206" customWidth="1"/>
    <col min="12047" max="12047" width="11.42578125" style="206"/>
    <col min="12048" max="12048" width="2.28515625" style="206" customWidth="1"/>
    <col min="12049" max="12049" width="11.42578125" style="206"/>
    <col min="12050" max="12051" width="3.42578125" style="206" customWidth="1"/>
    <col min="12052" max="12052" width="2.85546875" style="206" customWidth="1"/>
    <col min="12053" max="12053" width="11.5703125" style="206" customWidth="1"/>
    <col min="12054" max="12054" width="2.140625" style="206" customWidth="1"/>
    <col min="12055" max="12055" width="11.42578125" style="206"/>
    <col min="12056" max="12056" width="1.42578125" style="206" customWidth="1"/>
    <col min="12057" max="12057" width="11.42578125" style="206"/>
    <col min="12058" max="12058" width="2" style="206" customWidth="1"/>
    <col min="12059" max="12059" width="11.42578125" style="206"/>
    <col min="12060" max="12060" width="2.85546875" style="206" customWidth="1"/>
    <col min="12061" max="12061" width="3.140625" style="206" customWidth="1"/>
    <col min="12062" max="12272" width="11.42578125" style="206"/>
    <col min="12273" max="12273" width="2.7109375" style="206" customWidth="1"/>
    <col min="12274" max="12274" width="10.5703125" style="206" customWidth="1"/>
    <col min="12275" max="12275" width="13.7109375" style="206" customWidth="1"/>
    <col min="12276" max="12276" width="16.5703125" style="206" customWidth="1"/>
    <col min="12277" max="12277" width="17.7109375" style="206" customWidth="1"/>
    <col min="12278" max="12278" width="10.7109375" style="206" customWidth="1"/>
    <col min="12279" max="12279" width="10" style="206" customWidth="1"/>
    <col min="12280" max="12280" width="2.7109375" style="206" customWidth="1"/>
    <col min="12281" max="12282" width="10" style="206" customWidth="1"/>
    <col min="12283" max="12283" width="2.42578125" style="206" customWidth="1"/>
    <col min="12284" max="12284" width="11.42578125" style="206"/>
    <col min="12285" max="12285" width="33" style="206" customWidth="1"/>
    <col min="12286" max="12286" width="5" style="206" customWidth="1"/>
    <col min="12287" max="12287" width="12.28515625" style="206" customWidth="1"/>
    <col min="12288" max="12288" width="5" style="206" customWidth="1"/>
    <col min="12289" max="12289" width="5.140625" style="206" customWidth="1"/>
    <col min="12290" max="12290" width="21.5703125" style="206" customWidth="1"/>
    <col min="12291" max="12291" width="5.140625" style="206" customWidth="1"/>
    <col min="12292" max="12292" width="23.7109375" style="206" customWidth="1"/>
    <col min="12293" max="12293" width="5.140625" style="206" customWidth="1"/>
    <col min="12294" max="12294" width="29.28515625" style="206" customWidth="1"/>
    <col min="12295" max="12295" width="5.140625" style="206" customWidth="1"/>
    <col min="12296" max="12296" width="21.140625" style="206" customWidth="1"/>
    <col min="12297" max="12297" width="5.140625" style="206" customWidth="1"/>
    <col min="12298" max="12298" width="3.7109375" style="206" customWidth="1"/>
    <col min="12299" max="12299" width="10.7109375" style="206" customWidth="1"/>
    <col min="12300" max="12300" width="2.28515625" style="206" customWidth="1"/>
    <col min="12301" max="12301" width="10.28515625" style="206" customWidth="1"/>
    <col min="12302" max="12302" width="1.85546875" style="206" customWidth="1"/>
    <col min="12303" max="12303" width="11.42578125" style="206"/>
    <col min="12304" max="12304" width="2.28515625" style="206" customWidth="1"/>
    <col min="12305" max="12305" width="11.42578125" style="206"/>
    <col min="12306" max="12307" width="3.42578125" style="206" customWidth="1"/>
    <col min="12308" max="12308" width="2.85546875" style="206" customWidth="1"/>
    <col min="12309" max="12309" width="11.5703125" style="206" customWidth="1"/>
    <col min="12310" max="12310" width="2.140625" style="206" customWidth="1"/>
    <col min="12311" max="12311" width="11.42578125" style="206"/>
    <col min="12312" max="12312" width="1.42578125" style="206" customWidth="1"/>
    <col min="12313" max="12313" width="11.42578125" style="206"/>
    <col min="12314" max="12314" width="2" style="206" customWidth="1"/>
    <col min="12315" max="12315" width="11.42578125" style="206"/>
    <col min="12316" max="12316" width="2.85546875" style="206" customWidth="1"/>
    <col min="12317" max="12317" width="3.140625" style="206" customWidth="1"/>
    <col min="12318" max="12528" width="11.42578125" style="206"/>
    <col min="12529" max="12529" width="2.7109375" style="206" customWidth="1"/>
    <col min="12530" max="12530" width="10.5703125" style="206" customWidth="1"/>
    <col min="12531" max="12531" width="13.7109375" style="206" customWidth="1"/>
    <col min="12532" max="12532" width="16.5703125" style="206" customWidth="1"/>
    <col min="12533" max="12533" width="17.7109375" style="206" customWidth="1"/>
    <col min="12534" max="12534" width="10.7109375" style="206" customWidth="1"/>
    <col min="12535" max="12535" width="10" style="206" customWidth="1"/>
    <col min="12536" max="12536" width="2.7109375" style="206" customWidth="1"/>
    <col min="12537" max="12538" width="10" style="206" customWidth="1"/>
    <col min="12539" max="12539" width="2.42578125" style="206" customWidth="1"/>
    <col min="12540" max="12540" width="11.42578125" style="206"/>
    <col min="12541" max="12541" width="33" style="206" customWidth="1"/>
    <col min="12542" max="12542" width="5" style="206" customWidth="1"/>
    <col min="12543" max="12543" width="12.28515625" style="206" customWidth="1"/>
    <col min="12544" max="12544" width="5" style="206" customWidth="1"/>
    <col min="12545" max="12545" width="5.140625" style="206" customWidth="1"/>
    <col min="12546" max="12546" width="21.5703125" style="206" customWidth="1"/>
    <col min="12547" max="12547" width="5.140625" style="206" customWidth="1"/>
    <col min="12548" max="12548" width="23.7109375" style="206" customWidth="1"/>
    <col min="12549" max="12549" width="5.140625" style="206" customWidth="1"/>
    <col min="12550" max="12550" width="29.28515625" style="206" customWidth="1"/>
    <col min="12551" max="12551" width="5.140625" style="206" customWidth="1"/>
    <col min="12552" max="12552" width="21.140625" style="206" customWidth="1"/>
    <col min="12553" max="12553" width="5.140625" style="206" customWidth="1"/>
    <col min="12554" max="12554" width="3.7109375" style="206" customWidth="1"/>
    <col min="12555" max="12555" width="10.7109375" style="206" customWidth="1"/>
    <col min="12556" max="12556" width="2.28515625" style="206" customWidth="1"/>
    <col min="12557" max="12557" width="10.28515625" style="206" customWidth="1"/>
    <col min="12558" max="12558" width="1.85546875" style="206" customWidth="1"/>
    <col min="12559" max="12559" width="11.42578125" style="206"/>
    <col min="12560" max="12560" width="2.28515625" style="206" customWidth="1"/>
    <col min="12561" max="12561" width="11.42578125" style="206"/>
    <col min="12562" max="12563" width="3.42578125" style="206" customWidth="1"/>
    <col min="12564" max="12564" width="2.85546875" style="206" customWidth="1"/>
    <col min="12565" max="12565" width="11.5703125" style="206" customWidth="1"/>
    <col min="12566" max="12566" width="2.140625" style="206" customWidth="1"/>
    <col min="12567" max="12567" width="11.42578125" style="206"/>
    <col min="12568" max="12568" width="1.42578125" style="206" customWidth="1"/>
    <col min="12569" max="12569" width="11.42578125" style="206"/>
    <col min="12570" max="12570" width="2" style="206" customWidth="1"/>
    <col min="12571" max="12571" width="11.42578125" style="206"/>
    <col min="12572" max="12572" width="2.85546875" style="206" customWidth="1"/>
    <col min="12573" max="12573" width="3.140625" style="206" customWidth="1"/>
    <col min="12574" max="12784" width="11.42578125" style="206"/>
    <col min="12785" max="12785" width="2.7109375" style="206" customWidth="1"/>
    <col min="12786" max="12786" width="10.5703125" style="206" customWidth="1"/>
    <col min="12787" max="12787" width="13.7109375" style="206" customWidth="1"/>
    <col min="12788" max="12788" width="16.5703125" style="206" customWidth="1"/>
    <col min="12789" max="12789" width="17.7109375" style="206" customWidth="1"/>
    <col min="12790" max="12790" width="10.7109375" style="206" customWidth="1"/>
    <col min="12791" max="12791" width="10" style="206" customWidth="1"/>
    <col min="12792" max="12792" width="2.7109375" style="206" customWidth="1"/>
    <col min="12793" max="12794" width="10" style="206" customWidth="1"/>
    <col min="12795" max="12795" width="2.42578125" style="206" customWidth="1"/>
    <col min="12796" max="12796" width="11.42578125" style="206"/>
    <col min="12797" max="12797" width="33" style="206" customWidth="1"/>
    <col min="12798" max="12798" width="5" style="206" customWidth="1"/>
    <col min="12799" max="12799" width="12.28515625" style="206" customWidth="1"/>
    <col min="12800" max="12800" width="5" style="206" customWidth="1"/>
    <col min="12801" max="12801" width="5.140625" style="206" customWidth="1"/>
    <col min="12802" max="12802" width="21.5703125" style="206" customWidth="1"/>
    <col min="12803" max="12803" width="5.140625" style="206" customWidth="1"/>
    <col min="12804" max="12804" width="23.7109375" style="206" customWidth="1"/>
    <col min="12805" max="12805" width="5.140625" style="206" customWidth="1"/>
    <col min="12806" max="12806" width="29.28515625" style="206" customWidth="1"/>
    <col min="12807" max="12807" width="5.140625" style="206" customWidth="1"/>
    <col min="12808" max="12808" width="21.140625" style="206" customWidth="1"/>
    <col min="12809" max="12809" width="5.140625" style="206" customWidth="1"/>
    <col min="12810" max="12810" width="3.7109375" style="206" customWidth="1"/>
    <col min="12811" max="12811" width="10.7109375" style="206" customWidth="1"/>
    <col min="12812" max="12812" width="2.28515625" style="206" customWidth="1"/>
    <col min="12813" max="12813" width="10.28515625" style="206" customWidth="1"/>
    <col min="12814" max="12814" width="1.85546875" style="206" customWidth="1"/>
    <col min="12815" max="12815" width="11.42578125" style="206"/>
    <col min="12816" max="12816" width="2.28515625" style="206" customWidth="1"/>
    <col min="12817" max="12817" width="11.42578125" style="206"/>
    <col min="12818" max="12819" width="3.42578125" style="206" customWidth="1"/>
    <col min="12820" max="12820" width="2.85546875" style="206" customWidth="1"/>
    <col min="12821" max="12821" width="11.5703125" style="206" customWidth="1"/>
    <col min="12822" max="12822" width="2.140625" style="206" customWidth="1"/>
    <col min="12823" max="12823" width="11.42578125" style="206"/>
    <col min="12824" max="12824" width="1.42578125" style="206" customWidth="1"/>
    <col min="12825" max="12825" width="11.42578125" style="206"/>
    <col min="12826" max="12826" width="2" style="206" customWidth="1"/>
    <col min="12827" max="12827" width="11.42578125" style="206"/>
    <col min="12828" max="12828" width="2.85546875" style="206" customWidth="1"/>
    <col min="12829" max="12829" width="3.140625" style="206" customWidth="1"/>
    <col min="12830" max="13040" width="11.42578125" style="206"/>
    <col min="13041" max="13041" width="2.7109375" style="206" customWidth="1"/>
    <col min="13042" max="13042" width="10.5703125" style="206" customWidth="1"/>
    <col min="13043" max="13043" width="13.7109375" style="206" customWidth="1"/>
    <col min="13044" max="13044" width="16.5703125" style="206" customWidth="1"/>
    <col min="13045" max="13045" width="17.7109375" style="206" customWidth="1"/>
    <col min="13046" max="13046" width="10.7109375" style="206" customWidth="1"/>
    <col min="13047" max="13047" width="10" style="206" customWidth="1"/>
    <col min="13048" max="13048" width="2.7109375" style="206" customWidth="1"/>
    <col min="13049" max="13050" width="10" style="206" customWidth="1"/>
    <col min="13051" max="13051" width="2.42578125" style="206" customWidth="1"/>
    <col min="13052" max="13052" width="11.42578125" style="206"/>
    <col min="13053" max="13053" width="33" style="206" customWidth="1"/>
    <col min="13054" max="13054" width="5" style="206" customWidth="1"/>
    <col min="13055" max="13055" width="12.28515625" style="206" customWidth="1"/>
    <col min="13056" max="13056" width="5" style="206" customWidth="1"/>
    <col min="13057" max="13057" width="5.140625" style="206" customWidth="1"/>
    <col min="13058" max="13058" width="21.5703125" style="206" customWidth="1"/>
    <col min="13059" max="13059" width="5.140625" style="206" customWidth="1"/>
    <col min="13060" max="13060" width="23.7109375" style="206" customWidth="1"/>
    <col min="13061" max="13061" width="5.140625" style="206" customWidth="1"/>
    <col min="13062" max="13062" width="29.28515625" style="206" customWidth="1"/>
    <col min="13063" max="13063" width="5.140625" style="206" customWidth="1"/>
    <col min="13064" max="13064" width="21.140625" style="206" customWidth="1"/>
    <col min="13065" max="13065" width="5.140625" style="206" customWidth="1"/>
    <col min="13066" max="13066" width="3.7109375" style="206" customWidth="1"/>
    <col min="13067" max="13067" width="10.7109375" style="206" customWidth="1"/>
    <col min="13068" max="13068" width="2.28515625" style="206" customWidth="1"/>
    <col min="13069" max="13069" width="10.28515625" style="206" customWidth="1"/>
    <col min="13070" max="13070" width="1.85546875" style="206" customWidth="1"/>
    <col min="13071" max="13071" width="11.42578125" style="206"/>
    <col min="13072" max="13072" width="2.28515625" style="206" customWidth="1"/>
    <col min="13073" max="13073" width="11.42578125" style="206"/>
    <col min="13074" max="13075" width="3.42578125" style="206" customWidth="1"/>
    <col min="13076" max="13076" width="2.85546875" style="206" customWidth="1"/>
    <col min="13077" max="13077" width="11.5703125" style="206" customWidth="1"/>
    <col min="13078" max="13078" width="2.140625" style="206" customWidth="1"/>
    <col min="13079" max="13079" width="11.42578125" style="206"/>
    <col min="13080" max="13080" width="1.42578125" style="206" customWidth="1"/>
    <col min="13081" max="13081" width="11.42578125" style="206"/>
    <col min="13082" max="13082" width="2" style="206" customWidth="1"/>
    <col min="13083" max="13083" width="11.42578125" style="206"/>
    <col min="13084" max="13084" width="2.85546875" style="206" customWidth="1"/>
    <col min="13085" max="13085" width="3.140625" style="206" customWidth="1"/>
    <col min="13086" max="13296" width="11.42578125" style="206"/>
    <col min="13297" max="13297" width="2.7109375" style="206" customWidth="1"/>
    <col min="13298" max="13298" width="10.5703125" style="206" customWidth="1"/>
    <col min="13299" max="13299" width="13.7109375" style="206" customWidth="1"/>
    <col min="13300" max="13300" width="16.5703125" style="206" customWidth="1"/>
    <col min="13301" max="13301" width="17.7109375" style="206" customWidth="1"/>
    <col min="13302" max="13302" width="10.7109375" style="206" customWidth="1"/>
    <col min="13303" max="13303" width="10" style="206" customWidth="1"/>
    <col min="13304" max="13304" width="2.7109375" style="206" customWidth="1"/>
    <col min="13305" max="13306" width="10" style="206" customWidth="1"/>
    <col min="13307" max="13307" width="2.42578125" style="206" customWidth="1"/>
    <col min="13308" max="13308" width="11.42578125" style="206"/>
    <col min="13309" max="13309" width="33" style="206" customWidth="1"/>
    <col min="13310" max="13310" width="5" style="206" customWidth="1"/>
    <col min="13311" max="13311" width="12.28515625" style="206" customWidth="1"/>
    <col min="13312" max="13312" width="5" style="206" customWidth="1"/>
    <col min="13313" max="13313" width="5.140625" style="206" customWidth="1"/>
    <col min="13314" max="13314" width="21.5703125" style="206" customWidth="1"/>
    <col min="13315" max="13315" width="5.140625" style="206" customWidth="1"/>
    <col min="13316" max="13316" width="23.7109375" style="206" customWidth="1"/>
    <col min="13317" max="13317" width="5.140625" style="206" customWidth="1"/>
    <col min="13318" max="13318" width="29.28515625" style="206" customWidth="1"/>
    <col min="13319" max="13319" width="5.140625" style="206" customWidth="1"/>
    <col min="13320" max="13320" width="21.140625" style="206" customWidth="1"/>
    <col min="13321" max="13321" width="5.140625" style="206" customWidth="1"/>
    <col min="13322" max="13322" width="3.7109375" style="206" customWidth="1"/>
    <col min="13323" max="13323" width="10.7109375" style="206" customWidth="1"/>
    <col min="13324" max="13324" width="2.28515625" style="206" customWidth="1"/>
    <col min="13325" max="13325" width="10.28515625" style="206" customWidth="1"/>
    <col min="13326" max="13326" width="1.85546875" style="206" customWidth="1"/>
    <col min="13327" max="13327" width="11.42578125" style="206"/>
    <col min="13328" max="13328" width="2.28515625" style="206" customWidth="1"/>
    <col min="13329" max="13329" width="11.42578125" style="206"/>
    <col min="13330" max="13331" width="3.42578125" style="206" customWidth="1"/>
    <col min="13332" max="13332" width="2.85546875" style="206" customWidth="1"/>
    <col min="13333" max="13333" width="11.5703125" style="206" customWidth="1"/>
    <col min="13334" max="13334" width="2.140625" style="206" customWidth="1"/>
    <col min="13335" max="13335" width="11.42578125" style="206"/>
    <col min="13336" max="13336" width="1.42578125" style="206" customWidth="1"/>
    <col min="13337" max="13337" width="11.42578125" style="206"/>
    <col min="13338" max="13338" width="2" style="206" customWidth="1"/>
    <col min="13339" max="13339" width="11.42578125" style="206"/>
    <col min="13340" max="13340" width="2.85546875" style="206" customWidth="1"/>
    <col min="13341" max="13341" width="3.140625" style="206" customWidth="1"/>
    <col min="13342" max="13552" width="11.42578125" style="206"/>
    <col min="13553" max="13553" width="2.7109375" style="206" customWidth="1"/>
    <col min="13554" max="13554" width="10.5703125" style="206" customWidth="1"/>
    <col min="13555" max="13555" width="13.7109375" style="206" customWidth="1"/>
    <col min="13556" max="13556" width="16.5703125" style="206" customWidth="1"/>
    <col min="13557" max="13557" width="17.7109375" style="206" customWidth="1"/>
    <col min="13558" max="13558" width="10.7109375" style="206" customWidth="1"/>
    <col min="13559" max="13559" width="10" style="206" customWidth="1"/>
    <col min="13560" max="13560" width="2.7109375" style="206" customWidth="1"/>
    <col min="13561" max="13562" width="10" style="206" customWidth="1"/>
    <col min="13563" max="13563" width="2.42578125" style="206" customWidth="1"/>
    <col min="13564" max="13564" width="11.42578125" style="206"/>
    <col min="13565" max="13565" width="33" style="206" customWidth="1"/>
    <col min="13566" max="13566" width="5" style="206" customWidth="1"/>
    <col min="13567" max="13567" width="12.28515625" style="206" customWidth="1"/>
    <col min="13568" max="13568" width="5" style="206" customWidth="1"/>
    <col min="13569" max="13569" width="5.140625" style="206" customWidth="1"/>
    <col min="13570" max="13570" width="21.5703125" style="206" customWidth="1"/>
    <col min="13571" max="13571" width="5.140625" style="206" customWidth="1"/>
    <col min="13572" max="13572" width="23.7109375" style="206" customWidth="1"/>
    <col min="13573" max="13573" width="5.140625" style="206" customWidth="1"/>
    <col min="13574" max="13574" width="29.28515625" style="206" customWidth="1"/>
    <col min="13575" max="13575" width="5.140625" style="206" customWidth="1"/>
    <col min="13576" max="13576" width="21.140625" style="206" customWidth="1"/>
    <col min="13577" max="13577" width="5.140625" style="206" customWidth="1"/>
    <col min="13578" max="13578" width="3.7109375" style="206" customWidth="1"/>
    <col min="13579" max="13579" width="10.7109375" style="206" customWidth="1"/>
    <col min="13580" max="13580" width="2.28515625" style="206" customWidth="1"/>
    <col min="13581" max="13581" width="10.28515625" style="206" customWidth="1"/>
    <col min="13582" max="13582" width="1.85546875" style="206" customWidth="1"/>
    <col min="13583" max="13583" width="11.42578125" style="206"/>
    <col min="13584" max="13584" width="2.28515625" style="206" customWidth="1"/>
    <col min="13585" max="13585" width="11.42578125" style="206"/>
    <col min="13586" max="13587" width="3.42578125" style="206" customWidth="1"/>
    <col min="13588" max="13588" width="2.85546875" style="206" customWidth="1"/>
    <col min="13589" max="13589" width="11.5703125" style="206" customWidth="1"/>
    <col min="13590" max="13590" width="2.140625" style="206" customWidth="1"/>
    <col min="13591" max="13591" width="11.42578125" style="206"/>
    <col min="13592" max="13592" width="1.42578125" style="206" customWidth="1"/>
    <col min="13593" max="13593" width="11.42578125" style="206"/>
    <col min="13594" max="13594" width="2" style="206" customWidth="1"/>
    <col min="13595" max="13595" width="11.42578125" style="206"/>
    <col min="13596" max="13596" width="2.85546875" style="206" customWidth="1"/>
    <col min="13597" max="13597" width="3.140625" style="206" customWidth="1"/>
    <col min="13598" max="13808" width="11.42578125" style="206"/>
    <col min="13809" max="13809" width="2.7109375" style="206" customWidth="1"/>
    <col min="13810" max="13810" width="10.5703125" style="206" customWidth="1"/>
    <col min="13811" max="13811" width="13.7109375" style="206" customWidth="1"/>
    <col min="13812" max="13812" width="16.5703125" style="206" customWidth="1"/>
    <col min="13813" max="13813" width="17.7109375" style="206" customWidth="1"/>
    <col min="13814" max="13814" width="10.7109375" style="206" customWidth="1"/>
    <col min="13815" max="13815" width="10" style="206" customWidth="1"/>
    <col min="13816" max="13816" width="2.7109375" style="206" customWidth="1"/>
    <col min="13817" max="13818" width="10" style="206" customWidth="1"/>
    <col min="13819" max="13819" width="2.42578125" style="206" customWidth="1"/>
    <col min="13820" max="13820" width="11.42578125" style="206"/>
    <col min="13821" max="13821" width="33" style="206" customWidth="1"/>
    <col min="13822" max="13822" width="5" style="206" customWidth="1"/>
    <col min="13823" max="13823" width="12.28515625" style="206" customWidth="1"/>
    <col min="13824" max="13824" width="5" style="206" customWidth="1"/>
    <col min="13825" max="13825" width="5.140625" style="206" customWidth="1"/>
    <col min="13826" max="13826" width="21.5703125" style="206" customWidth="1"/>
    <col min="13827" max="13827" width="5.140625" style="206" customWidth="1"/>
    <col min="13828" max="13828" width="23.7109375" style="206" customWidth="1"/>
    <col min="13829" max="13829" width="5.140625" style="206" customWidth="1"/>
    <col min="13830" max="13830" width="29.28515625" style="206" customWidth="1"/>
    <col min="13831" max="13831" width="5.140625" style="206" customWidth="1"/>
    <col min="13832" max="13832" width="21.140625" style="206" customWidth="1"/>
    <col min="13833" max="13833" width="5.140625" style="206" customWidth="1"/>
    <col min="13834" max="13834" width="3.7109375" style="206" customWidth="1"/>
    <col min="13835" max="13835" width="10.7109375" style="206" customWidth="1"/>
    <col min="13836" max="13836" width="2.28515625" style="206" customWidth="1"/>
    <col min="13837" max="13837" width="10.28515625" style="206" customWidth="1"/>
    <col min="13838" max="13838" width="1.85546875" style="206" customWidth="1"/>
    <col min="13839" max="13839" width="11.42578125" style="206"/>
    <col min="13840" max="13840" width="2.28515625" style="206" customWidth="1"/>
    <col min="13841" max="13841" width="11.42578125" style="206"/>
    <col min="13842" max="13843" width="3.42578125" style="206" customWidth="1"/>
    <col min="13844" max="13844" width="2.85546875" style="206" customWidth="1"/>
    <col min="13845" max="13845" width="11.5703125" style="206" customWidth="1"/>
    <col min="13846" max="13846" width="2.140625" style="206" customWidth="1"/>
    <col min="13847" max="13847" width="11.42578125" style="206"/>
    <col min="13848" max="13848" width="1.42578125" style="206" customWidth="1"/>
    <col min="13849" max="13849" width="11.42578125" style="206"/>
    <col min="13850" max="13850" width="2" style="206" customWidth="1"/>
    <col min="13851" max="13851" width="11.42578125" style="206"/>
    <col min="13852" max="13852" width="2.85546875" style="206" customWidth="1"/>
    <col min="13853" max="13853" width="3.140625" style="206" customWidth="1"/>
    <col min="13854" max="14064" width="11.42578125" style="206"/>
    <col min="14065" max="14065" width="2.7109375" style="206" customWidth="1"/>
    <col min="14066" max="14066" width="10.5703125" style="206" customWidth="1"/>
    <col min="14067" max="14067" width="13.7109375" style="206" customWidth="1"/>
    <col min="14068" max="14068" width="16.5703125" style="206" customWidth="1"/>
    <col min="14069" max="14069" width="17.7109375" style="206" customWidth="1"/>
    <col min="14070" max="14070" width="10.7109375" style="206" customWidth="1"/>
    <col min="14071" max="14071" width="10" style="206" customWidth="1"/>
    <col min="14072" max="14072" width="2.7109375" style="206" customWidth="1"/>
    <col min="14073" max="14074" width="10" style="206" customWidth="1"/>
    <col min="14075" max="14075" width="2.42578125" style="206" customWidth="1"/>
    <col min="14076" max="14076" width="11.42578125" style="206"/>
    <col min="14077" max="14077" width="33" style="206" customWidth="1"/>
    <col min="14078" max="14078" width="5" style="206" customWidth="1"/>
    <col min="14079" max="14079" width="12.28515625" style="206" customWidth="1"/>
    <col min="14080" max="14080" width="5" style="206" customWidth="1"/>
    <col min="14081" max="14081" width="5.140625" style="206" customWidth="1"/>
    <col min="14082" max="14082" width="21.5703125" style="206" customWidth="1"/>
    <col min="14083" max="14083" width="5.140625" style="206" customWidth="1"/>
    <col min="14084" max="14084" width="23.7109375" style="206" customWidth="1"/>
    <col min="14085" max="14085" width="5.140625" style="206" customWidth="1"/>
    <col min="14086" max="14086" width="29.28515625" style="206" customWidth="1"/>
    <col min="14087" max="14087" width="5.140625" style="206" customWidth="1"/>
    <col min="14088" max="14088" width="21.140625" style="206" customWidth="1"/>
    <col min="14089" max="14089" width="5.140625" style="206" customWidth="1"/>
    <col min="14090" max="14090" width="3.7109375" style="206" customWidth="1"/>
    <col min="14091" max="14091" width="10.7109375" style="206" customWidth="1"/>
    <col min="14092" max="14092" width="2.28515625" style="206" customWidth="1"/>
    <col min="14093" max="14093" width="10.28515625" style="206" customWidth="1"/>
    <col min="14094" max="14094" width="1.85546875" style="206" customWidth="1"/>
    <col min="14095" max="14095" width="11.42578125" style="206"/>
    <col min="14096" max="14096" width="2.28515625" style="206" customWidth="1"/>
    <col min="14097" max="14097" width="11.42578125" style="206"/>
    <col min="14098" max="14099" width="3.42578125" style="206" customWidth="1"/>
    <col min="14100" max="14100" width="2.85546875" style="206" customWidth="1"/>
    <col min="14101" max="14101" width="11.5703125" style="206" customWidth="1"/>
    <col min="14102" max="14102" width="2.140625" style="206" customWidth="1"/>
    <col min="14103" max="14103" width="11.42578125" style="206"/>
    <col min="14104" max="14104" width="1.42578125" style="206" customWidth="1"/>
    <col min="14105" max="14105" width="11.42578125" style="206"/>
    <col min="14106" max="14106" width="2" style="206" customWidth="1"/>
    <col min="14107" max="14107" width="11.42578125" style="206"/>
    <col min="14108" max="14108" width="2.85546875" style="206" customWidth="1"/>
    <col min="14109" max="14109" width="3.140625" style="206" customWidth="1"/>
    <col min="14110" max="14320" width="11.42578125" style="206"/>
    <col min="14321" max="14321" width="2.7109375" style="206" customWidth="1"/>
    <col min="14322" max="14322" width="10.5703125" style="206" customWidth="1"/>
    <col min="14323" max="14323" width="13.7109375" style="206" customWidth="1"/>
    <col min="14324" max="14324" width="16.5703125" style="206" customWidth="1"/>
    <col min="14325" max="14325" width="17.7109375" style="206" customWidth="1"/>
    <col min="14326" max="14326" width="10.7109375" style="206" customWidth="1"/>
    <col min="14327" max="14327" width="10" style="206" customWidth="1"/>
    <col min="14328" max="14328" width="2.7109375" style="206" customWidth="1"/>
    <col min="14329" max="14330" width="10" style="206" customWidth="1"/>
    <col min="14331" max="14331" width="2.42578125" style="206" customWidth="1"/>
    <col min="14332" max="14332" width="11.42578125" style="206"/>
    <col min="14333" max="14333" width="33" style="206" customWidth="1"/>
    <col min="14334" max="14334" width="5" style="206" customWidth="1"/>
    <col min="14335" max="14335" width="12.28515625" style="206" customWidth="1"/>
    <col min="14336" max="14336" width="5" style="206" customWidth="1"/>
    <col min="14337" max="14337" width="5.140625" style="206" customWidth="1"/>
    <col min="14338" max="14338" width="21.5703125" style="206" customWidth="1"/>
    <col min="14339" max="14339" width="5.140625" style="206" customWidth="1"/>
    <col min="14340" max="14340" width="23.7109375" style="206" customWidth="1"/>
    <col min="14341" max="14341" width="5.140625" style="206" customWidth="1"/>
    <col min="14342" max="14342" width="29.28515625" style="206" customWidth="1"/>
    <col min="14343" max="14343" width="5.140625" style="206" customWidth="1"/>
    <col min="14344" max="14344" width="21.140625" style="206" customWidth="1"/>
    <col min="14345" max="14345" width="5.140625" style="206" customWidth="1"/>
    <col min="14346" max="14346" width="3.7109375" style="206" customWidth="1"/>
    <col min="14347" max="14347" width="10.7109375" style="206" customWidth="1"/>
    <col min="14348" max="14348" width="2.28515625" style="206" customWidth="1"/>
    <col min="14349" max="14349" width="10.28515625" style="206" customWidth="1"/>
    <col min="14350" max="14350" width="1.85546875" style="206" customWidth="1"/>
    <col min="14351" max="14351" width="11.42578125" style="206"/>
    <col min="14352" max="14352" width="2.28515625" style="206" customWidth="1"/>
    <col min="14353" max="14353" width="11.42578125" style="206"/>
    <col min="14354" max="14355" width="3.42578125" style="206" customWidth="1"/>
    <col min="14356" max="14356" width="2.85546875" style="206" customWidth="1"/>
    <col min="14357" max="14357" width="11.5703125" style="206" customWidth="1"/>
    <col min="14358" max="14358" width="2.140625" style="206" customWidth="1"/>
    <col min="14359" max="14359" width="11.42578125" style="206"/>
    <col min="14360" max="14360" width="1.42578125" style="206" customWidth="1"/>
    <col min="14361" max="14361" width="11.42578125" style="206"/>
    <col min="14362" max="14362" width="2" style="206" customWidth="1"/>
    <col min="14363" max="14363" width="11.42578125" style="206"/>
    <col min="14364" max="14364" width="2.85546875" style="206" customWidth="1"/>
    <col min="14365" max="14365" width="3.140625" style="206" customWidth="1"/>
    <col min="14366" max="14576" width="11.42578125" style="206"/>
    <col min="14577" max="14577" width="2.7109375" style="206" customWidth="1"/>
    <col min="14578" max="14578" width="10.5703125" style="206" customWidth="1"/>
    <col min="14579" max="14579" width="13.7109375" style="206" customWidth="1"/>
    <col min="14580" max="14580" width="16.5703125" style="206" customWidth="1"/>
    <col min="14581" max="14581" width="17.7109375" style="206" customWidth="1"/>
    <col min="14582" max="14582" width="10.7109375" style="206" customWidth="1"/>
    <col min="14583" max="14583" width="10" style="206" customWidth="1"/>
    <col min="14584" max="14584" width="2.7109375" style="206" customWidth="1"/>
    <col min="14585" max="14586" width="10" style="206" customWidth="1"/>
    <col min="14587" max="14587" width="2.42578125" style="206" customWidth="1"/>
    <col min="14588" max="14588" width="11.42578125" style="206"/>
    <col min="14589" max="14589" width="33" style="206" customWidth="1"/>
    <col min="14590" max="14590" width="5" style="206" customWidth="1"/>
    <col min="14591" max="14591" width="12.28515625" style="206" customWidth="1"/>
    <col min="14592" max="14592" width="5" style="206" customWidth="1"/>
    <col min="14593" max="14593" width="5.140625" style="206" customWidth="1"/>
    <col min="14594" max="14594" width="21.5703125" style="206" customWidth="1"/>
    <col min="14595" max="14595" width="5.140625" style="206" customWidth="1"/>
    <col min="14596" max="14596" width="23.7109375" style="206" customWidth="1"/>
    <col min="14597" max="14597" width="5.140625" style="206" customWidth="1"/>
    <col min="14598" max="14598" width="29.28515625" style="206" customWidth="1"/>
    <col min="14599" max="14599" width="5.140625" style="206" customWidth="1"/>
    <col min="14600" max="14600" width="21.140625" style="206" customWidth="1"/>
    <col min="14601" max="14601" width="5.140625" style="206" customWidth="1"/>
    <col min="14602" max="14602" width="3.7109375" style="206" customWidth="1"/>
    <col min="14603" max="14603" width="10.7109375" style="206" customWidth="1"/>
    <col min="14604" max="14604" width="2.28515625" style="206" customWidth="1"/>
    <col min="14605" max="14605" width="10.28515625" style="206" customWidth="1"/>
    <col min="14606" max="14606" width="1.85546875" style="206" customWidth="1"/>
    <col min="14607" max="14607" width="11.42578125" style="206"/>
    <col min="14608" max="14608" width="2.28515625" style="206" customWidth="1"/>
    <col min="14609" max="14609" width="11.42578125" style="206"/>
    <col min="14610" max="14611" width="3.42578125" style="206" customWidth="1"/>
    <col min="14612" max="14612" width="2.85546875" style="206" customWidth="1"/>
    <col min="14613" max="14613" width="11.5703125" style="206" customWidth="1"/>
    <col min="14614" max="14614" width="2.140625" style="206" customWidth="1"/>
    <col min="14615" max="14615" width="11.42578125" style="206"/>
    <col min="14616" max="14616" width="1.42578125" style="206" customWidth="1"/>
    <col min="14617" max="14617" width="11.42578125" style="206"/>
    <col min="14618" max="14618" width="2" style="206" customWidth="1"/>
    <col min="14619" max="14619" width="11.42578125" style="206"/>
    <col min="14620" max="14620" width="2.85546875" style="206" customWidth="1"/>
    <col min="14621" max="14621" width="3.140625" style="206" customWidth="1"/>
    <col min="14622" max="14832" width="11.42578125" style="206"/>
    <col min="14833" max="14833" width="2.7109375" style="206" customWidth="1"/>
    <col min="14834" max="14834" width="10.5703125" style="206" customWidth="1"/>
    <col min="14835" max="14835" width="13.7109375" style="206" customWidth="1"/>
    <col min="14836" max="14836" width="16.5703125" style="206" customWidth="1"/>
    <col min="14837" max="14837" width="17.7109375" style="206" customWidth="1"/>
    <col min="14838" max="14838" width="10.7109375" style="206" customWidth="1"/>
    <col min="14839" max="14839" width="10" style="206" customWidth="1"/>
    <col min="14840" max="14840" width="2.7109375" style="206" customWidth="1"/>
    <col min="14841" max="14842" width="10" style="206" customWidth="1"/>
    <col min="14843" max="14843" width="2.42578125" style="206" customWidth="1"/>
    <col min="14844" max="14844" width="11.42578125" style="206"/>
    <col min="14845" max="14845" width="33" style="206" customWidth="1"/>
    <col min="14846" max="14846" width="5" style="206" customWidth="1"/>
    <col min="14847" max="14847" width="12.28515625" style="206" customWidth="1"/>
    <col min="14848" max="14848" width="5" style="206" customWidth="1"/>
    <col min="14849" max="14849" width="5.140625" style="206" customWidth="1"/>
    <col min="14850" max="14850" width="21.5703125" style="206" customWidth="1"/>
    <col min="14851" max="14851" width="5.140625" style="206" customWidth="1"/>
    <col min="14852" max="14852" width="23.7109375" style="206" customWidth="1"/>
    <col min="14853" max="14853" width="5.140625" style="206" customWidth="1"/>
    <col min="14854" max="14854" width="29.28515625" style="206" customWidth="1"/>
    <col min="14855" max="14855" width="5.140625" style="206" customWidth="1"/>
    <col min="14856" max="14856" width="21.140625" style="206" customWidth="1"/>
    <col min="14857" max="14857" width="5.140625" style="206" customWidth="1"/>
    <col min="14858" max="14858" width="3.7109375" style="206" customWidth="1"/>
    <col min="14859" max="14859" width="10.7109375" style="206" customWidth="1"/>
    <col min="14860" max="14860" width="2.28515625" style="206" customWidth="1"/>
    <col min="14861" max="14861" width="10.28515625" style="206" customWidth="1"/>
    <col min="14862" max="14862" width="1.85546875" style="206" customWidth="1"/>
    <col min="14863" max="14863" width="11.42578125" style="206"/>
    <col min="14864" max="14864" width="2.28515625" style="206" customWidth="1"/>
    <col min="14865" max="14865" width="11.42578125" style="206"/>
    <col min="14866" max="14867" width="3.42578125" style="206" customWidth="1"/>
    <col min="14868" max="14868" width="2.85546875" style="206" customWidth="1"/>
    <col min="14869" max="14869" width="11.5703125" style="206" customWidth="1"/>
    <col min="14870" max="14870" width="2.140625" style="206" customWidth="1"/>
    <col min="14871" max="14871" width="11.42578125" style="206"/>
    <col min="14872" max="14872" width="1.42578125" style="206" customWidth="1"/>
    <col min="14873" max="14873" width="11.42578125" style="206"/>
    <col min="14874" max="14874" width="2" style="206" customWidth="1"/>
    <col min="14875" max="14875" width="11.42578125" style="206"/>
    <col min="14876" max="14876" width="2.85546875" style="206" customWidth="1"/>
    <col min="14877" max="14877" width="3.140625" style="206" customWidth="1"/>
    <col min="14878" max="15088" width="11.42578125" style="206"/>
    <col min="15089" max="15089" width="2.7109375" style="206" customWidth="1"/>
    <col min="15090" max="15090" width="10.5703125" style="206" customWidth="1"/>
    <col min="15091" max="15091" width="13.7109375" style="206" customWidth="1"/>
    <col min="15092" max="15092" width="16.5703125" style="206" customWidth="1"/>
    <col min="15093" max="15093" width="17.7109375" style="206" customWidth="1"/>
    <col min="15094" max="15094" width="10.7109375" style="206" customWidth="1"/>
    <col min="15095" max="15095" width="10" style="206" customWidth="1"/>
    <col min="15096" max="15096" width="2.7109375" style="206" customWidth="1"/>
    <col min="15097" max="15098" width="10" style="206" customWidth="1"/>
    <col min="15099" max="15099" width="2.42578125" style="206" customWidth="1"/>
    <col min="15100" max="15100" width="11.42578125" style="206"/>
    <col min="15101" max="15101" width="33" style="206" customWidth="1"/>
    <col min="15102" max="15102" width="5" style="206" customWidth="1"/>
    <col min="15103" max="15103" width="12.28515625" style="206" customWidth="1"/>
    <col min="15104" max="15104" width="5" style="206" customWidth="1"/>
    <col min="15105" max="15105" width="5.140625" style="206" customWidth="1"/>
    <col min="15106" max="15106" width="21.5703125" style="206" customWidth="1"/>
    <col min="15107" max="15107" width="5.140625" style="206" customWidth="1"/>
    <col min="15108" max="15108" width="23.7109375" style="206" customWidth="1"/>
    <col min="15109" max="15109" width="5.140625" style="206" customWidth="1"/>
    <col min="15110" max="15110" width="29.28515625" style="206" customWidth="1"/>
    <col min="15111" max="15111" width="5.140625" style="206" customWidth="1"/>
    <col min="15112" max="15112" width="21.140625" style="206" customWidth="1"/>
    <col min="15113" max="15113" width="5.140625" style="206" customWidth="1"/>
    <col min="15114" max="15114" width="3.7109375" style="206" customWidth="1"/>
    <col min="15115" max="15115" width="10.7109375" style="206" customWidth="1"/>
    <col min="15116" max="15116" width="2.28515625" style="206" customWidth="1"/>
    <col min="15117" max="15117" width="10.28515625" style="206" customWidth="1"/>
    <col min="15118" max="15118" width="1.85546875" style="206" customWidth="1"/>
    <col min="15119" max="15119" width="11.42578125" style="206"/>
    <col min="15120" max="15120" width="2.28515625" style="206" customWidth="1"/>
    <col min="15121" max="15121" width="11.42578125" style="206"/>
    <col min="15122" max="15123" width="3.42578125" style="206" customWidth="1"/>
    <col min="15124" max="15124" width="2.85546875" style="206" customWidth="1"/>
    <col min="15125" max="15125" width="11.5703125" style="206" customWidth="1"/>
    <col min="15126" max="15126" width="2.140625" style="206" customWidth="1"/>
    <col min="15127" max="15127" width="11.42578125" style="206"/>
    <col min="15128" max="15128" width="1.42578125" style="206" customWidth="1"/>
    <col min="15129" max="15129" width="11.42578125" style="206"/>
    <col min="15130" max="15130" width="2" style="206" customWidth="1"/>
    <col min="15131" max="15131" width="11.42578125" style="206"/>
    <col min="15132" max="15132" width="2.85546875" style="206" customWidth="1"/>
    <col min="15133" max="15133" width="3.140625" style="206" customWidth="1"/>
    <col min="15134" max="15344" width="11.42578125" style="206"/>
    <col min="15345" max="15345" width="2.7109375" style="206" customWidth="1"/>
    <col min="15346" max="15346" width="10.5703125" style="206" customWidth="1"/>
    <col min="15347" max="15347" width="13.7109375" style="206" customWidth="1"/>
    <col min="15348" max="15348" width="16.5703125" style="206" customWidth="1"/>
    <col min="15349" max="15349" width="17.7109375" style="206" customWidth="1"/>
    <col min="15350" max="15350" width="10.7109375" style="206" customWidth="1"/>
    <col min="15351" max="15351" width="10" style="206" customWidth="1"/>
    <col min="15352" max="15352" width="2.7109375" style="206" customWidth="1"/>
    <col min="15353" max="15354" width="10" style="206" customWidth="1"/>
    <col min="15355" max="15355" width="2.42578125" style="206" customWidth="1"/>
    <col min="15356" max="15356" width="11.42578125" style="206"/>
    <col min="15357" max="15357" width="33" style="206" customWidth="1"/>
    <col min="15358" max="15358" width="5" style="206" customWidth="1"/>
    <col min="15359" max="15359" width="12.28515625" style="206" customWidth="1"/>
    <col min="15360" max="15360" width="5" style="206" customWidth="1"/>
    <col min="15361" max="15361" width="5.140625" style="206" customWidth="1"/>
    <col min="15362" max="15362" width="21.5703125" style="206" customWidth="1"/>
    <col min="15363" max="15363" width="5.140625" style="206" customWidth="1"/>
    <col min="15364" max="15364" width="23.7109375" style="206" customWidth="1"/>
    <col min="15365" max="15365" width="5.140625" style="206" customWidth="1"/>
    <col min="15366" max="15366" width="29.28515625" style="206" customWidth="1"/>
    <col min="15367" max="15367" width="5.140625" style="206" customWidth="1"/>
    <col min="15368" max="15368" width="21.140625" style="206" customWidth="1"/>
    <col min="15369" max="15369" width="5.140625" style="206" customWidth="1"/>
    <col min="15370" max="15370" width="3.7109375" style="206" customWidth="1"/>
    <col min="15371" max="15371" width="10.7109375" style="206" customWidth="1"/>
    <col min="15372" max="15372" width="2.28515625" style="206" customWidth="1"/>
    <col min="15373" max="15373" width="10.28515625" style="206" customWidth="1"/>
    <col min="15374" max="15374" width="1.85546875" style="206" customWidth="1"/>
    <col min="15375" max="15375" width="11.42578125" style="206"/>
    <col min="15376" max="15376" width="2.28515625" style="206" customWidth="1"/>
    <col min="15377" max="15377" width="11.42578125" style="206"/>
    <col min="15378" max="15379" width="3.42578125" style="206" customWidth="1"/>
    <col min="15380" max="15380" width="2.85546875" style="206" customWidth="1"/>
    <col min="15381" max="15381" width="11.5703125" style="206" customWidth="1"/>
    <col min="15382" max="15382" width="2.140625" style="206" customWidth="1"/>
    <col min="15383" max="15383" width="11.42578125" style="206"/>
    <col min="15384" max="15384" width="1.42578125" style="206" customWidth="1"/>
    <col min="15385" max="15385" width="11.42578125" style="206"/>
    <col min="15386" max="15386" width="2" style="206" customWidth="1"/>
    <col min="15387" max="15387" width="11.42578125" style="206"/>
    <col min="15388" max="15388" width="2.85546875" style="206" customWidth="1"/>
    <col min="15389" max="15389" width="3.140625" style="206" customWidth="1"/>
    <col min="15390" max="15600" width="11.42578125" style="206"/>
    <col min="15601" max="15601" width="2.7109375" style="206" customWidth="1"/>
    <col min="15602" max="15602" width="10.5703125" style="206" customWidth="1"/>
    <col min="15603" max="15603" width="13.7109375" style="206" customWidth="1"/>
    <col min="15604" max="15604" width="16.5703125" style="206" customWidth="1"/>
    <col min="15605" max="15605" width="17.7109375" style="206" customWidth="1"/>
    <col min="15606" max="15606" width="10.7109375" style="206" customWidth="1"/>
    <col min="15607" max="15607" width="10" style="206" customWidth="1"/>
    <col min="15608" max="15608" width="2.7109375" style="206" customWidth="1"/>
    <col min="15609" max="15610" width="10" style="206" customWidth="1"/>
    <col min="15611" max="15611" width="2.42578125" style="206" customWidth="1"/>
    <col min="15612" max="15612" width="11.42578125" style="206"/>
    <col min="15613" max="15613" width="33" style="206" customWidth="1"/>
    <col min="15614" max="15614" width="5" style="206" customWidth="1"/>
    <col min="15615" max="15615" width="12.28515625" style="206" customWidth="1"/>
    <col min="15616" max="15616" width="5" style="206" customWidth="1"/>
    <col min="15617" max="15617" width="5.140625" style="206" customWidth="1"/>
    <col min="15618" max="15618" width="21.5703125" style="206" customWidth="1"/>
    <col min="15619" max="15619" width="5.140625" style="206" customWidth="1"/>
    <col min="15620" max="15620" width="23.7109375" style="206" customWidth="1"/>
    <col min="15621" max="15621" width="5.140625" style="206" customWidth="1"/>
    <col min="15622" max="15622" width="29.28515625" style="206" customWidth="1"/>
    <col min="15623" max="15623" width="5.140625" style="206" customWidth="1"/>
    <col min="15624" max="15624" width="21.140625" style="206" customWidth="1"/>
    <col min="15625" max="15625" width="5.140625" style="206" customWidth="1"/>
    <col min="15626" max="15626" width="3.7109375" style="206" customWidth="1"/>
    <col min="15627" max="15627" width="10.7109375" style="206" customWidth="1"/>
    <col min="15628" max="15628" width="2.28515625" style="206" customWidth="1"/>
    <col min="15629" max="15629" width="10.28515625" style="206" customWidth="1"/>
    <col min="15630" max="15630" width="1.85546875" style="206" customWidth="1"/>
    <col min="15631" max="15631" width="11.42578125" style="206"/>
    <col min="15632" max="15632" width="2.28515625" style="206" customWidth="1"/>
    <col min="15633" max="15633" width="11.42578125" style="206"/>
    <col min="15634" max="15635" width="3.42578125" style="206" customWidth="1"/>
    <col min="15636" max="15636" width="2.85546875" style="206" customWidth="1"/>
    <col min="15637" max="15637" width="11.5703125" style="206" customWidth="1"/>
    <col min="15638" max="15638" width="2.140625" style="206" customWidth="1"/>
    <col min="15639" max="15639" width="11.42578125" style="206"/>
    <col min="15640" max="15640" width="1.42578125" style="206" customWidth="1"/>
    <col min="15641" max="15641" width="11.42578125" style="206"/>
    <col min="15642" max="15642" width="2" style="206" customWidth="1"/>
    <col min="15643" max="15643" width="11.42578125" style="206"/>
    <col min="15644" max="15644" width="2.85546875" style="206" customWidth="1"/>
    <col min="15645" max="15645" width="3.140625" style="206" customWidth="1"/>
    <col min="15646" max="15856" width="11.42578125" style="206"/>
    <col min="15857" max="15857" width="2.7109375" style="206" customWidth="1"/>
    <col min="15858" max="15858" width="10.5703125" style="206" customWidth="1"/>
    <col min="15859" max="15859" width="13.7109375" style="206" customWidth="1"/>
    <col min="15860" max="15860" width="16.5703125" style="206" customWidth="1"/>
    <col min="15861" max="15861" width="17.7109375" style="206" customWidth="1"/>
    <col min="15862" max="15862" width="10.7109375" style="206" customWidth="1"/>
    <col min="15863" max="15863" width="10" style="206" customWidth="1"/>
    <col min="15864" max="15864" width="2.7109375" style="206" customWidth="1"/>
    <col min="15865" max="15866" width="10" style="206" customWidth="1"/>
    <col min="15867" max="15867" width="2.42578125" style="206" customWidth="1"/>
    <col min="15868" max="15868" width="11.42578125" style="206"/>
    <col min="15869" max="15869" width="33" style="206" customWidth="1"/>
    <col min="15870" max="15870" width="5" style="206" customWidth="1"/>
    <col min="15871" max="15871" width="12.28515625" style="206" customWidth="1"/>
    <col min="15872" max="15872" width="5" style="206" customWidth="1"/>
    <col min="15873" max="15873" width="5.140625" style="206" customWidth="1"/>
    <col min="15874" max="15874" width="21.5703125" style="206" customWidth="1"/>
    <col min="15875" max="15875" width="5.140625" style="206" customWidth="1"/>
    <col min="15876" max="15876" width="23.7109375" style="206" customWidth="1"/>
    <col min="15877" max="15877" width="5.140625" style="206" customWidth="1"/>
    <col min="15878" max="15878" width="29.28515625" style="206" customWidth="1"/>
    <col min="15879" max="15879" width="5.140625" style="206" customWidth="1"/>
    <col min="15880" max="15880" width="21.140625" style="206" customWidth="1"/>
    <col min="15881" max="15881" width="5.140625" style="206" customWidth="1"/>
    <col min="15882" max="15882" width="3.7109375" style="206" customWidth="1"/>
    <col min="15883" max="15883" width="10.7109375" style="206" customWidth="1"/>
    <col min="15884" max="15884" width="2.28515625" style="206" customWidth="1"/>
    <col min="15885" max="15885" width="10.28515625" style="206" customWidth="1"/>
    <col min="15886" max="15886" width="1.85546875" style="206" customWidth="1"/>
    <col min="15887" max="15887" width="11.42578125" style="206"/>
    <col min="15888" max="15888" width="2.28515625" style="206" customWidth="1"/>
    <col min="15889" max="15889" width="11.42578125" style="206"/>
    <col min="15890" max="15891" width="3.42578125" style="206" customWidth="1"/>
    <col min="15892" max="15892" width="2.85546875" style="206" customWidth="1"/>
    <col min="15893" max="15893" width="11.5703125" style="206" customWidth="1"/>
    <col min="15894" max="15894" width="2.140625" style="206" customWidth="1"/>
    <col min="15895" max="15895" width="11.42578125" style="206"/>
    <col min="15896" max="15896" width="1.42578125" style="206" customWidth="1"/>
    <col min="15897" max="15897" width="11.42578125" style="206"/>
    <col min="15898" max="15898" width="2" style="206" customWidth="1"/>
    <col min="15899" max="15899" width="11.42578125" style="206"/>
    <col min="15900" max="15900" width="2.85546875" style="206" customWidth="1"/>
    <col min="15901" max="15901" width="3.140625" style="206" customWidth="1"/>
    <col min="15902" max="16112" width="11.42578125" style="206"/>
    <col min="16113" max="16113" width="2.7109375" style="206" customWidth="1"/>
    <col min="16114" max="16114" width="10.5703125" style="206" customWidth="1"/>
    <col min="16115" max="16115" width="13.7109375" style="206" customWidth="1"/>
    <col min="16116" max="16116" width="16.5703125" style="206" customWidth="1"/>
    <col min="16117" max="16117" width="17.7109375" style="206" customWidth="1"/>
    <col min="16118" max="16118" width="10.7109375" style="206" customWidth="1"/>
    <col min="16119" max="16119" width="10" style="206" customWidth="1"/>
    <col min="16120" max="16120" width="2.7109375" style="206" customWidth="1"/>
    <col min="16121" max="16122" width="10" style="206" customWidth="1"/>
    <col min="16123" max="16123" width="2.42578125" style="206" customWidth="1"/>
    <col min="16124" max="16124" width="11.42578125" style="206"/>
    <col min="16125" max="16125" width="33" style="206" customWidth="1"/>
    <col min="16126" max="16126" width="5" style="206" customWidth="1"/>
    <col min="16127" max="16127" width="12.28515625" style="206" customWidth="1"/>
    <col min="16128" max="16128" width="5" style="206" customWidth="1"/>
    <col min="16129" max="16129" width="5.140625" style="206" customWidth="1"/>
    <col min="16130" max="16130" width="21.5703125" style="206" customWidth="1"/>
    <col min="16131" max="16131" width="5.140625" style="206" customWidth="1"/>
    <col min="16132" max="16132" width="23.7109375" style="206" customWidth="1"/>
    <col min="16133" max="16133" width="5.140625" style="206" customWidth="1"/>
    <col min="16134" max="16134" width="29.28515625" style="206" customWidth="1"/>
    <col min="16135" max="16135" width="5.140625" style="206" customWidth="1"/>
    <col min="16136" max="16136" width="21.140625" style="206" customWidth="1"/>
    <col min="16137" max="16137" width="5.140625" style="206" customWidth="1"/>
    <col min="16138" max="16138" width="3.7109375" style="206" customWidth="1"/>
    <col min="16139" max="16139" width="10.7109375" style="206" customWidth="1"/>
    <col min="16140" max="16140" width="2.28515625" style="206" customWidth="1"/>
    <col min="16141" max="16141" width="10.28515625" style="206" customWidth="1"/>
    <col min="16142" max="16142" width="1.85546875" style="206" customWidth="1"/>
    <col min="16143" max="16143" width="11.42578125" style="206"/>
    <col min="16144" max="16144" width="2.28515625" style="206" customWidth="1"/>
    <col min="16145" max="16145" width="11.42578125" style="206"/>
    <col min="16146" max="16147" width="3.42578125" style="206" customWidth="1"/>
    <col min="16148" max="16148" width="2.85546875" style="206" customWidth="1"/>
    <col min="16149" max="16149" width="11.5703125" style="206" customWidth="1"/>
    <col min="16150" max="16150" width="2.140625" style="206" customWidth="1"/>
    <col min="16151" max="16151" width="11.42578125" style="206"/>
    <col min="16152" max="16152" width="1.42578125" style="206" customWidth="1"/>
    <col min="16153" max="16153" width="11.42578125" style="206"/>
    <col min="16154" max="16154" width="2" style="206" customWidth="1"/>
    <col min="16155" max="16155" width="11.42578125" style="206"/>
    <col min="16156" max="16156" width="2.85546875" style="206" customWidth="1"/>
    <col min="16157" max="16157" width="3.140625" style="206" customWidth="1"/>
    <col min="16158" max="16384" width="11.42578125" style="206"/>
  </cols>
  <sheetData>
    <row r="1" spans="1:30" x14ac:dyDescent="0.2">
      <c r="A1" s="147">
        <v>0</v>
      </c>
      <c r="B1" s="147">
        <v>0</v>
      </c>
      <c r="C1" s="147">
        <v>0</v>
      </c>
      <c r="D1" s="147">
        <v>0</v>
      </c>
      <c r="E1" s="147"/>
      <c r="F1" s="147"/>
      <c r="G1" s="147"/>
      <c r="H1" s="147"/>
      <c r="I1" s="147"/>
      <c r="J1" s="147"/>
      <c r="K1" s="147"/>
      <c r="L1" s="147">
        <v>0</v>
      </c>
      <c r="M1" s="147">
        <v>0</v>
      </c>
      <c r="N1" s="147"/>
      <c r="O1" s="147">
        <v>0</v>
      </c>
      <c r="P1" s="147">
        <v>0</v>
      </c>
      <c r="Q1" s="147">
        <v>0</v>
      </c>
      <c r="R1" s="147">
        <v>0</v>
      </c>
      <c r="S1" s="147"/>
      <c r="T1" s="147">
        <v>0</v>
      </c>
      <c r="U1" s="147">
        <v>0</v>
      </c>
      <c r="V1" s="147"/>
      <c r="W1" s="147">
        <v>0</v>
      </c>
      <c r="X1" s="147">
        <v>0</v>
      </c>
      <c r="Y1" s="147"/>
      <c r="Z1" s="147">
        <v>0</v>
      </c>
      <c r="AA1" s="147">
        <v>0</v>
      </c>
      <c r="AB1" s="147"/>
      <c r="AC1" s="147">
        <v>0</v>
      </c>
    </row>
    <row r="2" spans="1:30" ht="27.75" customHeight="1" x14ac:dyDescent="0.2">
      <c r="A2" s="147">
        <v>0</v>
      </c>
      <c r="B2" s="207" t="s">
        <v>50</v>
      </c>
      <c r="C2" s="208" t="s">
        <v>529</v>
      </c>
      <c r="D2" s="641" t="s">
        <v>528</v>
      </c>
      <c r="E2" s="641"/>
      <c r="F2" s="641"/>
      <c r="G2" s="641"/>
      <c r="H2" s="641"/>
      <c r="I2" s="641"/>
      <c r="J2" s="641"/>
      <c r="K2" s="641"/>
      <c r="L2" s="641"/>
      <c r="M2" s="641"/>
      <c r="N2" s="641"/>
      <c r="O2" s="641"/>
      <c r="P2" s="641"/>
      <c r="Q2" s="641"/>
      <c r="R2" s="641"/>
      <c r="S2" s="641"/>
      <c r="T2" s="641"/>
      <c r="U2" s="641"/>
      <c r="V2" s="641"/>
      <c r="W2" s="641"/>
      <c r="X2" s="641"/>
      <c r="Y2" s="641"/>
      <c r="Z2" s="641"/>
      <c r="AA2" s="641"/>
      <c r="AB2" s="641"/>
      <c r="AC2" s="641"/>
    </row>
    <row r="3" spans="1:30" x14ac:dyDescent="0.2">
      <c r="A3" s="147">
        <v>0</v>
      </c>
      <c r="B3" s="147">
        <v>0</v>
      </c>
      <c r="C3" s="147">
        <v>0</v>
      </c>
      <c r="D3" s="147">
        <v>0</v>
      </c>
      <c r="E3" s="147"/>
      <c r="F3" s="147"/>
      <c r="G3" s="147"/>
      <c r="H3" s="147"/>
      <c r="I3" s="147"/>
      <c r="J3" s="147"/>
      <c r="K3" s="147"/>
      <c r="L3" s="147">
        <v>0</v>
      </c>
      <c r="M3" s="147">
        <v>0</v>
      </c>
      <c r="N3" s="147"/>
      <c r="O3" s="147">
        <v>0</v>
      </c>
      <c r="P3" s="147">
        <v>0</v>
      </c>
      <c r="Q3" s="147">
        <v>0</v>
      </c>
      <c r="R3" s="147">
        <v>0</v>
      </c>
      <c r="S3" s="147"/>
      <c r="T3" s="147">
        <v>0</v>
      </c>
      <c r="U3" s="147">
        <v>0</v>
      </c>
      <c r="V3" s="147"/>
      <c r="W3" s="147">
        <v>0</v>
      </c>
      <c r="X3" s="147">
        <v>0</v>
      </c>
      <c r="Y3" s="147"/>
      <c r="Z3" s="147">
        <v>0</v>
      </c>
      <c r="AA3" s="147">
        <v>0</v>
      </c>
      <c r="AB3" s="147"/>
      <c r="AC3" s="147">
        <v>0</v>
      </c>
    </row>
    <row r="4" spans="1:30" ht="30" customHeight="1" x14ac:dyDescent="0.2">
      <c r="A4" s="147">
        <v>0</v>
      </c>
      <c r="B4" s="10" t="s">
        <v>255</v>
      </c>
      <c r="C4" s="682" t="s">
        <v>29</v>
      </c>
      <c r="D4" s="682"/>
      <c r="E4" s="682"/>
      <c r="F4" s="682"/>
      <c r="G4" s="682"/>
      <c r="H4" s="682"/>
      <c r="I4" s="682"/>
      <c r="J4" s="682"/>
      <c r="K4" s="682"/>
      <c r="L4" s="683" t="s">
        <v>78</v>
      </c>
      <c r="M4" s="684"/>
      <c r="N4" s="685" t="s">
        <v>28</v>
      </c>
      <c r="O4" s="686"/>
      <c r="P4" s="147">
        <v>0</v>
      </c>
      <c r="Q4" s="687" t="s">
        <v>51</v>
      </c>
      <c r="R4" s="687"/>
      <c r="S4" s="688" t="s">
        <v>52</v>
      </c>
      <c r="T4" s="688"/>
      <c r="U4" s="147">
        <v>0</v>
      </c>
      <c r="V4" s="689" t="s">
        <v>53</v>
      </c>
      <c r="W4" s="689"/>
      <c r="X4" s="690" t="s">
        <v>259</v>
      </c>
      <c r="Y4" s="690"/>
      <c r="AA4" s="681" t="s">
        <v>181</v>
      </c>
      <c r="AB4" s="681"/>
      <c r="AD4" s="147">
        <v>0</v>
      </c>
    </row>
    <row r="5" spans="1:30" x14ac:dyDescent="0.2">
      <c r="A5" s="147">
        <v>0</v>
      </c>
      <c r="B5" s="147">
        <v>0</v>
      </c>
      <c r="C5" s="147">
        <v>0</v>
      </c>
      <c r="D5" s="147">
        <v>0</v>
      </c>
      <c r="E5" s="147"/>
      <c r="F5" s="147"/>
      <c r="G5" s="147"/>
      <c r="H5" s="147"/>
      <c r="I5" s="147"/>
      <c r="J5" s="147"/>
      <c r="K5" s="147"/>
      <c r="L5" s="147">
        <v>0</v>
      </c>
      <c r="P5" s="147">
        <v>0</v>
      </c>
      <c r="Q5" s="147">
        <v>0</v>
      </c>
      <c r="R5" s="147">
        <v>0</v>
      </c>
      <c r="S5" s="147"/>
      <c r="T5" s="147">
        <v>0</v>
      </c>
      <c r="U5" s="147">
        <v>0</v>
      </c>
      <c r="V5" s="147"/>
      <c r="W5" s="147">
        <v>0</v>
      </c>
      <c r="X5" s="147">
        <v>0</v>
      </c>
      <c r="Y5" s="147"/>
      <c r="Z5" s="147">
        <v>0</v>
      </c>
      <c r="AA5" s="147">
        <v>0</v>
      </c>
      <c r="AB5" s="147"/>
      <c r="AC5" s="147">
        <v>0</v>
      </c>
    </row>
    <row r="6" spans="1:30" x14ac:dyDescent="0.2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</row>
    <row r="7" spans="1:30" ht="29.25" customHeight="1" x14ac:dyDescent="0.2">
      <c r="A7" s="147"/>
      <c r="B7" s="691" t="s">
        <v>254</v>
      </c>
      <c r="C7" s="691"/>
      <c r="D7" s="691"/>
      <c r="E7" s="691"/>
      <c r="F7" s="691"/>
      <c r="G7" s="691"/>
      <c r="H7" s="691"/>
      <c r="I7" s="691"/>
      <c r="J7" s="691"/>
      <c r="K7" s="691"/>
      <c r="L7" s="147">
        <v>0</v>
      </c>
      <c r="M7" s="692" t="s">
        <v>257</v>
      </c>
      <c r="N7" s="692"/>
      <c r="O7" s="679" t="s">
        <v>257</v>
      </c>
      <c r="P7" s="680"/>
      <c r="Q7" s="147">
        <v>0</v>
      </c>
      <c r="R7" s="642" t="s">
        <v>256</v>
      </c>
      <c r="S7" s="642"/>
      <c r="T7" s="642"/>
      <c r="U7" s="642"/>
      <c r="V7" s="642"/>
      <c r="W7" s="642"/>
      <c r="X7" s="642"/>
      <c r="Y7" s="642"/>
      <c r="Z7" s="642"/>
      <c r="AA7" s="642"/>
      <c r="AB7" s="209"/>
      <c r="AC7" s="147">
        <v>0</v>
      </c>
    </row>
    <row r="8" spans="1:30" ht="36.75" customHeight="1" x14ac:dyDescent="0.2">
      <c r="A8" s="147">
        <v>0</v>
      </c>
      <c r="B8" s="147">
        <v>0</v>
      </c>
      <c r="C8" s="147">
        <v>0</v>
      </c>
      <c r="D8" s="147"/>
      <c r="E8" s="147"/>
      <c r="F8" s="147"/>
      <c r="G8" s="210"/>
      <c r="H8" s="147"/>
      <c r="I8" s="147"/>
      <c r="J8" s="147"/>
      <c r="K8" s="210"/>
      <c r="L8" s="210">
        <v>0</v>
      </c>
      <c r="P8" s="147">
        <v>0</v>
      </c>
      <c r="Q8" s="147">
        <v>0</v>
      </c>
      <c r="R8" s="211" t="s">
        <v>56</v>
      </c>
      <c r="S8" s="211"/>
      <c r="T8" s="147">
        <v>0</v>
      </c>
      <c r="U8" s="211" t="s">
        <v>56</v>
      </c>
      <c r="V8" s="211"/>
      <c r="W8" s="147">
        <v>0</v>
      </c>
      <c r="X8" s="211" t="s">
        <v>56</v>
      </c>
      <c r="Y8" s="211"/>
      <c r="Z8" s="147">
        <v>0</v>
      </c>
      <c r="AA8" s="211" t="s">
        <v>56</v>
      </c>
      <c r="AB8" s="211"/>
      <c r="AC8" s="147">
        <v>0</v>
      </c>
    </row>
    <row r="9" spans="1:30" ht="36.75" customHeight="1" x14ac:dyDescent="0.2">
      <c r="A9" s="147">
        <v>0</v>
      </c>
      <c r="B9" s="212"/>
      <c r="C9" s="213"/>
      <c r="D9" s="214"/>
      <c r="E9" s="643" t="s">
        <v>258</v>
      </c>
      <c r="F9" s="643"/>
      <c r="G9" s="29"/>
      <c r="H9" s="640" t="s">
        <v>216</v>
      </c>
      <c r="I9" s="640"/>
      <c r="J9" s="18" t="s">
        <v>52</v>
      </c>
      <c r="K9" s="30"/>
      <c r="L9" s="215"/>
      <c r="M9" s="657" t="s">
        <v>54</v>
      </c>
      <c r="N9" s="657"/>
      <c r="O9" s="18" t="s">
        <v>55</v>
      </c>
      <c r="P9" s="19"/>
      <c r="Q9" s="147">
        <v>0</v>
      </c>
      <c r="R9" s="675" t="s">
        <v>57</v>
      </c>
      <c r="S9" s="675"/>
      <c r="T9" s="216">
        <v>0</v>
      </c>
      <c r="U9" s="676" t="s">
        <v>58</v>
      </c>
      <c r="V9" s="676"/>
      <c r="W9" s="216">
        <v>0</v>
      </c>
      <c r="X9" s="670" t="s">
        <v>59</v>
      </c>
      <c r="Y9" s="670"/>
      <c r="Z9" s="216">
        <v>0</v>
      </c>
      <c r="AA9" s="674" t="s">
        <v>60</v>
      </c>
      <c r="AB9" s="674"/>
      <c r="AC9" s="147">
        <v>0</v>
      </c>
    </row>
    <row r="10" spans="1:30" ht="36.75" customHeight="1" x14ac:dyDescent="0.2">
      <c r="A10" s="147">
        <v>0</v>
      </c>
      <c r="B10" s="212"/>
      <c r="C10" s="213"/>
      <c r="D10" s="147">
        <v>0</v>
      </c>
      <c r="E10" s="640" t="s">
        <v>61</v>
      </c>
      <c r="F10" s="640"/>
      <c r="G10" s="29"/>
      <c r="H10" s="29">
        <v>0</v>
      </c>
      <c r="I10" s="29"/>
      <c r="J10" s="29">
        <v>0</v>
      </c>
      <c r="K10" s="29">
        <v>0</v>
      </c>
      <c r="L10" s="210">
        <v>0</v>
      </c>
      <c r="M10" s="27">
        <v>0</v>
      </c>
      <c r="N10" s="27"/>
      <c r="O10" s="28">
        <v>0</v>
      </c>
      <c r="P10" s="29">
        <v>0</v>
      </c>
      <c r="Q10" s="210">
        <v>0</v>
      </c>
      <c r="R10" s="217"/>
      <c r="S10" s="217"/>
      <c r="T10" s="216">
        <v>0</v>
      </c>
      <c r="U10" s="217"/>
      <c r="V10" s="217"/>
      <c r="W10" s="216"/>
      <c r="X10" s="217"/>
      <c r="Y10" s="217"/>
      <c r="Z10" s="216"/>
      <c r="AA10" s="217"/>
      <c r="AB10" s="217"/>
      <c r="AC10" s="147">
        <v>0</v>
      </c>
    </row>
    <row r="11" spans="1:30" ht="36.75" customHeight="1" x14ac:dyDescent="0.2">
      <c r="A11" s="147">
        <v>0</v>
      </c>
      <c r="B11" s="212"/>
      <c r="C11" s="213"/>
      <c r="D11" s="147">
        <v>0</v>
      </c>
      <c r="E11" s="640" t="s">
        <v>62</v>
      </c>
      <c r="F11" s="640"/>
      <c r="G11" s="29"/>
      <c r="H11" s="640" t="s">
        <v>217</v>
      </c>
      <c r="I11" s="640"/>
      <c r="J11" s="18" t="s">
        <v>218</v>
      </c>
      <c r="K11" s="30"/>
      <c r="L11" s="210">
        <v>0</v>
      </c>
      <c r="M11" s="658" t="s">
        <v>63</v>
      </c>
      <c r="N11" s="658"/>
      <c r="O11" s="18" t="s">
        <v>64</v>
      </c>
      <c r="P11" s="19"/>
      <c r="Q11" s="147">
        <v>0</v>
      </c>
      <c r="R11" s="626" t="s">
        <v>65</v>
      </c>
      <c r="S11" s="626"/>
      <c r="T11" s="12">
        <v>0</v>
      </c>
      <c r="U11" s="673" t="s">
        <v>66</v>
      </c>
      <c r="V11" s="673"/>
      <c r="W11" s="12">
        <v>0</v>
      </c>
      <c r="X11" s="671" t="s">
        <v>66</v>
      </c>
      <c r="Y11" s="671"/>
      <c r="Z11" s="12">
        <v>0</v>
      </c>
      <c r="AA11" s="672" t="s">
        <v>67</v>
      </c>
      <c r="AB11" s="672"/>
      <c r="AC11" s="147">
        <v>0</v>
      </c>
    </row>
    <row r="12" spans="1:30" ht="36.75" customHeight="1" x14ac:dyDescent="0.2">
      <c r="A12" s="147">
        <v>0</v>
      </c>
      <c r="B12" s="678" t="s">
        <v>253</v>
      </c>
      <c r="C12" s="678"/>
      <c r="D12" s="147">
        <v>0</v>
      </c>
      <c r="E12" s="640" t="s">
        <v>68</v>
      </c>
      <c r="F12" s="640"/>
      <c r="G12" s="29"/>
      <c r="H12" s="29">
        <v>0</v>
      </c>
      <c r="I12" s="29"/>
      <c r="J12" s="29">
        <v>0</v>
      </c>
      <c r="K12" s="29">
        <v>0</v>
      </c>
      <c r="L12" s="210">
        <v>0</v>
      </c>
      <c r="M12" s="27">
        <v>0</v>
      </c>
      <c r="N12" s="27"/>
      <c r="O12" s="28"/>
      <c r="P12" s="29">
        <v>0</v>
      </c>
      <c r="Q12" s="210">
        <v>0</v>
      </c>
      <c r="R12" s="626" t="s">
        <v>69</v>
      </c>
      <c r="S12" s="626"/>
      <c r="T12" s="12">
        <v>0</v>
      </c>
      <c r="U12" s="673" t="s">
        <v>70</v>
      </c>
      <c r="V12" s="673"/>
      <c r="W12" s="12">
        <v>0</v>
      </c>
      <c r="X12" s="671" t="s">
        <v>71</v>
      </c>
      <c r="Y12" s="671"/>
      <c r="Z12" s="12">
        <v>0</v>
      </c>
      <c r="AA12" s="672" t="s">
        <v>72</v>
      </c>
      <c r="AB12" s="672"/>
      <c r="AC12" s="147">
        <v>0</v>
      </c>
    </row>
    <row r="13" spans="1:30" ht="36.75" customHeight="1" x14ac:dyDescent="0.2">
      <c r="A13" s="147">
        <v>0</v>
      </c>
      <c r="B13" s="11">
        <v>0</v>
      </c>
      <c r="C13" s="11">
        <v>0</v>
      </c>
      <c r="D13" s="147">
        <v>0</v>
      </c>
      <c r="E13" s="640" t="s">
        <v>73</v>
      </c>
      <c r="F13" s="640"/>
      <c r="G13" s="29"/>
      <c r="H13" s="640" t="s">
        <v>219</v>
      </c>
      <c r="I13" s="640"/>
      <c r="J13" s="18" t="s">
        <v>220</v>
      </c>
      <c r="K13" s="31"/>
      <c r="L13" s="210">
        <v>0</v>
      </c>
      <c r="M13" s="659" t="s">
        <v>80</v>
      </c>
      <c r="N13" s="659"/>
      <c r="O13" s="18" t="s">
        <v>81</v>
      </c>
      <c r="P13" s="19"/>
      <c r="Q13" s="147">
        <v>0</v>
      </c>
      <c r="R13" s="626" t="s">
        <v>74</v>
      </c>
      <c r="S13" s="626"/>
      <c r="T13" s="12">
        <v>0</v>
      </c>
      <c r="U13" s="673" t="s">
        <v>75</v>
      </c>
      <c r="V13" s="673"/>
      <c r="W13" s="12">
        <v>0</v>
      </c>
      <c r="X13" s="671" t="s">
        <v>76</v>
      </c>
      <c r="Y13" s="671"/>
      <c r="Z13" s="12">
        <v>0</v>
      </c>
      <c r="AA13" s="672" t="s">
        <v>77</v>
      </c>
      <c r="AB13" s="672"/>
      <c r="AC13" s="147">
        <v>0</v>
      </c>
    </row>
    <row r="14" spans="1:30" ht="36.75" customHeight="1" x14ac:dyDescent="0.2">
      <c r="A14" s="147">
        <v>0</v>
      </c>
      <c r="B14" s="677" t="s">
        <v>78</v>
      </c>
      <c r="C14" s="677"/>
      <c r="D14" s="147">
        <v>0</v>
      </c>
      <c r="E14" s="640" t="s">
        <v>79</v>
      </c>
      <c r="F14" s="640"/>
      <c r="G14" s="29"/>
      <c r="H14" s="29">
        <v>0</v>
      </c>
      <c r="I14" s="29"/>
      <c r="J14" s="29">
        <v>0</v>
      </c>
      <c r="K14" s="29">
        <v>0</v>
      </c>
      <c r="L14" s="210">
        <v>0</v>
      </c>
      <c r="M14" s="27"/>
      <c r="N14" s="27"/>
      <c r="O14" s="28"/>
      <c r="P14" s="29">
        <v>0</v>
      </c>
      <c r="Q14" s="210">
        <v>0</v>
      </c>
      <c r="R14" s="626" t="s">
        <v>82</v>
      </c>
      <c r="S14" s="626"/>
      <c r="T14" s="12">
        <v>0</v>
      </c>
      <c r="U14" s="673" t="s">
        <v>76</v>
      </c>
      <c r="V14" s="673"/>
      <c r="W14" s="12">
        <v>0</v>
      </c>
      <c r="X14" s="671" t="s">
        <v>48</v>
      </c>
      <c r="Y14" s="671"/>
      <c r="Z14" s="12">
        <v>0</v>
      </c>
      <c r="AA14" s="672" t="s">
        <v>83</v>
      </c>
      <c r="AB14" s="672"/>
      <c r="AC14" s="147">
        <v>0</v>
      </c>
    </row>
    <row r="15" spans="1:30" ht="36.75" customHeight="1" x14ac:dyDescent="0.2">
      <c r="A15" s="147">
        <v>0</v>
      </c>
      <c r="B15" s="11">
        <v>0</v>
      </c>
      <c r="C15" s="11">
        <v>0</v>
      </c>
      <c r="D15" s="147">
        <v>0</v>
      </c>
      <c r="E15" s="640" t="s">
        <v>84</v>
      </c>
      <c r="F15" s="640"/>
      <c r="G15" s="29"/>
      <c r="H15" s="640" t="s">
        <v>221</v>
      </c>
      <c r="I15" s="640"/>
      <c r="J15" s="18" t="s">
        <v>220</v>
      </c>
      <c r="K15" s="31"/>
      <c r="L15" s="210">
        <v>0</v>
      </c>
      <c r="M15" s="660" t="s">
        <v>93</v>
      </c>
      <c r="N15" s="660"/>
      <c r="O15" s="18" t="s">
        <v>94</v>
      </c>
      <c r="P15" s="19"/>
      <c r="Q15" s="147">
        <v>0</v>
      </c>
      <c r="R15" s="626" t="s">
        <v>85</v>
      </c>
      <c r="S15" s="626"/>
      <c r="T15" s="12">
        <v>0</v>
      </c>
      <c r="U15" s="673" t="s">
        <v>48</v>
      </c>
      <c r="V15" s="673"/>
      <c r="W15" s="12">
        <v>0</v>
      </c>
      <c r="X15" s="671" t="s">
        <v>86</v>
      </c>
      <c r="Y15" s="671"/>
      <c r="Z15" s="12">
        <v>0</v>
      </c>
      <c r="AA15" s="672" t="s">
        <v>87</v>
      </c>
      <c r="AB15" s="672"/>
      <c r="AC15" s="147">
        <v>0</v>
      </c>
    </row>
    <row r="16" spans="1:30" ht="36.75" customHeight="1" x14ac:dyDescent="0.2">
      <c r="A16" s="147">
        <v>0</v>
      </c>
      <c r="B16" s="677" t="s">
        <v>46</v>
      </c>
      <c r="C16" s="677"/>
      <c r="D16" s="147">
        <v>0</v>
      </c>
      <c r="E16" s="640" t="s">
        <v>88</v>
      </c>
      <c r="F16" s="640"/>
      <c r="G16" s="29"/>
      <c r="H16" s="29">
        <v>0</v>
      </c>
      <c r="I16" s="29"/>
      <c r="J16" s="29">
        <v>0</v>
      </c>
      <c r="K16" s="29">
        <v>0</v>
      </c>
      <c r="L16" s="210">
        <v>0</v>
      </c>
      <c r="M16" s="27">
        <v>0</v>
      </c>
      <c r="N16" s="27"/>
      <c r="O16" s="28">
        <v>0</v>
      </c>
      <c r="P16" s="29">
        <v>0</v>
      </c>
      <c r="Q16" s="210">
        <v>0</v>
      </c>
      <c r="R16" s="626" t="s">
        <v>89</v>
      </c>
      <c r="S16" s="626"/>
      <c r="T16" s="12">
        <v>0</v>
      </c>
      <c r="U16" s="673" t="s">
        <v>86</v>
      </c>
      <c r="V16" s="673"/>
      <c r="W16" s="12">
        <v>0</v>
      </c>
      <c r="X16" s="671" t="s">
        <v>90</v>
      </c>
      <c r="Y16" s="671"/>
      <c r="Z16" s="12">
        <v>0</v>
      </c>
      <c r="AA16" s="672" t="s">
        <v>91</v>
      </c>
      <c r="AB16" s="672"/>
      <c r="AC16" s="147">
        <v>0</v>
      </c>
    </row>
    <row r="17" spans="1:29" ht="36.75" customHeight="1" x14ac:dyDescent="0.2">
      <c r="A17" s="147">
        <v>0</v>
      </c>
      <c r="B17" s="11">
        <v>0</v>
      </c>
      <c r="C17" s="11">
        <v>0</v>
      </c>
      <c r="D17" s="147">
        <v>0</v>
      </c>
      <c r="E17" s="640" t="s">
        <v>92</v>
      </c>
      <c r="F17" s="640"/>
      <c r="G17" s="29"/>
      <c r="H17" s="640" t="s">
        <v>222</v>
      </c>
      <c r="I17" s="640"/>
      <c r="J17" s="18" t="s">
        <v>223</v>
      </c>
      <c r="K17" s="31"/>
      <c r="L17" s="210">
        <v>0</v>
      </c>
      <c r="M17" s="661" t="s">
        <v>109</v>
      </c>
      <c r="N17" s="661"/>
      <c r="O17" s="18" t="s">
        <v>110</v>
      </c>
      <c r="P17" s="19"/>
      <c r="Q17" s="147">
        <v>0</v>
      </c>
      <c r="R17" s="626" t="s">
        <v>95</v>
      </c>
      <c r="S17" s="626"/>
      <c r="T17" s="12">
        <v>0</v>
      </c>
      <c r="U17" s="673" t="s">
        <v>90</v>
      </c>
      <c r="V17" s="673"/>
      <c r="W17" s="12">
        <v>0</v>
      </c>
      <c r="X17" s="671" t="s">
        <v>96</v>
      </c>
      <c r="Y17" s="671"/>
      <c r="Z17" s="12">
        <v>0</v>
      </c>
      <c r="AA17" s="672" t="s">
        <v>97</v>
      </c>
      <c r="AB17" s="672"/>
      <c r="AC17" s="147">
        <v>0</v>
      </c>
    </row>
    <row r="18" spans="1:29" ht="36.75" customHeight="1" x14ac:dyDescent="0.2">
      <c r="A18" s="147">
        <v>0</v>
      </c>
      <c r="B18" s="677" t="s">
        <v>98</v>
      </c>
      <c r="C18" s="677"/>
      <c r="D18" s="147">
        <v>0</v>
      </c>
      <c r="E18" s="640" t="s">
        <v>99</v>
      </c>
      <c r="F18" s="640"/>
      <c r="G18" s="29"/>
      <c r="H18" s="29">
        <v>0</v>
      </c>
      <c r="I18" s="29"/>
      <c r="J18" s="29">
        <v>0</v>
      </c>
      <c r="K18" s="29">
        <v>0</v>
      </c>
      <c r="L18" s="210">
        <v>0</v>
      </c>
      <c r="M18" s="27">
        <v>0</v>
      </c>
      <c r="N18" s="27"/>
      <c r="O18" s="28"/>
      <c r="P18" s="29">
        <v>0</v>
      </c>
      <c r="Q18" s="210">
        <v>0</v>
      </c>
      <c r="R18" s="626" t="s">
        <v>100</v>
      </c>
      <c r="S18" s="626"/>
      <c r="T18" s="12">
        <v>0</v>
      </c>
      <c r="U18" s="673" t="s">
        <v>96</v>
      </c>
      <c r="V18" s="673"/>
      <c r="W18" s="12">
        <v>0</v>
      </c>
      <c r="X18" s="671" t="s">
        <v>101</v>
      </c>
      <c r="Y18" s="671"/>
      <c r="Z18" s="12">
        <v>0</v>
      </c>
      <c r="AA18" s="672" t="s">
        <v>102</v>
      </c>
      <c r="AB18" s="672"/>
      <c r="AC18" s="147">
        <v>0</v>
      </c>
    </row>
    <row r="19" spans="1:29" ht="36.75" customHeight="1" x14ac:dyDescent="0.2">
      <c r="A19" s="147">
        <v>0</v>
      </c>
      <c r="B19" s="11">
        <v>0</v>
      </c>
      <c r="C19" s="11">
        <v>0</v>
      </c>
      <c r="D19" s="147">
        <v>0</v>
      </c>
      <c r="E19" s="640" t="s">
        <v>103</v>
      </c>
      <c r="F19" s="640"/>
      <c r="G19" s="29"/>
      <c r="H19" s="640" t="s">
        <v>224</v>
      </c>
      <c r="I19" s="640"/>
      <c r="J19" s="18" t="s">
        <v>225</v>
      </c>
      <c r="K19" s="31"/>
      <c r="L19" s="210">
        <v>0</v>
      </c>
      <c r="M19" s="662" t="s">
        <v>124</v>
      </c>
      <c r="N19" s="662"/>
      <c r="O19" s="18" t="s">
        <v>125</v>
      </c>
      <c r="P19" s="19"/>
      <c r="Q19" s="147">
        <v>0</v>
      </c>
      <c r="R19" s="626" t="s">
        <v>104</v>
      </c>
      <c r="S19" s="626"/>
      <c r="T19" s="12">
        <v>0</v>
      </c>
      <c r="U19" s="673" t="s">
        <v>101</v>
      </c>
      <c r="V19" s="673"/>
      <c r="W19" s="12">
        <v>0</v>
      </c>
      <c r="X19" s="671" t="s">
        <v>105</v>
      </c>
      <c r="Y19" s="671"/>
      <c r="Z19" s="12">
        <v>0</v>
      </c>
      <c r="AA19" s="672" t="s">
        <v>106</v>
      </c>
      <c r="AB19" s="672"/>
      <c r="AC19" s="147">
        <v>0</v>
      </c>
    </row>
    <row r="20" spans="1:29" ht="36.75" customHeight="1" x14ac:dyDescent="0.2">
      <c r="A20" s="147">
        <v>0</v>
      </c>
      <c r="B20" s="677" t="s">
        <v>107</v>
      </c>
      <c r="C20" s="677"/>
      <c r="D20" s="147">
        <v>0</v>
      </c>
      <c r="E20" s="640" t="s">
        <v>108</v>
      </c>
      <c r="F20" s="640"/>
      <c r="G20" s="29"/>
      <c r="H20" s="29">
        <v>0</v>
      </c>
      <c r="I20" s="29"/>
      <c r="J20" s="29">
        <v>0</v>
      </c>
      <c r="K20" s="29">
        <v>0</v>
      </c>
      <c r="L20" s="210">
        <v>0</v>
      </c>
      <c r="M20" s="27"/>
      <c r="N20" s="27"/>
      <c r="O20" s="28"/>
      <c r="P20" s="29">
        <v>0</v>
      </c>
      <c r="Q20" s="210">
        <v>0</v>
      </c>
      <c r="R20" s="626" t="s">
        <v>111</v>
      </c>
      <c r="S20" s="626"/>
      <c r="T20" s="12">
        <v>0</v>
      </c>
      <c r="U20" s="673" t="s">
        <v>105</v>
      </c>
      <c r="V20" s="673"/>
      <c r="W20" s="12">
        <v>0</v>
      </c>
      <c r="X20" s="671" t="s">
        <v>112</v>
      </c>
      <c r="Y20" s="671"/>
      <c r="Z20" s="12">
        <v>0</v>
      </c>
      <c r="AA20" s="672" t="s">
        <v>113</v>
      </c>
      <c r="AB20" s="672"/>
      <c r="AC20" s="147">
        <v>0</v>
      </c>
    </row>
    <row r="21" spans="1:29" ht="36.75" customHeight="1" x14ac:dyDescent="0.2">
      <c r="A21" s="147">
        <v>0</v>
      </c>
      <c r="B21" s="11">
        <v>0</v>
      </c>
      <c r="C21" s="11">
        <v>0</v>
      </c>
      <c r="D21" s="147">
        <v>0</v>
      </c>
      <c r="E21" s="640" t="s">
        <v>114</v>
      </c>
      <c r="F21" s="640"/>
      <c r="G21" s="29"/>
      <c r="H21" s="640" t="s">
        <v>226</v>
      </c>
      <c r="I21" s="640"/>
      <c r="J21" s="18" t="s">
        <v>227</v>
      </c>
      <c r="K21" s="31"/>
      <c r="L21" s="210">
        <v>0</v>
      </c>
      <c r="M21" s="646" t="s">
        <v>139</v>
      </c>
      <c r="N21" s="646"/>
      <c r="O21" s="18" t="s">
        <v>140</v>
      </c>
      <c r="P21" s="19"/>
      <c r="Q21" s="147">
        <v>0</v>
      </c>
      <c r="R21" s="626" t="s">
        <v>115</v>
      </c>
      <c r="S21" s="626"/>
      <c r="T21" s="12">
        <v>0</v>
      </c>
      <c r="U21" s="673" t="s">
        <v>112</v>
      </c>
      <c r="V21" s="673"/>
      <c r="W21" s="12">
        <v>0</v>
      </c>
      <c r="X21" s="671" t="s">
        <v>116</v>
      </c>
      <c r="Y21" s="671"/>
      <c r="Z21" s="12">
        <v>0</v>
      </c>
      <c r="AA21" s="672" t="s">
        <v>117</v>
      </c>
      <c r="AB21" s="672"/>
      <c r="AC21" s="147">
        <v>0</v>
      </c>
    </row>
    <row r="22" spans="1:29" ht="36.75" customHeight="1" x14ac:dyDescent="0.2">
      <c r="A22" s="147">
        <v>0</v>
      </c>
      <c r="B22" s="677" t="s">
        <v>49</v>
      </c>
      <c r="C22" s="677"/>
      <c r="D22" s="147">
        <v>0</v>
      </c>
      <c r="E22" s="640" t="s">
        <v>118</v>
      </c>
      <c r="F22" s="640"/>
      <c r="G22" s="29"/>
      <c r="H22" s="29">
        <v>0</v>
      </c>
      <c r="I22" s="29"/>
      <c r="J22" s="29">
        <v>0</v>
      </c>
      <c r="K22" s="29">
        <v>0</v>
      </c>
      <c r="L22" s="210"/>
      <c r="M22" s="27">
        <v>0</v>
      </c>
      <c r="N22" s="27"/>
      <c r="O22" s="28">
        <v>0</v>
      </c>
      <c r="P22" s="29">
        <v>0</v>
      </c>
      <c r="Q22" s="210">
        <v>0</v>
      </c>
      <c r="R22" s="626" t="s">
        <v>119</v>
      </c>
      <c r="S22" s="626"/>
      <c r="T22" s="12">
        <v>0</v>
      </c>
      <c r="U22" s="673" t="s">
        <v>120</v>
      </c>
      <c r="V22" s="673"/>
      <c r="W22" s="12">
        <v>0</v>
      </c>
      <c r="X22" s="671" t="s">
        <v>121</v>
      </c>
      <c r="Y22" s="671"/>
      <c r="Z22" s="12">
        <v>0</v>
      </c>
      <c r="AA22" s="672" t="s">
        <v>122</v>
      </c>
      <c r="AB22" s="672"/>
      <c r="AC22" s="147">
        <v>0</v>
      </c>
    </row>
    <row r="23" spans="1:29" ht="36.75" customHeight="1" x14ac:dyDescent="0.2">
      <c r="A23" s="147">
        <v>0</v>
      </c>
      <c r="B23" s="11">
        <v>0</v>
      </c>
      <c r="C23" s="11">
        <v>0</v>
      </c>
      <c r="D23" s="147">
        <v>0</v>
      </c>
      <c r="E23" s="640" t="s">
        <v>123</v>
      </c>
      <c r="F23" s="640"/>
      <c r="G23" s="29"/>
      <c r="H23" s="640" t="s">
        <v>228</v>
      </c>
      <c r="I23" s="640"/>
      <c r="J23" s="18" t="s">
        <v>229</v>
      </c>
      <c r="K23" s="31"/>
      <c r="L23" s="210">
        <v>0</v>
      </c>
      <c r="M23" s="644" t="s">
        <v>153</v>
      </c>
      <c r="N23" s="644"/>
      <c r="O23" s="18" t="s">
        <v>154</v>
      </c>
      <c r="P23" s="19"/>
      <c r="Q23" s="147">
        <v>0</v>
      </c>
      <c r="R23" s="626" t="s">
        <v>126</v>
      </c>
      <c r="S23" s="626"/>
      <c r="T23" s="12">
        <v>0</v>
      </c>
      <c r="U23" s="673" t="s">
        <v>116</v>
      </c>
      <c r="V23" s="673"/>
      <c r="W23" s="12">
        <v>0</v>
      </c>
      <c r="X23" s="671" t="s">
        <v>127</v>
      </c>
      <c r="Y23" s="671"/>
      <c r="Z23" s="12">
        <v>0</v>
      </c>
      <c r="AA23" s="672" t="s">
        <v>128</v>
      </c>
      <c r="AB23" s="672"/>
      <c r="AC23" s="147">
        <v>0</v>
      </c>
    </row>
    <row r="24" spans="1:29" ht="36.75" customHeight="1" x14ac:dyDescent="0.2">
      <c r="A24" s="147">
        <v>0</v>
      </c>
      <c r="B24" s="677" t="s">
        <v>129</v>
      </c>
      <c r="C24" s="677"/>
      <c r="D24" s="214"/>
      <c r="E24" s="640" t="s">
        <v>130</v>
      </c>
      <c r="F24" s="640"/>
      <c r="G24" s="29"/>
      <c r="H24" s="29">
        <v>0</v>
      </c>
      <c r="I24" s="29"/>
      <c r="J24" s="29">
        <v>0</v>
      </c>
      <c r="K24" s="29">
        <v>0</v>
      </c>
      <c r="L24" s="210"/>
      <c r="M24" s="27">
        <v>0</v>
      </c>
      <c r="N24" s="27"/>
      <c r="O24" s="28"/>
      <c r="P24" s="29">
        <v>0</v>
      </c>
      <c r="Q24" s="210">
        <v>0</v>
      </c>
      <c r="R24" s="626" t="s">
        <v>131</v>
      </c>
      <c r="S24" s="626"/>
      <c r="T24" s="12">
        <v>0</v>
      </c>
      <c r="U24" s="673" t="s">
        <v>132</v>
      </c>
      <c r="V24" s="673"/>
      <c r="W24" s="12">
        <v>0</v>
      </c>
      <c r="X24" s="671" t="s">
        <v>133</v>
      </c>
      <c r="Y24" s="671"/>
      <c r="Z24" s="12">
        <v>0</v>
      </c>
      <c r="AA24" s="672" t="s">
        <v>134</v>
      </c>
      <c r="AB24" s="672"/>
      <c r="AC24" s="147">
        <v>0</v>
      </c>
    </row>
    <row r="25" spans="1:29" ht="36.75" customHeight="1" x14ac:dyDescent="0.2">
      <c r="A25" s="147">
        <v>0</v>
      </c>
      <c r="B25" s="147">
        <v>0</v>
      </c>
      <c r="C25" s="147">
        <v>0</v>
      </c>
      <c r="D25" s="147">
        <v>0</v>
      </c>
      <c r="E25" s="640" t="s">
        <v>135</v>
      </c>
      <c r="F25" s="640"/>
      <c r="G25" s="29"/>
      <c r="H25" s="640" t="s">
        <v>230</v>
      </c>
      <c r="I25" s="640"/>
      <c r="J25" s="18" t="s">
        <v>231</v>
      </c>
      <c r="K25" s="31"/>
      <c r="L25" s="210">
        <v>0</v>
      </c>
      <c r="M25" s="645" t="s">
        <v>164</v>
      </c>
      <c r="N25" s="645"/>
      <c r="O25" s="18" t="s">
        <v>165</v>
      </c>
      <c r="P25" s="19"/>
      <c r="Q25" s="147">
        <v>0</v>
      </c>
      <c r="R25" s="626" t="s">
        <v>136</v>
      </c>
      <c r="S25" s="626"/>
      <c r="T25" s="12">
        <v>0</v>
      </c>
      <c r="U25" s="673" t="s">
        <v>121</v>
      </c>
      <c r="V25" s="673"/>
      <c r="W25" s="12">
        <v>0</v>
      </c>
      <c r="X25" s="671" t="s">
        <v>137</v>
      </c>
      <c r="Y25" s="671"/>
      <c r="Z25" s="12">
        <v>0</v>
      </c>
      <c r="AA25" s="672" t="s">
        <v>138</v>
      </c>
      <c r="AB25" s="672"/>
      <c r="AC25" s="147">
        <v>0</v>
      </c>
    </row>
    <row r="26" spans="1:29" ht="36.75" customHeight="1" x14ac:dyDescent="0.2">
      <c r="A26" s="147">
        <v>0</v>
      </c>
      <c r="B26" s="218" t="s">
        <v>144</v>
      </c>
      <c r="C26" s="147"/>
      <c r="D26" s="147">
        <v>0</v>
      </c>
      <c r="E26" s="216"/>
      <c r="F26" s="216"/>
      <c r="G26" s="29"/>
      <c r="H26" s="29">
        <v>0</v>
      </c>
      <c r="I26" s="29"/>
      <c r="J26" s="29">
        <v>0</v>
      </c>
      <c r="K26" s="29">
        <v>0</v>
      </c>
      <c r="L26" s="210">
        <v>0</v>
      </c>
      <c r="M26" s="27"/>
      <c r="N26" s="27"/>
      <c r="O26" s="28"/>
      <c r="P26" s="29">
        <v>0</v>
      </c>
      <c r="Q26" s="210">
        <v>0</v>
      </c>
      <c r="R26" s="626" t="s">
        <v>141</v>
      </c>
      <c r="S26" s="626"/>
      <c r="T26" s="12">
        <v>0</v>
      </c>
      <c r="U26" s="673" t="s">
        <v>127</v>
      </c>
      <c r="V26" s="673"/>
      <c r="W26" s="12">
        <v>0</v>
      </c>
      <c r="X26" s="671" t="s">
        <v>142</v>
      </c>
      <c r="Y26" s="671"/>
      <c r="Z26" s="12">
        <v>0</v>
      </c>
      <c r="AA26" s="672" t="s">
        <v>143</v>
      </c>
      <c r="AB26" s="672"/>
      <c r="AC26" s="147">
        <v>0</v>
      </c>
    </row>
    <row r="27" spans="1:29" ht="36.75" customHeight="1" x14ac:dyDescent="0.2">
      <c r="A27" s="147">
        <v>0</v>
      </c>
      <c r="B27" s="218" t="s">
        <v>149</v>
      </c>
      <c r="E27" s="219"/>
      <c r="F27" s="219"/>
      <c r="G27" s="220"/>
      <c r="H27" s="640" t="s">
        <v>232</v>
      </c>
      <c r="I27" s="640"/>
      <c r="J27" s="18" t="s">
        <v>233</v>
      </c>
      <c r="K27" s="31"/>
      <c r="L27" s="215"/>
      <c r="M27" s="663" t="s">
        <v>170</v>
      </c>
      <c r="N27" s="663"/>
      <c r="O27" s="18" t="s">
        <v>171</v>
      </c>
      <c r="P27" s="19"/>
      <c r="Q27" s="147">
        <v>0</v>
      </c>
      <c r="R27" s="626" t="s">
        <v>145</v>
      </c>
      <c r="S27" s="626"/>
      <c r="T27" s="12">
        <v>0</v>
      </c>
      <c r="U27" s="673" t="s">
        <v>146</v>
      </c>
      <c r="V27" s="673"/>
      <c r="W27" s="12">
        <v>0</v>
      </c>
      <c r="X27" s="671" t="s">
        <v>147</v>
      </c>
      <c r="Y27" s="671"/>
      <c r="Z27" s="12">
        <v>0</v>
      </c>
      <c r="AA27" s="672" t="s">
        <v>148</v>
      </c>
      <c r="AB27" s="672"/>
      <c r="AC27" s="147">
        <v>0</v>
      </c>
    </row>
    <row r="28" spans="1:29" ht="36.75" customHeight="1" x14ac:dyDescent="0.2">
      <c r="A28" s="147">
        <v>0</v>
      </c>
      <c r="B28" s="147">
        <v>0</v>
      </c>
      <c r="E28" s="219"/>
      <c r="F28" s="219"/>
      <c r="G28" s="29"/>
      <c r="H28" s="29">
        <v>0</v>
      </c>
      <c r="I28" s="29"/>
      <c r="J28" s="29">
        <v>0</v>
      </c>
      <c r="K28" s="29">
        <v>0</v>
      </c>
      <c r="L28" s="210"/>
      <c r="M28" s="27">
        <v>0</v>
      </c>
      <c r="N28" s="27"/>
      <c r="O28" s="28">
        <v>0</v>
      </c>
      <c r="P28" s="29">
        <v>0</v>
      </c>
      <c r="Q28" s="210">
        <v>0</v>
      </c>
      <c r="R28" s="626" t="s">
        <v>150</v>
      </c>
      <c r="S28" s="626"/>
      <c r="T28" s="12">
        <v>0</v>
      </c>
      <c r="U28" s="673" t="s">
        <v>133</v>
      </c>
      <c r="V28" s="673"/>
      <c r="W28" s="12">
        <v>0</v>
      </c>
      <c r="X28" s="671" t="s">
        <v>151</v>
      </c>
      <c r="Y28" s="671"/>
      <c r="Z28" s="12">
        <v>0</v>
      </c>
      <c r="AA28" s="672" t="s">
        <v>152</v>
      </c>
      <c r="AB28" s="672"/>
      <c r="AC28" s="147">
        <v>0</v>
      </c>
    </row>
    <row r="29" spans="1:29" ht="36.75" customHeight="1" x14ac:dyDescent="0.2">
      <c r="A29" s="147">
        <v>0</v>
      </c>
      <c r="B29" s="147">
        <v>0</v>
      </c>
      <c r="E29" s="219"/>
      <c r="F29" s="219"/>
      <c r="G29" s="220"/>
      <c r="H29" s="640" t="s">
        <v>234</v>
      </c>
      <c r="I29" s="640"/>
      <c r="J29" s="18" t="s">
        <v>235</v>
      </c>
      <c r="K29" s="31"/>
      <c r="L29" s="215"/>
      <c r="M29" s="664" t="s">
        <v>176</v>
      </c>
      <c r="N29" s="664"/>
      <c r="O29" s="18" t="s">
        <v>177</v>
      </c>
      <c r="P29" s="19"/>
      <c r="Q29" s="147">
        <v>0</v>
      </c>
      <c r="R29" s="626" t="s">
        <v>155</v>
      </c>
      <c r="S29" s="626"/>
      <c r="T29" s="12">
        <v>0</v>
      </c>
      <c r="U29" s="673" t="s">
        <v>156</v>
      </c>
      <c r="V29" s="673"/>
      <c r="W29" s="12">
        <v>0</v>
      </c>
      <c r="X29" s="671" t="s">
        <v>157</v>
      </c>
      <c r="Y29" s="671"/>
      <c r="Z29" s="12">
        <v>0</v>
      </c>
      <c r="AA29" s="672" t="s">
        <v>158</v>
      </c>
      <c r="AB29" s="672"/>
      <c r="AC29" s="147">
        <v>0</v>
      </c>
    </row>
    <row r="30" spans="1:29" ht="36.75" customHeight="1" x14ac:dyDescent="0.2">
      <c r="A30" s="147">
        <v>0</v>
      </c>
      <c r="B30" s="147">
        <v>0</v>
      </c>
      <c r="C30" s="147">
        <v>0</v>
      </c>
      <c r="D30" s="147">
        <v>0</v>
      </c>
      <c r="E30" s="216"/>
      <c r="F30" s="216"/>
      <c r="G30" s="29"/>
      <c r="H30" s="29">
        <v>0</v>
      </c>
      <c r="I30" s="29"/>
      <c r="J30" s="29">
        <v>0</v>
      </c>
      <c r="K30" s="29">
        <v>0</v>
      </c>
      <c r="L30" s="210">
        <v>0</v>
      </c>
      <c r="M30" s="27">
        <v>0</v>
      </c>
      <c r="N30" s="27"/>
      <c r="O30" s="28"/>
      <c r="P30" s="29">
        <v>0</v>
      </c>
      <c r="Q30" s="210">
        <v>0</v>
      </c>
      <c r="R30" s="626" t="s">
        <v>159</v>
      </c>
      <c r="S30" s="626"/>
      <c r="T30" s="12">
        <v>0</v>
      </c>
      <c r="U30" s="673" t="s">
        <v>137</v>
      </c>
      <c r="V30" s="673"/>
      <c r="W30" s="12">
        <v>0</v>
      </c>
      <c r="X30" s="671" t="s">
        <v>47</v>
      </c>
      <c r="Y30" s="671"/>
      <c r="Z30" s="12">
        <v>0</v>
      </c>
      <c r="AA30" s="672" t="s">
        <v>160</v>
      </c>
      <c r="AB30" s="672"/>
      <c r="AC30" s="147">
        <v>0</v>
      </c>
    </row>
    <row r="31" spans="1:29" ht="36.75" customHeight="1" x14ac:dyDescent="0.2">
      <c r="A31" s="147">
        <v>0</v>
      </c>
      <c r="B31" s="147">
        <v>0</v>
      </c>
      <c r="C31" s="147">
        <v>0</v>
      </c>
      <c r="D31" s="147">
        <v>0</v>
      </c>
      <c r="E31" s="216"/>
      <c r="F31" s="216"/>
      <c r="G31" s="29"/>
      <c r="H31" s="640" t="s">
        <v>236</v>
      </c>
      <c r="I31" s="640"/>
      <c r="J31" s="18" t="s">
        <v>237</v>
      </c>
      <c r="K31" s="31"/>
      <c r="L31" s="210">
        <v>0</v>
      </c>
      <c r="M31" s="666" t="s">
        <v>182</v>
      </c>
      <c r="N31" s="666"/>
      <c r="O31" s="18" t="s">
        <v>183</v>
      </c>
      <c r="P31" s="19"/>
      <c r="Q31" s="147">
        <v>0</v>
      </c>
      <c r="R31" s="626" t="s">
        <v>161</v>
      </c>
      <c r="S31" s="626"/>
      <c r="T31" s="12">
        <v>0</v>
      </c>
      <c r="U31" s="673" t="s">
        <v>162</v>
      </c>
      <c r="V31" s="673"/>
      <c r="W31" s="12">
        <v>0</v>
      </c>
      <c r="X31" s="671" t="s">
        <v>163</v>
      </c>
      <c r="Y31" s="671"/>
      <c r="Z31" s="12">
        <v>0</v>
      </c>
      <c r="AA31" s="12">
        <v>0</v>
      </c>
      <c r="AB31" s="12"/>
      <c r="AC31" s="147">
        <v>0</v>
      </c>
    </row>
    <row r="32" spans="1:29" ht="36.75" customHeight="1" x14ac:dyDescent="0.2">
      <c r="A32" s="147">
        <v>0</v>
      </c>
      <c r="B32" s="147">
        <v>0</v>
      </c>
      <c r="C32" s="147">
        <v>0</v>
      </c>
      <c r="D32" s="147">
        <v>0</v>
      </c>
      <c r="E32" s="216"/>
      <c r="F32" s="216"/>
      <c r="G32" s="29"/>
      <c r="H32" s="29">
        <v>0</v>
      </c>
      <c r="I32" s="29"/>
      <c r="J32" s="29">
        <v>0</v>
      </c>
      <c r="K32" s="29">
        <v>0</v>
      </c>
      <c r="L32" s="210">
        <v>0</v>
      </c>
      <c r="M32" s="27"/>
      <c r="N32" s="27"/>
      <c r="O32" s="28"/>
      <c r="P32" s="29">
        <v>0</v>
      </c>
      <c r="Q32" s="210">
        <v>0</v>
      </c>
      <c r="R32" s="626" t="s">
        <v>166</v>
      </c>
      <c r="S32" s="626"/>
      <c r="T32" s="12">
        <v>0</v>
      </c>
      <c r="U32" s="673" t="s">
        <v>142</v>
      </c>
      <c r="V32" s="673"/>
      <c r="W32" s="12">
        <v>0</v>
      </c>
      <c r="X32" s="671" t="s">
        <v>167</v>
      </c>
      <c r="Y32" s="671"/>
      <c r="Z32" s="12">
        <v>0</v>
      </c>
      <c r="AA32" s="12">
        <v>0</v>
      </c>
      <c r="AB32" s="12"/>
      <c r="AC32" s="147">
        <v>0</v>
      </c>
    </row>
    <row r="33" spans="1:29" ht="36.75" customHeight="1" x14ac:dyDescent="0.25">
      <c r="A33" s="147">
        <v>0</v>
      </c>
      <c r="B33" s="147">
        <v>0</v>
      </c>
      <c r="C33" s="147">
        <v>0</v>
      </c>
      <c r="D33" s="147">
        <v>0</v>
      </c>
      <c r="E33" s="216"/>
      <c r="F33" s="216"/>
      <c r="G33" s="29"/>
      <c r="H33" s="640" t="s">
        <v>238</v>
      </c>
      <c r="I33" s="640"/>
      <c r="J33" s="18" t="s">
        <v>239</v>
      </c>
      <c r="K33" s="31"/>
      <c r="L33" s="210">
        <v>0</v>
      </c>
      <c r="M33" s="662" t="s">
        <v>189</v>
      </c>
      <c r="N33" s="662"/>
      <c r="O33" s="18" t="s">
        <v>190</v>
      </c>
      <c r="P33" s="19"/>
      <c r="Q33" s="147">
        <v>0</v>
      </c>
      <c r="R33" s="13"/>
      <c r="S33" s="13"/>
      <c r="T33" s="12">
        <v>0</v>
      </c>
      <c r="U33" s="673" t="s">
        <v>147</v>
      </c>
      <c r="V33" s="673"/>
      <c r="W33" s="12">
        <v>0</v>
      </c>
      <c r="X33" s="671" t="s">
        <v>168</v>
      </c>
      <c r="Y33" s="671"/>
      <c r="Z33" s="12">
        <v>0</v>
      </c>
      <c r="AA33" s="12">
        <v>0</v>
      </c>
      <c r="AB33" s="12"/>
      <c r="AC33" s="147">
        <v>0</v>
      </c>
    </row>
    <row r="34" spans="1:29" ht="36.75" customHeight="1" x14ac:dyDescent="0.25">
      <c r="A34" s="147">
        <v>0</v>
      </c>
      <c r="B34" s="147">
        <v>0</v>
      </c>
      <c r="C34" s="147">
        <v>0</v>
      </c>
      <c r="D34" s="147">
        <v>0</v>
      </c>
      <c r="E34" s="216"/>
      <c r="F34" s="216"/>
      <c r="G34" s="29"/>
      <c r="H34" s="29">
        <v>0</v>
      </c>
      <c r="I34" s="29"/>
      <c r="J34" s="29">
        <v>0</v>
      </c>
      <c r="K34" s="29">
        <v>0</v>
      </c>
      <c r="L34" s="210">
        <v>0</v>
      </c>
      <c r="M34" s="27">
        <v>0</v>
      </c>
      <c r="N34" s="27"/>
      <c r="O34" s="28">
        <v>0</v>
      </c>
      <c r="P34" s="29">
        <v>0</v>
      </c>
      <c r="Q34" s="210">
        <v>0</v>
      </c>
      <c r="R34" s="13"/>
      <c r="S34" s="13"/>
      <c r="T34" s="12">
        <v>0</v>
      </c>
      <c r="U34" s="673" t="s">
        <v>151</v>
      </c>
      <c r="V34" s="673"/>
      <c r="W34" s="12">
        <v>0</v>
      </c>
      <c r="X34" s="671" t="s">
        <v>169</v>
      </c>
      <c r="Y34" s="671"/>
      <c r="Z34" s="12">
        <v>0</v>
      </c>
      <c r="AA34" s="12">
        <v>0</v>
      </c>
      <c r="AB34" s="12"/>
      <c r="AC34" s="147">
        <v>0</v>
      </c>
    </row>
    <row r="35" spans="1:29" ht="36.75" customHeight="1" x14ac:dyDescent="0.25">
      <c r="A35" s="147">
        <v>0</v>
      </c>
      <c r="B35" s="147">
        <v>0</v>
      </c>
      <c r="C35" s="147">
        <v>0</v>
      </c>
      <c r="D35" s="147">
        <v>0</v>
      </c>
      <c r="E35" s="216"/>
      <c r="F35" s="216"/>
      <c r="G35" s="29"/>
      <c r="H35" s="640" t="s">
        <v>240</v>
      </c>
      <c r="I35" s="640"/>
      <c r="J35" s="18" t="s">
        <v>241</v>
      </c>
      <c r="K35" s="31"/>
      <c r="L35" s="210">
        <v>0</v>
      </c>
      <c r="M35" s="665" t="s">
        <v>196</v>
      </c>
      <c r="N35" s="665"/>
      <c r="O35" s="18" t="s">
        <v>197</v>
      </c>
      <c r="P35" s="19"/>
      <c r="Q35" s="147">
        <v>0</v>
      </c>
      <c r="R35" s="13"/>
      <c r="S35" s="13"/>
      <c r="T35" s="12">
        <v>0</v>
      </c>
      <c r="U35" s="673" t="s">
        <v>157</v>
      </c>
      <c r="V35" s="673"/>
      <c r="W35" s="12">
        <v>0</v>
      </c>
      <c r="X35" s="671" t="s">
        <v>172</v>
      </c>
      <c r="Y35" s="671"/>
      <c r="Z35" s="12">
        <v>0</v>
      </c>
      <c r="AA35" s="12">
        <v>0</v>
      </c>
      <c r="AB35" s="12"/>
      <c r="AC35" s="147">
        <v>0</v>
      </c>
    </row>
    <row r="36" spans="1:29" ht="36.75" customHeight="1" x14ac:dyDescent="0.25">
      <c r="A36" s="147">
        <v>0</v>
      </c>
      <c r="B36" s="147">
        <v>0</v>
      </c>
      <c r="C36" s="147">
        <v>0</v>
      </c>
      <c r="D36" s="147">
        <v>0</v>
      </c>
      <c r="E36" s="216"/>
      <c r="F36" s="216"/>
      <c r="G36" s="29"/>
      <c r="H36" s="29">
        <v>0</v>
      </c>
      <c r="I36" s="29"/>
      <c r="J36" s="29">
        <v>0</v>
      </c>
      <c r="K36" s="29">
        <v>0</v>
      </c>
      <c r="L36" s="210">
        <v>0</v>
      </c>
      <c r="M36" s="27">
        <v>0</v>
      </c>
      <c r="N36" s="27"/>
      <c r="O36" s="28"/>
      <c r="P36" s="29">
        <v>0</v>
      </c>
      <c r="Q36" s="210">
        <v>0</v>
      </c>
      <c r="R36" s="13"/>
      <c r="S36" s="13"/>
      <c r="T36" s="12">
        <v>0</v>
      </c>
      <c r="U36" s="673" t="s">
        <v>47</v>
      </c>
      <c r="V36" s="673"/>
      <c r="W36" s="12">
        <v>0</v>
      </c>
      <c r="X36" s="671" t="s">
        <v>173</v>
      </c>
      <c r="Y36" s="671"/>
      <c r="Z36" s="12">
        <v>0</v>
      </c>
      <c r="AA36" s="12">
        <v>0</v>
      </c>
      <c r="AB36" s="12"/>
      <c r="AC36" s="147">
        <v>0</v>
      </c>
    </row>
    <row r="37" spans="1:29" ht="36.75" customHeight="1" x14ac:dyDescent="0.25">
      <c r="A37" s="147">
        <v>0</v>
      </c>
      <c r="B37" s="147">
        <v>0</v>
      </c>
      <c r="C37" s="147">
        <v>0</v>
      </c>
      <c r="D37" s="147">
        <v>0</v>
      </c>
      <c r="E37" s="216"/>
      <c r="F37" s="216"/>
      <c r="G37" s="29"/>
      <c r="H37" s="640" t="s">
        <v>242</v>
      </c>
      <c r="I37" s="640"/>
      <c r="J37" s="18" t="s">
        <v>243</v>
      </c>
      <c r="K37" s="31"/>
      <c r="L37" s="210">
        <v>0</v>
      </c>
      <c r="M37" s="667" t="s">
        <v>204</v>
      </c>
      <c r="N37" s="667"/>
      <c r="O37" s="20" t="s">
        <v>205</v>
      </c>
      <c r="P37" s="19"/>
      <c r="Q37" s="147">
        <v>0</v>
      </c>
      <c r="R37" s="13"/>
      <c r="S37" s="13"/>
      <c r="T37" s="12">
        <v>0</v>
      </c>
      <c r="U37" s="673" t="s">
        <v>174</v>
      </c>
      <c r="V37" s="673"/>
      <c r="W37" s="12">
        <v>0</v>
      </c>
      <c r="X37" s="671" t="s">
        <v>175</v>
      </c>
      <c r="Y37" s="671"/>
      <c r="Z37" s="12">
        <v>0</v>
      </c>
      <c r="AA37" s="12">
        <v>0</v>
      </c>
      <c r="AB37" s="12"/>
      <c r="AC37" s="147">
        <v>0</v>
      </c>
    </row>
    <row r="38" spans="1:29" ht="36.75" customHeight="1" x14ac:dyDescent="0.25">
      <c r="A38" s="147">
        <v>0</v>
      </c>
      <c r="B38" s="147">
        <v>0</v>
      </c>
      <c r="C38" s="147">
        <v>0</v>
      </c>
      <c r="D38" s="147">
        <v>0</v>
      </c>
      <c r="E38" s="216"/>
      <c r="F38" s="216"/>
      <c r="G38" s="29"/>
      <c r="H38" s="29">
        <v>0</v>
      </c>
      <c r="I38" s="29"/>
      <c r="J38" s="29">
        <v>0</v>
      </c>
      <c r="K38" s="29">
        <v>0</v>
      </c>
      <c r="L38" s="210">
        <v>0</v>
      </c>
      <c r="M38" s="27"/>
      <c r="N38" s="27"/>
      <c r="O38" s="28"/>
      <c r="P38" s="29">
        <v>0</v>
      </c>
      <c r="Q38" s="210">
        <v>0</v>
      </c>
      <c r="R38" s="13"/>
      <c r="S38" s="13"/>
      <c r="T38" s="12">
        <v>0</v>
      </c>
      <c r="U38" s="673" t="s">
        <v>163</v>
      </c>
      <c r="V38" s="673"/>
      <c r="W38" s="12">
        <v>0</v>
      </c>
      <c r="X38" s="671" t="s">
        <v>178</v>
      </c>
      <c r="Y38" s="671"/>
      <c r="Z38" s="12">
        <v>0</v>
      </c>
      <c r="AA38" s="12">
        <v>0</v>
      </c>
      <c r="AB38" s="12"/>
      <c r="AC38" s="147">
        <v>0</v>
      </c>
    </row>
    <row r="39" spans="1:29" ht="36.75" customHeight="1" x14ac:dyDescent="0.25">
      <c r="A39" s="147">
        <v>0</v>
      </c>
      <c r="B39" s="147">
        <v>0</v>
      </c>
      <c r="C39" s="147">
        <v>0</v>
      </c>
      <c r="D39" s="147">
        <v>0</v>
      </c>
      <c r="E39" s="216"/>
      <c r="F39" s="216"/>
      <c r="G39" s="29"/>
      <c r="H39" s="640" t="s">
        <v>150</v>
      </c>
      <c r="I39" s="640"/>
      <c r="J39" s="18" t="s">
        <v>244</v>
      </c>
      <c r="K39" s="31"/>
      <c r="L39" s="210">
        <v>0</v>
      </c>
      <c r="M39" s="668" t="s">
        <v>210</v>
      </c>
      <c r="N39" s="668"/>
      <c r="O39" s="20" t="s">
        <v>211</v>
      </c>
      <c r="P39" s="19"/>
      <c r="Q39" s="147">
        <v>0</v>
      </c>
      <c r="R39" s="13"/>
      <c r="S39" s="13"/>
      <c r="T39" s="12">
        <v>0</v>
      </c>
      <c r="U39" s="673" t="s">
        <v>167</v>
      </c>
      <c r="V39" s="673"/>
      <c r="W39" s="12">
        <v>0</v>
      </c>
      <c r="X39" s="671" t="s">
        <v>179</v>
      </c>
      <c r="Y39" s="671"/>
      <c r="Z39" s="12">
        <v>0</v>
      </c>
      <c r="AA39" s="12">
        <v>0</v>
      </c>
      <c r="AB39" s="12"/>
      <c r="AC39" s="147">
        <v>0</v>
      </c>
    </row>
    <row r="40" spans="1:29" ht="36.75" customHeight="1" x14ac:dyDescent="0.25">
      <c r="A40" s="147">
        <v>0</v>
      </c>
      <c r="B40" s="147">
        <v>0</v>
      </c>
      <c r="C40" s="147">
        <v>0</v>
      </c>
      <c r="D40" s="147">
        <v>0</v>
      </c>
      <c r="E40" s="216"/>
      <c r="F40" s="216"/>
      <c r="G40" s="29"/>
      <c r="H40" s="29">
        <v>0</v>
      </c>
      <c r="I40" s="29"/>
      <c r="J40" s="29">
        <v>0</v>
      </c>
      <c r="K40" s="29">
        <v>0</v>
      </c>
      <c r="L40" s="210">
        <v>0</v>
      </c>
      <c r="M40" s="27">
        <v>0</v>
      </c>
      <c r="N40" s="27"/>
      <c r="O40" s="28">
        <v>0</v>
      </c>
      <c r="P40" s="29">
        <v>0</v>
      </c>
      <c r="Q40" s="210">
        <v>0</v>
      </c>
      <c r="R40" s="13"/>
      <c r="S40" s="13"/>
      <c r="T40" s="12">
        <v>0</v>
      </c>
      <c r="U40" s="673" t="s">
        <v>168</v>
      </c>
      <c r="V40" s="673"/>
      <c r="W40" s="12">
        <v>0</v>
      </c>
      <c r="X40" s="671" t="s">
        <v>180</v>
      </c>
      <c r="Y40" s="671"/>
      <c r="Z40" s="12">
        <v>0</v>
      </c>
      <c r="AA40" s="12">
        <v>0</v>
      </c>
      <c r="AB40" s="12"/>
      <c r="AC40" s="147">
        <v>0</v>
      </c>
    </row>
    <row r="41" spans="1:29" ht="36.75" customHeight="1" x14ac:dyDescent="0.25">
      <c r="A41" s="147">
        <v>0</v>
      </c>
      <c r="B41" s="147">
        <v>0</v>
      </c>
      <c r="C41" s="147">
        <v>0</v>
      </c>
      <c r="D41" s="147">
        <v>0</v>
      </c>
      <c r="E41" s="216"/>
      <c r="F41" s="216"/>
      <c r="G41" s="29"/>
      <c r="H41" s="640" t="s">
        <v>245</v>
      </c>
      <c r="I41" s="640"/>
      <c r="J41" s="18" t="s">
        <v>246</v>
      </c>
      <c r="K41" s="31"/>
      <c r="L41" s="210">
        <v>0</v>
      </c>
      <c r="M41" s="669" t="s">
        <v>213</v>
      </c>
      <c r="N41" s="669"/>
      <c r="O41" s="20" t="s">
        <v>214</v>
      </c>
      <c r="P41" s="19"/>
      <c r="Q41" s="147">
        <v>0</v>
      </c>
      <c r="R41" s="13"/>
      <c r="S41" s="13"/>
      <c r="T41" s="12">
        <v>0</v>
      </c>
      <c r="U41" s="673" t="s">
        <v>184</v>
      </c>
      <c r="V41" s="673"/>
      <c r="W41" s="12">
        <v>0</v>
      </c>
      <c r="X41" s="671" t="s">
        <v>185</v>
      </c>
      <c r="Y41" s="671"/>
      <c r="Z41" s="12">
        <v>0</v>
      </c>
      <c r="AA41" s="12">
        <v>0</v>
      </c>
      <c r="AB41" s="12"/>
      <c r="AC41" s="147">
        <v>0</v>
      </c>
    </row>
    <row r="42" spans="1:29" ht="36.75" customHeight="1" x14ac:dyDescent="0.25">
      <c r="A42" s="147">
        <v>0</v>
      </c>
      <c r="B42" s="147">
        <v>0</v>
      </c>
      <c r="C42" s="147">
        <v>0</v>
      </c>
      <c r="D42" s="147">
        <v>0</v>
      </c>
      <c r="E42" s="216"/>
      <c r="F42" s="216"/>
      <c r="G42" s="29"/>
      <c r="H42" s="29">
        <v>0</v>
      </c>
      <c r="I42" s="29"/>
      <c r="J42" s="29">
        <v>0</v>
      </c>
      <c r="K42" s="29">
        <v>0</v>
      </c>
      <c r="L42" s="210">
        <v>0</v>
      </c>
      <c r="M42" s="27">
        <v>0</v>
      </c>
      <c r="N42" s="27"/>
      <c r="O42" s="28"/>
      <c r="P42" s="29"/>
      <c r="Q42" s="210">
        <v>0</v>
      </c>
      <c r="R42" s="13"/>
      <c r="S42" s="13"/>
      <c r="T42" s="12">
        <v>0</v>
      </c>
      <c r="U42" s="673" t="s">
        <v>186</v>
      </c>
      <c r="V42" s="673"/>
      <c r="W42" s="12">
        <v>0</v>
      </c>
      <c r="X42" s="671" t="s">
        <v>187</v>
      </c>
      <c r="Y42" s="671"/>
      <c r="Z42" s="12">
        <v>0</v>
      </c>
      <c r="AA42" s="12">
        <v>0</v>
      </c>
      <c r="AB42" s="12"/>
      <c r="AC42" s="147">
        <v>0</v>
      </c>
    </row>
    <row r="43" spans="1:29" ht="36.75" customHeight="1" x14ac:dyDescent="0.25">
      <c r="A43" s="147">
        <v>0</v>
      </c>
      <c r="B43" s="147">
        <v>0</v>
      </c>
      <c r="C43" s="147">
        <v>0</v>
      </c>
      <c r="D43" s="147">
        <v>0</v>
      </c>
      <c r="E43" s="216"/>
      <c r="F43" s="216"/>
      <c r="G43" s="29"/>
      <c r="H43" s="640" t="s">
        <v>247</v>
      </c>
      <c r="I43" s="640"/>
      <c r="J43" s="18" t="s">
        <v>248</v>
      </c>
      <c r="K43" s="31"/>
      <c r="L43" s="210">
        <v>0</v>
      </c>
      <c r="M43" s="647" t="s">
        <v>407</v>
      </c>
      <c r="N43" s="647"/>
      <c r="O43" s="216">
        <v>0</v>
      </c>
      <c r="P43" s="216">
        <v>0</v>
      </c>
      <c r="Q43" s="147">
        <v>0</v>
      </c>
      <c r="R43" s="13"/>
      <c r="S43" s="13"/>
      <c r="T43" s="12">
        <v>0</v>
      </c>
      <c r="U43" s="673" t="s">
        <v>169</v>
      </c>
      <c r="V43" s="673"/>
      <c r="W43" s="12">
        <v>0</v>
      </c>
      <c r="X43" s="671" t="s">
        <v>188</v>
      </c>
      <c r="Y43" s="671"/>
      <c r="Z43" s="12">
        <v>0</v>
      </c>
      <c r="AA43" s="12">
        <v>0</v>
      </c>
      <c r="AB43" s="12"/>
      <c r="AC43" s="147">
        <v>0</v>
      </c>
    </row>
    <row r="44" spans="1:29" ht="36.75" customHeight="1" x14ac:dyDescent="0.25">
      <c r="A44" s="147">
        <v>0</v>
      </c>
      <c r="B44" s="147">
        <v>0</v>
      </c>
      <c r="D44" s="147">
        <v>0</v>
      </c>
      <c r="E44" s="216"/>
      <c r="F44" s="216"/>
      <c r="G44" s="29"/>
      <c r="H44" s="29">
        <v>0</v>
      </c>
      <c r="I44" s="29"/>
      <c r="J44" s="29">
        <v>0</v>
      </c>
      <c r="K44" s="29">
        <v>0</v>
      </c>
      <c r="L44" s="210">
        <v>0</v>
      </c>
      <c r="M44" s="27"/>
      <c r="N44" s="27"/>
      <c r="O44" s="28"/>
      <c r="P44" s="29"/>
      <c r="Q44" s="210">
        <v>0</v>
      </c>
      <c r="R44" s="13"/>
      <c r="S44" s="13"/>
      <c r="T44" s="12">
        <v>0</v>
      </c>
      <c r="U44" s="673" t="s">
        <v>172</v>
      </c>
      <c r="V44" s="673"/>
      <c r="W44" s="12">
        <v>0</v>
      </c>
      <c r="X44" s="671" t="s">
        <v>191</v>
      </c>
      <c r="Y44" s="671"/>
      <c r="Z44" s="12">
        <v>0</v>
      </c>
      <c r="AA44" s="12">
        <v>0</v>
      </c>
      <c r="AB44" s="12"/>
      <c r="AC44" s="147">
        <v>0</v>
      </c>
    </row>
    <row r="45" spans="1:29" ht="36.75" customHeight="1" x14ac:dyDescent="0.25">
      <c r="A45" s="147">
        <v>0</v>
      </c>
      <c r="B45" s="147">
        <v>0</v>
      </c>
      <c r="D45" s="147">
        <v>0</v>
      </c>
      <c r="E45" s="216"/>
      <c r="F45" s="216"/>
      <c r="G45" s="29"/>
      <c r="H45" s="640" t="s">
        <v>249</v>
      </c>
      <c r="I45" s="640"/>
      <c r="J45" s="18" t="s">
        <v>250</v>
      </c>
      <c r="K45" s="31"/>
      <c r="L45" s="210">
        <v>0</v>
      </c>
      <c r="M45" s="648" t="s">
        <v>360</v>
      </c>
      <c r="N45" s="649"/>
      <c r="O45" s="649"/>
      <c r="P45" s="650"/>
      <c r="Q45" s="147">
        <v>0</v>
      </c>
      <c r="R45" s="13"/>
      <c r="S45" s="13"/>
      <c r="T45" s="12">
        <v>0</v>
      </c>
      <c r="U45" s="673" t="s">
        <v>192</v>
      </c>
      <c r="V45" s="673"/>
      <c r="W45" s="12">
        <v>0</v>
      </c>
      <c r="X45" s="671" t="s">
        <v>193</v>
      </c>
      <c r="Y45" s="671"/>
      <c r="Z45" s="12">
        <v>0</v>
      </c>
      <c r="AA45" s="12">
        <v>0</v>
      </c>
      <c r="AB45" s="12"/>
      <c r="AC45" s="147">
        <v>0</v>
      </c>
    </row>
    <row r="46" spans="1:29" ht="36.75" customHeight="1" x14ac:dyDescent="0.25">
      <c r="A46" s="147">
        <v>0</v>
      </c>
      <c r="B46" s="147">
        <v>0</v>
      </c>
      <c r="D46" s="147">
        <v>0</v>
      </c>
      <c r="E46" s="216"/>
      <c r="F46" s="216"/>
      <c r="G46" s="29"/>
      <c r="H46" s="29">
        <v>0</v>
      </c>
      <c r="I46" s="29"/>
      <c r="J46" s="29">
        <v>0</v>
      </c>
      <c r="K46" s="29">
        <v>0</v>
      </c>
      <c r="L46" s="210">
        <v>0</v>
      </c>
      <c r="M46" s="651"/>
      <c r="N46" s="652"/>
      <c r="O46" s="652"/>
      <c r="P46" s="653"/>
      <c r="Q46" s="210">
        <v>0</v>
      </c>
      <c r="R46" s="13"/>
      <c r="S46" s="13"/>
      <c r="T46" s="12">
        <v>0</v>
      </c>
      <c r="U46" s="673" t="s">
        <v>194</v>
      </c>
      <c r="V46" s="673"/>
      <c r="W46" s="12">
        <v>0</v>
      </c>
      <c r="X46" s="671" t="s">
        <v>195</v>
      </c>
      <c r="Y46" s="671"/>
      <c r="Z46" s="12">
        <v>0</v>
      </c>
      <c r="AA46" s="12">
        <v>0</v>
      </c>
      <c r="AB46" s="12"/>
      <c r="AC46" s="147">
        <v>0</v>
      </c>
    </row>
    <row r="47" spans="1:29" ht="36.75" customHeight="1" x14ac:dyDescent="0.2">
      <c r="A47" s="147">
        <v>0</v>
      </c>
      <c r="B47" s="147">
        <v>0</v>
      </c>
      <c r="D47" s="147">
        <v>0</v>
      </c>
      <c r="E47" s="216"/>
      <c r="F47" s="216"/>
      <c r="G47" s="29"/>
      <c r="H47" s="640" t="s">
        <v>251</v>
      </c>
      <c r="I47" s="640"/>
      <c r="J47" s="18" t="s">
        <v>252</v>
      </c>
      <c r="K47" s="31"/>
      <c r="L47" s="210">
        <v>0</v>
      </c>
      <c r="M47" s="654"/>
      <c r="N47" s="655"/>
      <c r="O47" s="655"/>
      <c r="P47" s="656"/>
      <c r="Q47" s="147">
        <v>0</v>
      </c>
      <c r="R47" s="14"/>
      <c r="S47" s="14"/>
      <c r="T47" s="12">
        <v>0</v>
      </c>
      <c r="U47" s="673" t="s">
        <v>198</v>
      </c>
      <c r="V47" s="673"/>
      <c r="W47" s="12">
        <v>0</v>
      </c>
      <c r="X47" s="671" t="s">
        <v>199</v>
      </c>
      <c r="Y47" s="671"/>
      <c r="Z47" s="12">
        <v>0</v>
      </c>
      <c r="AA47" s="12">
        <v>0</v>
      </c>
      <c r="AB47" s="12"/>
      <c r="AC47" s="147">
        <v>0</v>
      </c>
    </row>
    <row r="48" spans="1:29" ht="36.75" customHeight="1" x14ac:dyDescent="0.2">
      <c r="A48" s="147">
        <v>0</v>
      </c>
      <c r="B48" s="147">
        <v>0</v>
      </c>
      <c r="C48" s="147">
        <v>0</v>
      </c>
      <c r="D48" s="147">
        <v>0</v>
      </c>
      <c r="E48" s="216"/>
      <c r="F48" s="216"/>
      <c r="G48" s="29"/>
      <c r="H48" s="29"/>
      <c r="I48" s="29"/>
      <c r="J48" s="29"/>
      <c r="K48" s="29"/>
      <c r="L48" s="210">
        <v>0</v>
      </c>
      <c r="M48" s="17"/>
      <c r="O48" s="219"/>
      <c r="Q48" s="210">
        <v>0</v>
      </c>
      <c r="R48" s="14"/>
      <c r="S48" s="14"/>
      <c r="T48" s="12">
        <v>0</v>
      </c>
      <c r="U48" s="673" t="s">
        <v>200</v>
      </c>
      <c r="V48" s="673"/>
      <c r="W48" s="12">
        <v>0</v>
      </c>
      <c r="X48" s="671" t="s">
        <v>201</v>
      </c>
      <c r="Y48" s="671"/>
      <c r="Z48" s="12">
        <v>0</v>
      </c>
      <c r="AA48" s="12">
        <v>0</v>
      </c>
      <c r="AB48" s="12"/>
      <c r="AC48" s="147">
        <v>0</v>
      </c>
    </row>
    <row r="49" spans="1:29" ht="36.75" customHeight="1" x14ac:dyDescent="0.2">
      <c r="A49" s="147">
        <v>0</v>
      </c>
      <c r="B49" s="147">
        <v>0</v>
      </c>
      <c r="E49" s="219"/>
      <c r="F49" s="219"/>
      <c r="G49" s="220"/>
      <c r="H49" s="219"/>
      <c r="I49" s="219"/>
      <c r="J49" s="219"/>
      <c r="K49" s="220"/>
      <c r="L49" s="210">
        <v>0</v>
      </c>
      <c r="M49" s="639" t="s">
        <v>416</v>
      </c>
      <c r="N49" s="639"/>
      <c r="O49" s="639"/>
      <c r="P49" s="639"/>
      <c r="Q49" s="147">
        <v>0</v>
      </c>
      <c r="R49" s="14"/>
      <c r="S49" s="14"/>
      <c r="T49" s="12">
        <v>0</v>
      </c>
      <c r="U49" s="673" t="s">
        <v>202</v>
      </c>
      <c r="V49" s="673"/>
      <c r="W49" s="12">
        <v>0</v>
      </c>
      <c r="X49" s="671" t="s">
        <v>203</v>
      </c>
      <c r="Y49" s="671"/>
      <c r="Z49" s="12">
        <v>0</v>
      </c>
      <c r="AA49" s="12">
        <v>0</v>
      </c>
      <c r="AB49" s="12"/>
      <c r="AC49" s="147">
        <v>0</v>
      </c>
    </row>
    <row r="50" spans="1:29" ht="36.75" customHeight="1" x14ac:dyDescent="0.2">
      <c r="A50" s="147">
        <v>0</v>
      </c>
      <c r="B50" s="147">
        <v>0</v>
      </c>
      <c r="C50" s="147">
        <v>0</v>
      </c>
      <c r="D50" s="147">
        <v>0</v>
      </c>
      <c r="E50" s="216"/>
      <c r="F50" s="216"/>
      <c r="G50" s="29"/>
      <c r="H50" s="216"/>
      <c r="I50" s="216"/>
      <c r="J50" s="216"/>
      <c r="K50" s="29"/>
      <c r="L50" s="210">
        <v>0</v>
      </c>
      <c r="M50" s="639"/>
      <c r="N50" s="639"/>
      <c r="O50" s="639"/>
      <c r="P50" s="639"/>
      <c r="Q50" s="147">
        <v>0</v>
      </c>
      <c r="R50" s="14"/>
      <c r="S50" s="14"/>
      <c r="T50" s="12">
        <v>0</v>
      </c>
      <c r="U50" s="673" t="s">
        <v>206</v>
      </c>
      <c r="V50" s="673"/>
      <c r="W50" s="12">
        <v>0</v>
      </c>
      <c r="X50" s="671" t="s">
        <v>207</v>
      </c>
      <c r="Y50" s="671"/>
      <c r="Z50" s="12">
        <v>0</v>
      </c>
      <c r="AA50" s="12">
        <v>0</v>
      </c>
      <c r="AB50" s="12"/>
      <c r="AC50" s="147">
        <v>0</v>
      </c>
    </row>
    <row r="51" spans="1:29" ht="36.75" customHeight="1" x14ac:dyDescent="0.2">
      <c r="A51" s="147">
        <v>0</v>
      </c>
      <c r="B51" s="147">
        <v>0</v>
      </c>
      <c r="C51" s="147">
        <v>0</v>
      </c>
      <c r="D51" s="147">
        <v>0</v>
      </c>
      <c r="E51" s="216"/>
      <c r="F51" s="216"/>
      <c r="G51" s="216"/>
      <c r="H51" s="216"/>
      <c r="I51" s="216"/>
      <c r="J51" s="216"/>
      <c r="K51" s="29"/>
      <c r="L51" s="210">
        <v>0</v>
      </c>
      <c r="M51" s="639"/>
      <c r="N51" s="639"/>
      <c r="O51" s="639"/>
      <c r="P51" s="639"/>
      <c r="Q51" s="147">
        <v>0</v>
      </c>
      <c r="R51" s="14"/>
      <c r="S51" s="14"/>
      <c r="T51" s="12">
        <v>0</v>
      </c>
      <c r="U51" s="673" t="s">
        <v>208</v>
      </c>
      <c r="V51" s="673"/>
      <c r="W51" s="12">
        <v>0</v>
      </c>
      <c r="X51" s="671" t="s">
        <v>209</v>
      </c>
      <c r="Y51" s="671"/>
      <c r="Z51" s="12">
        <v>0</v>
      </c>
      <c r="AA51" s="12">
        <v>0</v>
      </c>
      <c r="AB51" s="12"/>
      <c r="AC51" s="147">
        <v>0</v>
      </c>
    </row>
    <row r="52" spans="1:29" ht="36.75" customHeight="1" x14ac:dyDescent="0.2">
      <c r="A52" s="147">
        <v>0</v>
      </c>
      <c r="B52" s="147">
        <v>0</v>
      </c>
      <c r="C52" s="147">
        <v>0</v>
      </c>
      <c r="D52" s="147">
        <v>0</v>
      </c>
      <c r="E52" s="216"/>
      <c r="F52" s="216"/>
      <c r="G52" s="216"/>
      <c r="H52" s="216"/>
      <c r="I52" s="216"/>
      <c r="J52" s="216"/>
      <c r="K52" s="29"/>
      <c r="L52" s="210">
        <v>0</v>
      </c>
      <c r="N52" s="221"/>
      <c r="O52" s="221"/>
      <c r="P52" s="221"/>
      <c r="Q52" s="147">
        <v>0</v>
      </c>
      <c r="R52" s="12">
        <v>0</v>
      </c>
      <c r="S52" s="12"/>
      <c r="T52" s="12">
        <v>0</v>
      </c>
      <c r="U52" s="12">
        <v>0</v>
      </c>
      <c r="V52" s="12"/>
      <c r="W52" s="12">
        <v>0</v>
      </c>
      <c r="X52" s="671" t="s">
        <v>192</v>
      </c>
      <c r="Y52" s="671"/>
      <c r="Z52" s="12">
        <v>0</v>
      </c>
      <c r="AA52" s="12">
        <v>0</v>
      </c>
      <c r="AB52" s="12"/>
      <c r="AC52" s="147">
        <v>0</v>
      </c>
    </row>
    <row r="53" spans="1:29" ht="36.75" customHeight="1" x14ac:dyDescent="0.2">
      <c r="A53" s="147">
        <v>0</v>
      </c>
      <c r="B53" s="147">
        <v>0</v>
      </c>
      <c r="C53" s="147">
        <v>0</v>
      </c>
      <c r="D53" s="147">
        <v>0</v>
      </c>
      <c r="E53" s="216"/>
      <c r="F53" s="216"/>
      <c r="G53" s="216"/>
      <c r="H53" s="216"/>
      <c r="I53" s="216"/>
      <c r="J53" s="216"/>
      <c r="K53" s="29"/>
      <c r="L53" s="210">
        <v>0</v>
      </c>
      <c r="M53" s="216"/>
      <c r="N53" s="216"/>
      <c r="P53" s="17"/>
      <c r="Q53" s="147">
        <v>0</v>
      </c>
      <c r="R53" s="12">
        <v>0</v>
      </c>
      <c r="S53" s="12"/>
      <c r="T53" s="12">
        <v>0</v>
      </c>
      <c r="U53" s="12">
        <v>0</v>
      </c>
      <c r="V53" s="12"/>
      <c r="W53" s="12">
        <v>0</v>
      </c>
      <c r="X53" s="671" t="s">
        <v>212</v>
      </c>
      <c r="Y53" s="671"/>
      <c r="Z53" s="12">
        <v>0</v>
      </c>
      <c r="AA53" s="12">
        <v>0</v>
      </c>
      <c r="AB53" s="12"/>
      <c r="AC53" s="147">
        <v>0</v>
      </c>
    </row>
    <row r="54" spans="1:29" ht="36.75" customHeight="1" x14ac:dyDescent="0.2">
      <c r="A54" s="147">
        <v>0</v>
      </c>
      <c r="B54" s="147">
        <v>0</v>
      </c>
      <c r="C54" s="147">
        <v>0</v>
      </c>
      <c r="D54" s="147">
        <v>0</v>
      </c>
      <c r="E54" s="147"/>
      <c r="F54" s="147"/>
      <c r="G54" s="147"/>
      <c r="H54" s="147"/>
      <c r="I54" s="147"/>
      <c r="J54" s="147"/>
      <c r="K54" s="210"/>
      <c r="L54" s="210">
        <v>0</v>
      </c>
      <c r="M54" s="17"/>
      <c r="N54" s="33" t="s">
        <v>406</v>
      </c>
      <c r="O54" s="221" t="s">
        <v>411</v>
      </c>
      <c r="Q54" s="147"/>
      <c r="R54" s="12"/>
      <c r="S54" s="12"/>
      <c r="T54" s="12"/>
      <c r="U54" s="12"/>
      <c r="V54" s="12"/>
      <c r="W54" s="12"/>
      <c r="X54" s="671" t="s">
        <v>194</v>
      </c>
      <c r="Y54" s="671"/>
      <c r="Z54" s="12">
        <v>0</v>
      </c>
      <c r="AA54" s="12">
        <v>0</v>
      </c>
      <c r="AB54" s="12"/>
      <c r="AC54" s="147">
        <v>0</v>
      </c>
    </row>
    <row r="55" spans="1:29" ht="36.75" customHeight="1" x14ac:dyDescent="0.2">
      <c r="A55" s="147">
        <v>0</v>
      </c>
      <c r="B55" s="147">
        <v>0</v>
      </c>
      <c r="C55" s="147">
        <v>0</v>
      </c>
      <c r="D55" s="147">
        <v>0</v>
      </c>
      <c r="E55" s="147"/>
      <c r="F55" s="147"/>
      <c r="G55" s="147"/>
      <c r="H55" s="147"/>
      <c r="I55" s="147"/>
      <c r="J55" s="147"/>
      <c r="K55" s="147"/>
      <c r="L55" s="147">
        <v>0</v>
      </c>
      <c r="M55" s="17"/>
      <c r="N55" s="221" t="s">
        <v>413</v>
      </c>
      <c r="O55" s="17"/>
      <c r="Q55" s="147"/>
      <c r="R55" s="12"/>
      <c r="S55" s="12"/>
      <c r="T55" s="12"/>
      <c r="U55" s="12"/>
      <c r="V55" s="12"/>
      <c r="W55" s="12"/>
      <c r="X55" s="671" t="s">
        <v>198</v>
      </c>
      <c r="Y55" s="671"/>
      <c r="Z55" s="12">
        <v>0</v>
      </c>
      <c r="AA55" s="12">
        <v>0</v>
      </c>
      <c r="AB55" s="12"/>
      <c r="AC55" s="147">
        <v>0</v>
      </c>
    </row>
    <row r="56" spans="1:29" ht="36.75" customHeight="1" x14ac:dyDescent="0.2">
      <c r="A56" s="147">
        <v>0</v>
      </c>
      <c r="B56" s="147">
        <v>0</v>
      </c>
      <c r="C56" s="147">
        <v>0</v>
      </c>
      <c r="D56" s="147">
        <v>0</v>
      </c>
      <c r="E56" s="147"/>
      <c r="F56" s="147"/>
      <c r="G56" s="147"/>
      <c r="H56" s="147"/>
      <c r="I56" s="147"/>
      <c r="J56" s="147"/>
      <c r="K56" s="147"/>
      <c r="L56" s="147">
        <v>0</v>
      </c>
      <c r="M56" s="17"/>
      <c r="N56" s="34" t="s">
        <v>414</v>
      </c>
      <c r="O56" s="221" t="s">
        <v>415</v>
      </c>
      <c r="Q56" s="147"/>
      <c r="R56" s="12"/>
      <c r="S56" s="12"/>
      <c r="T56" s="12"/>
      <c r="U56" s="12"/>
      <c r="V56" s="12"/>
      <c r="W56" s="12"/>
      <c r="X56" s="671" t="s">
        <v>215</v>
      </c>
      <c r="Y56" s="671"/>
      <c r="Z56" s="12">
        <v>0</v>
      </c>
      <c r="AA56" s="12">
        <v>0</v>
      </c>
      <c r="AB56" s="12"/>
      <c r="AC56" s="147">
        <v>0</v>
      </c>
    </row>
    <row r="57" spans="1:29" ht="36.75" customHeight="1" x14ac:dyDescent="0.2">
      <c r="A57" s="147">
        <v>0</v>
      </c>
      <c r="B57" s="147">
        <v>0</v>
      </c>
      <c r="C57" s="147">
        <v>0</v>
      </c>
      <c r="D57" s="147">
        <v>0</v>
      </c>
      <c r="E57" s="147"/>
      <c r="F57" s="147"/>
      <c r="G57" s="147"/>
      <c r="H57" s="147"/>
      <c r="I57" s="147"/>
      <c r="J57" s="147"/>
      <c r="K57" s="147"/>
      <c r="L57" s="147">
        <v>0</v>
      </c>
      <c r="M57" s="17"/>
      <c r="Q57" s="147"/>
      <c r="R57" s="12"/>
      <c r="S57" s="12"/>
      <c r="T57" s="12"/>
      <c r="U57" s="12"/>
      <c r="V57" s="12"/>
      <c r="W57" s="12"/>
      <c r="X57" s="671" t="s">
        <v>200</v>
      </c>
      <c r="Y57" s="671"/>
      <c r="Z57" s="12">
        <v>0</v>
      </c>
      <c r="AA57" s="12">
        <v>0</v>
      </c>
      <c r="AB57" s="12"/>
      <c r="AC57" s="147">
        <v>0</v>
      </c>
    </row>
    <row r="58" spans="1:29" ht="36.75" customHeight="1" x14ac:dyDescent="0.2">
      <c r="A58" s="147">
        <v>0</v>
      </c>
      <c r="B58" s="147">
        <v>0</v>
      </c>
      <c r="C58" s="147">
        <v>0</v>
      </c>
      <c r="D58" s="147">
        <v>0</v>
      </c>
      <c r="E58" s="147"/>
      <c r="F58" s="147"/>
      <c r="G58" s="147"/>
      <c r="H58" s="147"/>
      <c r="I58" s="147"/>
      <c r="J58" s="147"/>
      <c r="K58" s="147"/>
      <c r="L58" s="147">
        <v>0</v>
      </c>
      <c r="M58" s="17"/>
      <c r="N58" s="16" t="s">
        <v>406</v>
      </c>
      <c r="O58" s="221" t="s">
        <v>412</v>
      </c>
      <c r="Q58" s="147"/>
      <c r="R58" s="12"/>
      <c r="S58" s="12"/>
      <c r="T58" s="12"/>
      <c r="U58" s="12"/>
      <c r="V58" s="12"/>
      <c r="W58" s="12"/>
      <c r="X58" s="671" t="s">
        <v>202</v>
      </c>
      <c r="Y58" s="671"/>
      <c r="Z58" s="12">
        <v>0</v>
      </c>
      <c r="AA58" s="12">
        <v>0</v>
      </c>
      <c r="AB58" s="12"/>
      <c r="AC58" s="147">
        <v>0</v>
      </c>
    </row>
    <row r="59" spans="1:29" ht="36.75" customHeight="1" x14ac:dyDescent="0.2">
      <c r="A59" s="147">
        <v>0</v>
      </c>
      <c r="B59" s="147">
        <v>0</v>
      </c>
      <c r="C59" s="147">
        <v>0</v>
      </c>
      <c r="D59" s="147">
        <v>0</v>
      </c>
      <c r="E59" s="147"/>
      <c r="F59" s="147"/>
      <c r="G59" s="147"/>
      <c r="H59" s="147"/>
      <c r="I59" s="147"/>
      <c r="J59" s="147"/>
      <c r="K59" s="147"/>
      <c r="L59" s="147">
        <v>0</v>
      </c>
      <c r="M59" s="147">
        <v>0</v>
      </c>
      <c r="N59" s="147"/>
      <c r="O59" s="147">
        <v>0</v>
      </c>
      <c r="P59" s="147"/>
      <c r="Q59" s="147"/>
      <c r="R59" s="12"/>
      <c r="S59" s="12"/>
      <c r="T59" s="12"/>
      <c r="U59" s="12"/>
      <c r="V59" s="12"/>
      <c r="W59" s="12"/>
      <c r="X59" s="671" t="s">
        <v>206</v>
      </c>
      <c r="Y59" s="671"/>
      <c r="Z59" s="12">
        <v>0</v>
      </c>
      <c r="AA59" s="12">
        <v>0</v>
      </c>
      <c r="AB59" s="12"/>
      <c r="AC59" s="147">
        <v>0</v>
      </c>
    </row>
    <row r="60" spans="1:29" ht="36.75" customHeight="1" x14ac:dyDescent="0.2">
      <c r="A60" s="147">
        <v>0</v>
      </c>
      <c r="B60" s="147">
        <v>0</v>
      </c>
      <c r="C60" s="147">
        <v>0</v>
      </c>
      <c r="D60" s="147">
        <v>0</v>
      </c>
      <c r="E60" s="147"/>
      <c r="F60" s="147"/>
      <c r="G60" s="147"/>
      <c r="H60" s="147"/>
      <c r="I60" s="147"/>
      <c r="J60" s="147"/>
      <c r="K60" s="147"/>
      <c r="L60" s="147">
        <v>0</v>
      </c>
      <c r="Q60" s="147"/>
      <c r="R60" s="12"/>
      <c r="S60" s="12"/>
      <c r="T60" s="12"/>
      <c r="U60" s="12"/>
      <c r="V60" s="12"/>
      <c r="W60" s="12"/>
      <c r="X60" s="671" t="s">
        <v>208</v>
      </c>
      <c r="Y60" s="671"/>
      <c r="Z60" s="12">
        <v>0</v>
      </c>
      <c r="AA60" s="12">
        <v>0</v>
      </c>
      <c r="AB60" s="12"/>
      <c r="AC60" s="147">
        <v>0</v>
      </c>
    </row>
  </sheetData>
  <mergeCells count="214">
    <mergeCell ref="O7:P7"/>
    <mergeCell ref="AA4:AB4"/>
    <mergeCell ref="C4:K4"/>
    <mergeCell ref="L4:M4"/>
    <mergeCell ref="N4:O4"/>
    <mergeCell ref="Q4:R4"/>
    <mergeCell ref="S4:T4"/>
    <mergeCell ref="V4:W4"/>
    <mergeCell ref="X4:Y4"/>
    <mergeCell ref="B7:K7"/>
    <mergeCell ref="M7:N7"/>
    <mergeCell ref="B24:C24"/>
    <mergeCell ref="B12:C12"/>
    <mergeCell ref="H9:I9"/>
    <mergeCell ref="R28:S28"/>
    <mergeCell ref="R29:S29"/>
    <mergeCell ref="R30:S30"/>
    <mergeCell ref="R31:S31"/>
    <mergeCell ref="R32:S32"/>
    <mergeCell ref="B14:C14"/>
    <mergeCell ref="B16:C16"/>
    <mergeCell ref="B18:C18"/>
    <mergeCell ref="B20:C20"/>
    <mergeCell ref="B22:C22"/>
    <mergeCell ref="R22:S22"/>
    <mergeCell ref="R23:S23"/>
    <mergeCell ref="R24:S24"/>
    <mergeCell ref="R25:S25"/>
    <mergeCell ref="R26:S26"/>
    <mergeCell ref="R27:S27"/>
    <mergeCell ref="R16:S16"/>
    <mergeCell ref="R17:S17"/>
    <mergeCell ref="R18:S18"/>
    <mergeCell ref="R19:S19"/>
    <mergeCell ref="R20:S20"/>
    <mergeCell ref="R21:S21"/>
    <mergeCell ref="R9:S9"/>
    <mergeCell ref="R11:S11"/>
    <mergeCell ref="R12:S12"/>
    <mergeCell ref="R13:S13"/>
    <mergeCell ref="R14:S14"/>
    <mergeCell ref="R15:S15"/>
    <mergeCell ref="U47:V47"/>
    <mergeCell ref="U48:V48"/>
    <mergeCell ref="U13:V13"/>
    <mergeCell ref="U14:V14"/>
    <mergeCell ref="U15:V15"/>
    <mergeCell ref="U16:V16"/>
    <mergeCell ref="U17:V17"/>
    <mergeCell ref="U18:V18"/>
    <mergeCell ref="U19:V19"/>
    <mergeCell ref="U20:V20"/>
    <mergeCell ref="U21:V21"/>
    <mergeCell ref="U22:V22"/>
    <mergeCell ref="U9:V9"/>
    <mergeCell ref="U41:V41"/>
    <mergeCell ref="U42:V42"/>
    <mergeCell ref="U43:V43"/>
    <mergeCell ref="U44:V44"/>
    <mergeCell ref="U11:V11"/>
    <mergeCell ref="U12:V12"/>
    <mergeCell ref="U23:V23"/>
    <mergeCell ref="U24:V24"/>
    <mergeCell ref="U25:V25"/>
    <mergeCell ref="U26:V26"/>
    <mergeCell ref="U27:V27"/>
    <mergeCell ref="U28:V28"/>
    <mergeCell ref="U49:V49"/>
    <mergeCell ref="U45:V45"/>
    <mergeCell ref="U46:V46"/>
    <mergeCell ref="U35:V35"/>
    <mergeCell ref="U36:V36"/>
    <mergeCell ref="U37:V37"/>
    <mergeCell ref="U38:V38"/>
    <mergeCell ref="U39:V39"/>
    <mergeCell ref="U40:V40"/>
    <mergeCell ref="U29:V29"/>
    <mergeCell ref="U30:V30"/>
    <mergeCell ref="U31:V31"/>
    <mergeCell ref="U32:V32"/>
    <mergeCell ref="U33:V33"/>
    <mergeCell ref="U34:V34"/>
    <mergeCell ref="U50:V50"/>
    <mergeCell ref="U51:V51"/>
    <mergeCell ref="AA29:AB29"/>
    <mergeCell ref="AA30:AB30"/>
    <mergeCell ref="AA9:AB9"/>
    <mergeCell ref="AA20:AB20"/>
    <mergeCell ref="AA21:AB21"/>
    <mergeCell ref="AA22:AB22"/>
    <mergeCell ref="AA23:AB23"/>
    <mergeCell ref="AA24:AB24"/>
    <mergeCell ref="AA25:AB25"/>
    <mergeCell ref="AA26:AB26"/>
    <mergeCell ref="AA27:AB27"/>
    <mergeCell ref="AA28:AB28"/>
    <mergeCell ref="X44:Y44"/>
    <mergeCell ref="X45:Y45"/>
    <mergeCell ref="X46:Y46"/>
    <mergeCell ref="X47:Y47"/>
    <mergeCell ref="X35:Y35"/>
    <mergeCell ref="X36:Y36"/>
    <mergeCell ref="X37:Y37"/>
    <mergeCell ref="X38:Y38"/>
    <mergeCell ref="X39:Y39"/>
    <mergeCell ref="X41:Y41"/>
    <mergeCell ref="X60:Y60"/>
    <mergeCell ref="AA11:AB11"/>
    <mergeCell ref="AA12:AB12"/>
    <mergeCell ref="AA13:AB13"/>
    <mergeCell ref="AA14:AB14"/>
    <mergeCell ref="AA15:AB15"/>
    <mergeCell ref="AA16:AB16"/>
    <mergeCell ref="AA17:AB17"/>
    <mergeCell ref="AA18:AB18"/>
    <mergeCell ref="AA19:AB19"/>
    <mergeCell ref="X54:Y54"/>
    <mergeCell ref="X55:Y55"/>
    <mergeCell ref="X56:Y56"/>
    <mergeCell ref="X57:Y57"/>
    <mergeCell ref="X58:Y58"/>
    <mergeCell ref="X59:Y59"/>
    <mergeCell ref="X48:Y48"/>
    <mergeCell ref="X49:Y49"/>
    <mergeCell ref="X50:Y50"/>
    <mergeCell ref="X51:Y51"/>
    <mergeCell ref="X52:Y52"/>
    <mergeCell ref="X53:Y53"/>
    <mergeCell ref="X42:Y42"/>
    <mergeCell ref="X43:Y43"/>
    <mergeCell ref="X40:Y40"/>
    <mergeCell ref="X29:Y29"/>
    <mergeCell ref="X30:Y30"/>
    <mergeCell ref="X31:Y31"/>
    <mergeCell ref="X32:Y32"/>
    <mergeCell ref="X33:Y33"/>
    <mergeCell ref="X34:Y34"/>
    <mergeCell ref="X23:Y23"/>
    <mergeCell ref="X24:Y24"/>
    <mergeCell ref="X25:Y25"/>
    <mergeCell ref="X26:Y26"/>
    <mergeCell ref="X27:Y27"/>
    <mergeCell ref="X28:Y28"/>
    <mergeCell ref="X9:Y9"/>
    <mergeCell ref="X16:Y16"/>
    <mergeCell ref="X17:Y17"/>
    <mergeCell ref="X18:Y18"/>
    <mergeCell ref="X19:Y19"/>
    <mergeCell ref="X20:Y20"/>
    <mergeCell ref="H45:I45"/>
    <mergeCell ref="H47:I47"/>
    <mergeCell ref="X15:Y15"/>
    <mergeCell ref="X11:Y11"/>
    <mergeCell ref="X12:Y12"/>
    <mergeCell ref="X13:Y13"/>
    <mergeCell ref="X14:Y14"/>
    <mergeCell ref="X21:Y21"/>
    <mergeCell ref="X22:Y22"/>
    <mergeCell ref="H35:I35"/>
    <mergeCell ref="H37:I37"/>
    <mergeCell ref="H39:I39"/>
    <mergeCell ref="H41:I41"/>
    <mergeCell ref="H43:I43"/>
    <mergeCell ref="H25:I25"/>
    <mergeCell ref="H27:I27"/>
    <mergeCell ref="H29:I29"/>
    <mergeCell ref="H31:I31"/>
    <mergeCell ref="M45:P47"/>
    <mergeCell ref="H11:I11"/>
    <mergeCell ref="M9:N9"/>
    <mergeCell ref="M11:N11"/>
    <mergeCell ref="M13:N13"/>
    <mergeCell ref="M15:N15"/>
    <mergeCell ref="M17:N17"/>
    <mergeCell ref="M19:N19"/>
    <mergeCell ref="M27:N27"/>
    <mergeCell ref="M29:N29"/>
    <mergeCell ref="H33:I33"/>
    <mergeCell ref="H13:I13"/>
    <mergeCell ref="H15:I15"/>
    <mergeCell ref="H17:I17"/>
    <mergeCell ref="H19:I19"/>
    <mergeCell ref="H21:I21"/>
    <mergeCell ref="H23:I23"/>
    <mergeCell ref="M33:N33"/>
    <mergeCell ref="M35:N35"/>
    <mergeCell ref="M31:N31"/>
    <mergeCell ref="M37:N37"/>
    <mergeCell ref="M39:N39"/>
    <mergeCell ref="M41:N41"/>
    <mergeCell ref="M49:P51"/>
    <mergeCell ref="E11:F11"/>
    <mergeCell ref="E12:F12"/>
    <mergeCell ref="E13:F13"/>
    <mergeCell ref="E14:F14"/>
    <mergeCell ref="E15:F15"/>
    <mergeCell ref="D2:AC2"/>
    <mergeCell ref="R7:AA7"/>
    <mergeCell ref="E9:F9"/>
    <mergeCell ref="E10:F10"/>
    <mergeCell ref="M23:N23"/>
    <mergeCell ref="M25:N25"/>
    <mergeCell ref="E22:F22"/>
    <mergeCell ref="E23:F23"/>
    <mergeCell ref="E24:F24"/>
    <mergeCell ref="E25:F25"/>
    <mergeCell ref="M21:N21"/>
    <mergeCell ref="E16:F16"/>
    <mergeCell ref="E17:F17"/>
    <mergeCell ref="E18:F18"/>
    <mergeCell ref="E19:F19"/>
    <mergeCell ref="E20:F20"/>
    <mergeCell ref="E21:F21"/>
    <mergeCell ref="M43:N43"/>
  </mergeCells>
  <printOptions horizontalCentered="1"/>
  <pageMargins left="0.59027777777777779" right="0" top="0.59027777777777779" bottom="0" header="0.51180555555555562" footer="0.51180555555555562"/>
  <pageSetup paperSize="9" scale="2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398"/>
  <sheetViews>
    <sheetView showZeros="0" workbookViewId="0">
      <selection activeCell="P8" sqref="P8"/>
    </sheetView>
  </sheetViews>
  <sheetFormatPr baseColWidth="10" defaultRowHeight="12.75" x14ac:dyDescent="0.2"/>
  <cols>
    <col min="1" max="1" width="2.7109375" style="206" customWidth="1"/>
    <col min="2" max="3" width="11.42578125" style="206" customWidth="1"/>
    <col min="4" max="4" width="14.42578125" style="206" customWidth="1"/>
    <col min="5" max="11" width="11.42578125" style="206" customWidth="1"/>
    <col min="12" max="12" width="9" style="206" customWidth="1"/>
    <col min="13" max="16" width="11.42578125" style="206" customWidth="1"/>
    <col min="17" max="17" width="11.140625" style="206" customWidth="1"/>
    <col min="18" max="19" width="11.42578125" style="206" customWidth="1"/>
    <col min="20" max="20" width="10.85546875" style="206" customWidth="1"/>
    <col min="21" max="22" width="11.42578125" style="206" customWidth="1"/>
    <col min="23" max="23" width="5.140625" style="206" customWidth="1"/>
    <col min="24" max="25" width="11.42578125" style="206" customWidth="1"/>
    <col min="26" max="26" width="5.140625" style="206" customWidth="1"/>
    <col min="27" max="28" width="11.42578125" style="206" customWidth="1"/>
    <col min="29" max="29" width="5.140625" style="206" customWidth="1"/>
    <col min="30" max="240" width="11.42578125" style="206"/>
    <col min="241" max="241" width="2.7109375" style="206" customWidth="1"/>
    <col min="242" max="242" width="10.5703125" style="206" customWidth="1"/>
    <col min="243" max="243" width="13.7109375" style="206" customWidth="1"/>
    <col min="244" max="244" width="16.5703125" style="206" customWidth="1"/>
    <col min="245" max="245" width="17.7109375" style="206" customWidth="1"/>
    <col min="246" max="246" width="10.7109375" style="206" customWidth="1"/>
    <col min="247" max="247" width="10" style="206" customWidth="1"/>
    <col min="248" max="248" width="2.7109375" style="206" customWidth="1"/>
    <col min="249" max="250" width="10" style="206" customWidth="1"/>
    <col min="251" max="251" width="2.42578125" style="206" customWidth="1"/>
    <col min="252" max="252" width="11.42578125" style="206"/>
    <col min="253" max="253" width="33" style="206" customWidth="1"/>
    <col min="254" max="254" width="5" style="206" customWidth="1"/>
    <col min="255" max="255" width="12.28515625" style="206" customWidth="1"/>
    <col min="256" max="256" width="5" style="206" customWidth="1"/>
    <col min="257" max="257" width="5.140625" style="206" customWidth="1"/>
    <col min="258" max="258" width="21.5703125" style="206" customWidth="1"/>
    <col min="259" max="259" width="5.140625" style="206" customWidth="1"/>
    <col min="260" max="260" width="23.7109375" style="206" customWidth="1"/>
    <col min="261" max="261" width="5.140625" style="206" customWidth="1"/>
    <col min="262" max="262" width="29.28515625" style="206" customWidth="1"/>
    <col min="263" max="263" width="5.140625" style="206" customWidth="1"/>
    <col min="264" max="264" width="21.140625" style="206" customWidth="1"/>
    <col min="265" max="265" width="5.140625" style="206" customWidth="1"/>
    <col min="266" max="266" width="3.7109375" style="206" customWidth="1"/>
    <col min="267" max="267" width="10.7109375" style="206" customWidth="1"/>
    <col min="268" max="268" width="2.28515625" style="206" customWidth="1"/>
    <col min="269" max="269" width="10.28515625" style="206" customWidth="1"/>
    <col min="270" max="270" width="1.85546875" style="206" customWidth="1"/>
    <col min="271" max="271" width="11.42578125" style="206"/>
    <col min="272" max="272" width="2.28515625" style="206" customWidth="1"/>
    <col min="273" max="273" width="11.42578125" style="206"/>
    <col min="274" max="275" width="3.42578125" style="206" customWidth="1"/>
    <col min="276" max="276" width="2.85546875" style="206" customWidth="1"/>
    <col min="277" max="277" width="11.5703125" style="206" customWidth="1"/>
    <col min="278" max="278" width="2.140625" style="206" customWidth="1"/>
    <col min="279" max="279" width="11.42578125" style="206"/>
    <col min="280" max="280" width="1.42578125" style="206" customWidth="1"/>
    <col min="281" max="281" width="11.42578125" style="206"/>
    <col min="282" max="282" width="2" style="206" customWidth="1"/>
    <col min="283" max="283" width="11.42578125" style="206"/>
    <col min="284" max="284" width="2.85546875" style="206" customWidth="1"/>
    <col min="285" max="285" width="3.140625" style="206" customWidth="1"/>
    <col min="286" max="496" width="11.42578125" style="206"/>
    <col min="497" max="497" width="2.7109375" style="206" customWidth="1"/>
    <col min="498" max="498" width="10.5703125" style="206" customWidth="1"/>
    <col min="499" max="499" width="13.7109375" style="206" customWidth="1"/>
    <col min="500" max="500" width="16.5703125" style="206" customWidth="1"/>
    <col min="501" max="501" width="17.7109375" style="206" customWidth="1"/>
    <col min="502" max="502" width="10.7109375" style="206" customWidth="1"/>
    <col min="503" max="503" width="10" style="206" customWidth="1"/>
    <col min="504" max="504" width="2.7109375" style="206" customWidth="1"/>
    <col min="505" max="506" width="10" style="206" customWidth="1"/>
    <col min="507" max="507" width="2.42578125" style="206" customWidth="1"/>
    <col min="508" max="508" width="11.42578125" style="206"/>
    <col min="509" max="509" width="33" style="206" customWidth="1"/>
    <col min="510" max="510" width="5" style="206" customWidth="1"/>
    <col min="511" max="511" width="12.28515625" style="206" customWidth="1"/>
    <col min="512" max="512" width="5" style="206" customWidth="1"/>
    <col min="513" max="513" width="5.140625" style="206" customWidth="1"/>
    <col min="514" max="514" width="21.5703125" style="206" customWidth="1"/>
    <col min="515" max="515" width="5.140625" style="206" customWidth="1"/>
    <col min="516" max="516" width="23.7109375" style="206" customWidth="1"/>
    <col min="517" max="517" width="5.140625" style="206" customWidth="1"/>
    <col min="518" max="518" width="29.28515625" style="206" customWidth="1"/>
    <col min="519" max="519" width="5.140625" style="206" customWidth="1"/>
    <col min="520" max="520" width="21.140625" style="206" customWidth="1"/>
    <col min="521" max="521" width="5.140625" style="206" customWidth="1"/>
    <col min="522" max="522" width="3.7109375" style="206" customWidth="1"/>
    <col min="523" max="523" width="10.7109375" style="206" customWidth="1"/>
    <col min="524" max="524" width="2.28515625" style="206" customWidth="1"/>
    <col min="525" max="525" width="10.28515625" style="206" customWidth="1"/>
    <col min="526" max="526" width="1.85546875" style="206" customWidth="1"/>
    <col min="527" max="527" width="11.42578125" style="206"/>
    <col min="528" max="528" width="2.28515625" style="206" customWidth="1"/>
    <col min="529" max="529" width="11.42578125" style="206"/>
    <col min="530" max="531" width="3.42578125" style="206" customWidth="1"/>
    <col min="532" max="532" width="2.85546875" style="206" customWidth="1"/>
    <col min="533" max="533" width="11.5703125" style="206" customWidth="1"/>
    <col min="534" max="534" width="2.140625" style="206" customWidth="1"/>
    <col min="535" max="535" width="11.42578125" style="206"/>
    <col min="536" max="536" width="1.42578125" style="206" customWidth="1"/>
    <col min="537" max="537" width="11.42578125" style="206"/>
    <col min="538" max="538" width="2" style="206" customWidth="1"/>
    <col min="539" max="539" width="11.42578125" style="206"/>
    <col min="540" max="540" width="2.85546875" style="206" customWidth="1"/>
    <col min="541" max="541" width="3.140625" style="206" customWidth="1"/>
    <col min="542" max="752" width="11.42578125" style="206"/>
    <col min="753" max="753" width="2.7109375" style="206" customWidth="1"/>
    <col min="754" max="754" width="10.5703125" style="206" customWidth="1"/>
    <col min="755" max="755" width="13.7109375" style="206" customWidth="1"/>
    <col min="756" max="756" width="16.5703125" style="206" customWidth="1"/>
    <col min="757" max="757" width="17.7109375" style="206" customWidth="1"/>
    <col min="758" max="758" width="10.7109375" style="206" customWidth="1"/>
    <col min="759" max="759" width="10" style="206" customWidth="1"/>
    <col min="760" max="760" width="2.7109375" style="206" customWidth="1"/>
    <col min="761" max="762" width="10" style="206" customWidth="1"/>
    <col min="763" max="763" width="2.42578125" style="206" customWidth="1"/>
    <col min="764" max="764" width="11.42578125" style="206"/>
    <col min="765" max="765" width="33" style="206" customWidth="1"/>
    <col min="766" max="766" width="5" style="206" customWidth="1"/>
    <col min="767" max="767" width="12.28515625" style="206" customWidth="1"/>
    <col min="768" max="768" width="5" style="206" customWidth="1"/>
    <col min="769" max="769" width="5.140625" style="206" customWidth="1"/>
    <col min="770" max="770" width="21.5703125" style="206" customWidth="1"/>
    <col min="771" max="771" width="5.140625" style="206" customWidth="1"/>
    <col min="772" max="772" width="23.7109375" style="206" customWidth="1"/>
    <col min="773" max="773" width="5.140625" style="206" customWidth="1"/>
    <col min="774" max="774" width="29.28515625" style="206" customWidth="1"/>
    <col min="775" max="775" width="5.140625" style="206" customWidth="1"/>
    <col min="776" max="776" width="21.140625" style="206" customWidth="1"/>
    <col min="777" max="777" width="5.140625" style="206" customWidth="1"/>
    <col min="778" max="778" width="3.7109375" style="206" customWidth="1"/>
    <col min="779" max="779" width="10.7109375" style="206" customWidth="1"/>
    <col min="780" max="780" width="2.28515625" style="206" customWidth="1"/>
    <col min="781" max="781" width="10.28515625" style="206" customWidth="1"/>
    <col min="782" max="782" width="1.85546875" style="206" customWidth="1"/>
    <col min="783" max="783" width="11.42578125" style="206"/>
    <col min="784" max="784" width="2.28515625" style="206" customWidth="1"/>
    <col min="785" max="785" width="11.42578125" style="206"/>
    <col min="786" max="787" width="3.42578125" style="206" customWidth="1"/>
    <col min="788" max="788" width="2.85546875" style="206" customWidth="1"/>
    <col min="789" max="789" width="11.5703125" style="206" customWidth="1"/>
    <col min="790" max="790" width="2.140625" style="206" customWidth="1"/>
    <col min="791" max="791" width="11.42578125" style="206"/>
    <col min="792" max="792" width="1.42578125" style="206" customWidth="1"/>
    <col min="793" max="793" width="11.42578125" style="206"/>
    <col min="794" max="794" width="2" style="206" customWidth="1"/>
    <col min="795" max="795" width="11.42578125" style="206"/>
    <col min="796" max="796" width="2.85546875" style="206" customWidth="1"/>
    <col min="797" max="797" width="3.140625" style="206" customWidth="1"/>
    <col min="798" max="1008" width="11.42578125" style="206"/>
    <col min="1009" max="1009" width="2.7109375" style="206" customWidth="1"/>
    <col min="1010" max="1010" width="10.5703125" style="206" customWidth="1"/>
    <col min="1011" max="1011" width="13.7109375" style="206" customWidth="1"/>
    <col min="1012" max="1012" width="16.5703125" style="206" customWidth="1"/>
    <col min="1013" max="1013" width="17.7109375" style="206" customWidth="1"/>
    <col min="1014" max="1014" width="10.7109375" style="206" customWidth="1"/>
    <col min="1015" max="1015" width="10" style="206" customWidth="1"/>
    <col min="1016" max="1016" width="2.7109375" style="206" customWidth="1"/>
    <col min="1017" max="1018" width="10" style="206" customWidth="1"/>
    <col min="1019" max="1019" width="2.42578125" style="206" customWidth="1"/>
    <col min="1020" max="1020" width="11.42578125" style="206"/>
    <col min="1021" max="1021" width="33" style="206" customWidth="1"/>
    <col min="1022" max="1022" width="5" style="206" customWidth="1"/>
    <col min="1023" max="1023" width="12.28515625" style="206" customWidth="1"/>
    <col min="1024" max="1024" width="5" style="206" customWidth="1"/>
    <col min="1025" max="1025" width="5.140625" style="206" customWidth="1"/>
    <col min="1026" max="1026" width="21.5703125" style="206" customWidth="1"/>
    <col min="1027" max="1027" width="5.140625" style="206" customWidth="1"/>
    <col min="1028" max="1028" width="23.7109375" style="206" customWidth="1"/>
    <col min="1029" max="1029" width="5.140625" style="206" customWidth="1"/>
    <col min="1030" max="1030" width="29.28515625" style="206" customWidth="1"/>
    <col min="1031" max="1031" width="5.140625" style="206" customWidth="1"/>
    <col min="1032" max="1032" width="21.140625" style="206" customWidth="1"/>
    <col min="1033" max="1033" width="5.140625" style="206" customWidth="1"/>
    <col min="1034" max="1034" width="3.7109375" style="206" customWidth="1"/>
    <col min="1035" max="1035" width="10.7109375" style="206" customWidth="1"/>
    <col min="1036" max="1036" width="2.28515625" style="206" customWidth="1"/>
    <col min="1037" max="1037" width="10.28515625" style="206" customWidth="1"/>
    <col min="1038" max="1038" width="1.85546875" style="206" customWidth="1"/>
    <col min="1039" max="1039" width="11.42578125" style="206"/>
    <col min="1040" max="1040" width="2.28515625" style="206" customWidth="1"/>
    <col min="1041" max="1041" width="11.42578125" style="206"/>
    <col min="1042" max="1043" width="3.42578125" style="206" customWidth="1"/>
    <col min="1044" max="1044" width="2.85546875" style="206" customWidth="1"/>
    <col min="1045" max="1045" width="11.5703125" style="206" customWidth="1"/>
    <col min="1046" max="1046" width="2.140625" style="206" customWidth="1"/>
    <col min="1047" max="1047" width="11.42578125" style="206"/>
    <col min="1048" max="1048" width="1.42578125" style="206" customWidth="1"/>
    <col min="1049" max="1049" width="11.42578125" style="206"/>
    <col min="1050" max="1050" width="2" style="206" customWidth="1"/>
    <col min="1051" max="1051" width="11.42578125" style="206"/>
    <col min="1052" max="1052" width="2.85546875" style="206" customWidth="1"/>
    <col min="1053" max="1053" width="3.140625" style="206" customWidth="1"/>
    <col min="1054" max="1264" width="11.42578125" style="206"/>
    <col min="1265" max="1265" width="2.7109375" style="206" customWidth="1"/>
    <col min="1266" max="1266" width="10.5703125" style="206" customWidth="1"/>
    <col min="1267" max="1267" width="13.7109375" style="206" customWidth="1"/>
    <col min="1268" max="1268" width="16.5703125" style="206" customWidth="1"/>
    <col min="1269" max="1269" width="17.7109375" style="206" customWidth="1"/>
    <col min="1270" max="1270" width="10.7109375" style="206" customWidth="1"/>
    <col min="1271" max="1271" width="10" style="206" customWidth="1"/>
    <col min="1272" max="1272" width="2.7109375" style="206" customWidth="1"/>
    <col min="1273" max="1274" width="10" style="206" customWidth="1"/>
    <col min="1275" max="1275" width="2.42578125" style="206" customWidth="1"/>
    <col min="1276" max="1276" width="11.42578125" style="206"/>
    <col min="1277" max="1277" width="33" style="206" customWidth="1"/>
    <col min="1278" max="1278" width="5" style="206" customWidth="1"/>
    <col min="1279" max="1279" width="12.28515625" style="206" customWidth="1"/>
    <col min="1280" max="1280" width="5" style="206" customWidth="1"/>
    <col min="1281" max="1281" width="5.140625" style="206" customWidth="1"/>
    <col min="1282" max="1282" width="21.5703125" style="206" customWidth="1"/>
    <col min="1283" max="1283" width="5.140625" style="206" customWidth="1"/>
    <col min="1284" max="1284" width="23.7109375" style="206" customWidth="1"/>
    <col min="1285" max="1285" width="5.140625" style="206" customWidth="1"/>
    <col min="1286" max="1286" width="29.28515625" style="206" customWidth="1"/>
    <col min="1287" max="1287" width="5.140625" style="206" customWidth="1"/>
    <col min="1288" max="1288" width="21.140625" style="206" customWidth="1"/>
    <col min="1289" max="1289" width="5.140625" style="206" customWidth="1"/>
    <col min="1290" max="1290" width="3.7109375" style="206" customWidth="1"/>
    <col min="1291" max="1291" width="10.7109375" style="206" customWidth="1"/>
    <col min="1292" max="1292" width="2.28515625" style="206" customWidth="1"/>
    <col min="1293" max="1293" width="10.28515625" style="206" customWidth="1"/>
    <col min="1294" max="1294" width="1.85546875" style="206" customWidth="1"/>
    <col min="1295" max="1295" width="11.42578125" style="206"/>
    <col min="1296" max="1296" width="2.28515625" style="206" customWidth="1"/>
    <col min="1297" max="1297" width="11.42578125" style="206"/>
    <col min="1298" max="1299" width="3.42578125" style="206" customWidth="1"/>
    <col min="1300" max="1300" width="2.85546875" style="206" customWidth="1"/>
    <col min="1301" max="1301" width="11.5703125" style="206" customWidth="1"/>
    <col min="1302" max="1302" width="2.140625" style="206" customWidth="1"/>
    <col min="1303" max="1303" width="11.42578125" style="206"/>
    <col min="1304" max="1304" width="1.42578125" style="206" customWidth="1"/>
    <col min="1305" max="1305" width="11.42578125" style="206"/>
    <col min="1306" max="1306" width="2" style="206" customWidth="1"/>
    <col min="1307" max="1307" width="11.42578125" style="206"/>
    <col min="1308" max="1308" width="2.85546875" style="206" customWidth="1"/>
    <col min="1309" max="1309" width="3.140625" style="206" customWidth="1"/>
    <col min="1310" max="1520" width="11.42578125" style="206"/>
    <col min="1521" max="1521" width="2.7109375" style="206" customWidth="1"/>
    <col min="1522" max="1522" width="10.5703125" style="206" customWidth="1"/>
    <col min="1523" max="1523" width="13.7109375" style="206" customWidth="1"/>
    <col min="1524" max="1524" width="16.5703125" style="206" customWidth="1"/>
    <col min="1525" max="1525" width="17.7109375" style="206" customWidth="1"/>
    <col min="1526" max="1526" width="10.7109375" style="206" customWidth="1"/>
    <col min="1527" max="1527" width="10" style="206" customWidth="1"/>
    <col min="1528" max="1528" width="2.7109375" style="206" customWidth="1"/>
    <col min="1529" max="1530" width="10" style="206" customWidth="1"/>
    <col min="1531" max="1531" width="2.42578125" style="206" customWidth="1"/>
    <col min="1532" max="1532" width="11.42578125" style="206"/>
    <col min="1533" max="1533" width="33" style="206" customWidth="1"/>
    <col min="1534" max="1534" width="5" style="206" customWidth="1"/>
    <col min="1535" max="1535" width="12.28515625" style="206" customWidth="1"/>
    <col min="1536" max="1536" width="5" style="206" customWidth="1"/>
    <col min="1537" max="1537" width="5.140625" style="206" customWidth="1"/>
    <col min="1538" max="1538" width="21.5703125" style="206" customWidth="1"/>
    <col min="1539" max="1539" width="5.140625" style="206" customWidth="1"/>
    <col min="1540" max="1540" width="23.7109375" style="206" customWidth="1"/>
    <col min="1541" max="1541" width="5.140625" style="206" customWidth="1"/>
    <col min="1542" max="1542" width="29.28515625" style="206" customWidth="1"/>
    <col min="1543" max="1543" width="5.140625" style="206" customWidth="1"/>
    <col min="1544" max="1544" width="21.140625" style="206" customWidth="1"/>
    <col min="1545" max="1545" width="5.140625" style="206" customWidth="1"/>
    <col min="1546" max="1546" width="3.7109375" style="206" customWidth="1"/>
    <col min="1547" max="1547" width="10.7109375" style="206" customWidth="1"/>
    <col min="1548" max="1548" width="2.28515625" style="206" customWidth="1"/>
    <col min="1549" max="1549" width="10.28515625" style="206" customWidth="1"/>
    <col min="1550" max="1550" width="1.85546875" style="206" customWidth="1"/>
    <col min="1551" max="1551" width="11.42578125" style="206"/>
    <col min="1552" max="1552" width="2.28515625" style="206" customWidth="1"/>
    <col min="1553" max="1553" width="11.42578125" style="206"/>
    <col min="1554" max="1555" width="3.42578125" style="206" customWidth="1"/>
    <col min="1556" max="1556" width="2.85546875" style="206" customWidth="1"/>
    <col min="1557" max="1557" width="11.5703125" style="206" customWidth="1"/>
    <col min="1558" max="1558" width="2.140625" style="206" customWidth="1"/>
    <col min="1559" max="1559" width="11.42578125" style="206"/>
    <col min="1560" max="1560" width="1.42578125" style="206" customWidth="1"/>
    <col min="1561" max="1561" width="11.42578125" style="206"/>
    <col min="1562" max="1562" width="2" style="206" customWidth="1"/>
    <col min="1563" max="1563" width="11.42578125" style="206"/>
    <col min="1564" max="1564" width="2.85546875" style="206" customWidth="1"/>
    <col min="1565" max="1565" width="3.140625" style="206" customWidth="1"/>
    <col min="1566" max="1776" width="11.42578125" style="206"/>
    <col min="1777" max="1777" width="2.7109375" style="206" customWidth="1"/>
    <col min="1778" max="1778" width="10.5703125" style="206" customWidth="1"/>
    <col min="1779" max="1779" width="13.7109375" style="206" customWidth="1"/>
    <col min="1780" max="1780" width="16.5703125" style="206" customWidth="1"/>
    <col min="1781" max="1781" width="17.7109375" style="206" customWidth="1"/>
    <col min="1782" max="1782" width="10.7109375" style="206" customWidth="1"/>
    <col min="1783" max="1783" width="10" style="206" customWidth="1"/>
    <col min="1784" max="1784" width="2.7109375" style="206" customWidth="1"/>
    <col min="1785" max="1786" width="10" style="206" customWidth="1"/>
    <col min="1787" max="1787" width="2.42578125" style="206" customWidth="1"/>
    <col min="1788" max="1788" width="11.42578125" style="206"/>
    <col min="1789" max="1789" width="33" style="206" customWidth="1"/>
    <col min="1790" max="1790" width="5" style="206" customWidth="1"/>
    <col min="1791" max="1791" width="12.28515625" style="206" customWidth="1"/>
    <col min="1792" max="1792" width="5" style="206" customWidth="1"/>
    <col min="1793" max="1793" width="5.140625" style="206" customWidth="1"/>
    <col min="1794" max="1794" width="21.5703125" style="206" customWidth="1"/>
    <col min="1795" max="1795" width="5.140625" style="206" customWidth="1"/>
    <col min="1796" max="1796" width="23.7109375" style="206" customWidth="1"/>
    <col min="1797" max="1797" width="5.140625" style="206" customWidth="1"/>
    <col min="1798" max="1798" width="29.28515625" style="206" customWidth="1"/>
    <col min="1799" max="1799" width="5.140625" style="206" customWidth="1"/>
    <col min="1800" max="1800" width="21.140625" style="206" customWidth="1"/>
    <col min="1801" max="1801" width="5.140625" style="206" customWidth="1"/>
    <col min="1802" max="1802" width="3.7109375" style="206" customWidth="1"/>
    <col min="1803" max="1803" width="10.7109375" style="206" customWidth="1"/>
    <col min="1804" max="1804" width="2.28515625" style="206" customWidth="1"/>
    <col min="1805" max="1805" width="10.28515625" style="206" customWidth="1"/>
    <col min="1806" max="1806" width="1.85546875" style="206" customWidth="1"/>
    <col min="1807" max="1807" width="11.42578125" style="206"/>
    <col min="1808" max="1808" width="2.28515625" style="206" customWidth="1"/>
    <col min="1809" max="1809" width="11.42578125" style="206"/>
    <col min="1810" max="1811" width="3.42578125" style="206" customWidth="1"/>
    <col min="1812" max="1812" width="2.85546875" style="206" customWidth="1"/>
    <col min="1813" max="1813" width="11.5703125" style="206" customWidth="1"/>
    <col min="1814" max="1814" width="2.140625" style="206" customWidth="1"/>
    <col min="1815" max="1815" width="11.42578125" style="206"/>
    <col min="1816" max="1816" width="1.42578125" style="206" customWidth="1"/>
    <col min="1817" max="1817" width="11.42578125" style="206"/>
    <col min="1818" max="1818" width="2" style="206" customWidth="1"/>
    <col min="1819" max="1819" width="11.42578125" style="206"/>
    <col min="1820" max="1820" width="2.85546875" style="206" customWidth="1"/>
    <col min="1821" max="1821" width="3.140625" style="206" customWidth="1"/>
    <col min="1822" max="2032" width="11.42578125" style="206"/>
    <col min="2033" max="2033" width="2.7109375" style="206" customWidth="1"/>
    <col min="2034" max="2034" width="10.5703125" style="206" customWidth="1"/>
    <col min="2035" max="2035" width="13.7109375" style="206" customWidth="1"/>
    <col min="2036" max="2036" width="16.5703125" style="206" customWidth="1"/>
    <col min="2037" max="2037" width="17.7109375" style="206" customWidth="1"/>
    <col min="2038" max="2038" width="10.7109375" style="206" customWidth="1"/>
    <col min="2039" max="2039" width="10" style="206" customWidth="1"/>
    <col min="2040" max="2040" width="2.7109375" style="206" customWidth="1"/>
    <col min="2041" max="2042" width="10" style="206" customWidth="1"/>
    <col min="2043" max="2043" width="2.42578125" style="206" customWidth="1"/>
    <col min="2044" max="2044" width="11.42578125" style="206"/>
    <col min="2045" max="2045" width="33" style="206" customWidth="1"/>
    <col min="2046" max="2046" width="5" style="206" customWidth="1"/>
    <col min="2047" max="2047" width="12.28515625" style="206" customWidth="1"/>
    <col min="2048" max="2048" width="5" style="206" customWidth="1"/>
    <col min="2049" max="2049" width="5.140625" style="206" customWidth="1"/>
    <col min="2050" max="2050" width="21.5703125" style="206" customWidth="1"/>
    <col min="2051" max="2051" width="5.140625" style="206" customWidth="1"/>
    <col min="2052" max="2052" width="23.7109375" style="206" customWidth="1"/>
    <col min="2053" max="2053" width="5.140625" style="206" customWidth="1"/>
    <col min="2054" max="2054" width="29.28515625" style="206" customWidth="1"/>
    <col min="2055" max="2055" width="5.140625" style="206" customWidth="1"/>
    <col min="2056" max="2056" width="21.140625" style="206" customWidth="1"/>
    <col min="2057" max="2057" width="5.140625" style="206" customWidth="1"/>
    <col min="2058" max="2058" width="3.7109375" style="206" customWidth="1"/>
    <col min="2059" max="2059" width="10.7109375" style="206" customWidth="1"/>
    <col min="2060" max="2060" width="2.28515625" style="206" customWidth="1"/>
    <col min="2061" max="2061" width="10.28515625" style="206" customWidth="1"/>
    <col min="2062" max="2062" width="1.85546875" style="206" customWidth="1"/>
    <col min="2063" max="2063" width="11.42578125" style="206"/>
    <col min="2064" max="2064" width="2.28515625" style="206" customWidth="1"/>
    <col min="2065" max="2065" width="11.42578125" style="206"/>
    <col min="2066" max="2067" width="3.42578125" style="206" customWidth="1"/>
    <col min="2068" max="2068" width="2.85546875" style="206" customWidth="1"/>
    <col min="2069" max="2069" width="11.5703125" style="206" customWidth="1"/>
    <col min="2070" max="2070" width="2.140625" style="206" customWidth="1"/>
    <col min="2071" max="2071" width="11.42578125" style="206"/>
    <col min="2072" max="2072" width="1.42578125" style="206" customWidth="1"/>
    <col min="2073" max="2073" width="11.42578125" style="206"/>
    <col min="2074" max="2074" width="2" style="206" customWidth="1"/>
    <col min="2075" max="2075" width="11.42578125" style="206"/>
    <col min="2076" max="2076" width="2.85546875" style="206" customWidth="1"/>
    <col min="2077" max="2077" width="3.140625" style="206" customWidth="1"/>
    <col min="2078" max="2288" width="11.42578125" style="206"/>
    <col min="2289" max="2289" width="2.7109375" style="206" customWidth="1"/>
    <col min="2290" max="2290" width="10.5703125" style="206" customWidth="1"/>
    <col min="2291" max="2291" width="13.7109375" style="206" customWidth="1"/>
    <col min="2292" max="2292" width="16.5703125" style="206" customWidth="1"/>
    <col min="2293" max="2293" width="17.7109375" style="206" customWidth="1"/>
    <col min="2294" max="2294" width="10.7109375" style="206" customWidth="1"/>
    <col min="2295" max="2295" width="10" style="206" customWidth="1"/>
    <col min="2296" max="2296" width="2.7109375" style="206" customWidth="1"/>
    <col min="2297" max="2298" width="10" style="206" customWidth="1"/>
    <col min="2299" max="2299" width="2.42578125" style="206" customWidth="1"/>
    <col min="2300" max="2300" width="11.42578125" style="206"/>
    <col min="2301" max="2301" width="33" style="206" customWidth="1"/>
    <col min="2302" max="2302" width="5" style="206" customWidth="1"/>
    <col min="2303" max="2303" width="12.28515625" style="206" customWidth="1"/>
    <col min="2304" max="2304" width="5" style="206" customWidth="1"/>
    <col min="2305" max="2305" width="5.140625" style="206" customWidth="1"/>
    <col min="2306" max="2306" width="21.5703125" style="206" customWidth="1"/>
    <col min="2307" max="2307" width="5.140625" style="206" customWidth="1"/>
    <col min="2308" max="2308" width="23.7109375" style="206" customWidth="1"/>
    <col min="2309" max="2309" width="5.140625" style="206" customWidth="1"/>
    <col min="2310" max="2310" width="29.28515625" style="206" customWidth="1"/>
    <col min="2311" max="2311" width="5.140625" style="206" customWidth="1"/>
    <col min="2312" max="2312" width="21.140625" style="206" customWidth="1"/>
    <col min="2313" max="2313" width="5.140625" style="206" customWidth="1"/>
    <col min="2314" max="2314" width="3.7109375" style="206" customWidth="1"/>
    <col min="2315" max="2315" width="10.7109375" style="206" customWidth="1"/>
    <col min="2316" max="2316" width="2.28515625" style="206" customWidth="1"/>
    <col min="2317" max="2317" width="10.28515625" style="206" customWidth="1"/>
    <col min="2318" max="2318" width="1.85546875" style="206" customWidth="1"/>
    <col min="2319" max="2319" width="11.42578125" style="206"/>
    <col min="2320" max="2320" width="2.28515625" style="206" customWidth="1"/>
    <col min="2321" max="2321" width="11.42578125" style="206"/>
    <col min="2322" max="2323" width="3.42578125" style="206" customWidth="1"/>
    <col min="2324" max="2324" width="2.85546875" style="206" customWidth="1"/>
    <col min="2325" max="2325" width="11.5703125" style="206" customWidth="1"/>
    <col min="2326" max="2326" width="2.140625" style="206" customWidth="1"/>
    <col min="2327" max="2327" width="11.42578125" style="206"/>
    <col min="2328" max="2328" width="1.42578125" style="206" customWidth="1"/>
    <col min="2329" max="2329" width="11.42578125" style="206"/>
    <col min="2330" max="2330" width="2" style="206" customWidth="1"/>
    <col min="2331" max="2331" width="11.42578125" style="206"/>
    <col min="2332" max="2332" width="2.85546875" style="206" customWidth="1"/>
    <col min="2333" max="2333" width="3.140625" style="206" customWidth="1"/>
    <col min="2334" max="2544" width="11.42578125" style="206"/>
    <col min="2545" max="2545" width="2.7109375" style="206" customWidth="1"/>
    <col min="2546" max="2546" width="10.5703125" style="206" customWidth="1"/>
    <col min="2547" max="2547" width="13.7109375" style="206" customWidth="1"/>
    <col min="2548" max="2548" width="16.5703125" style="206" customWidth="1"/>
    <col min="2549" max="2549" width="17.7109375" style="206" customWidth="1"/>
    <col min="2550" max="2550" width="10.7109375" style="206" customWidth="1"/>
    <col min="2551" max="2551" width="10" style="206" customWidth="1"/>
    <col min="2552" max="2552" width="2.7109375" style="206" customWidth="1"/>
    <col min="2553" max="2554" width="10" style="206" customWidth="1"/>
    <col min="2555" max="2555" width="2.42578125" style="206" customWidth="1"/>
    <col min="2556" max="2556" width="11.42578125" style="206"/>
    <col min="2557" max="2557" width="33" style="206" customWidth="1"/>
    <col min="2558" max="2558" width="5" style="206" customWidth="1"/>
    <col min="2559" max="2559" width="12.28515625" style="206" customWidth="1"/>
    <col min="2560" max="2560" width="5" style="206" customWidth="1"/>
    <col min="2561" max="2561" width="5.140625" style="206" customWidth="1"/>
    <col min="2562" max="2562" width="21.5703125" style="206" customWidth="1"/>
    <col min="2563" max="2563" width="5.140625" style="206" customWidth="1"/>
    <col min="2564" max="2564" width="23.7109375" style="206" customWidth="1"/>
    <col min="2565" max="2565" width="5.140625" style="206" customWidth="1"/>
    <col min="2566" max="2566" width="29.28515625" style="206" customWidth="1"/>
    <col min="2567" max="2567" width="5.140625" style="206" customWidth="1"/>
    <col min="2568" max="2568" width="21.140625" style="206" customWidth="1"/>
    <col min="2569" max="2569" width="5.140625" style="206" customWidth="1"/>
    <col min="2570" max="2570" width="3.7109375" style="206" customWidth="1"/>
    <col min="2571" max="2571" width="10.7109375" style="206" customWidth="1"/>
    <col min="2572" max="2572" width="2.28515625" style="206" customWidth="1"/>
    <col min="2573" max="2573" width="10.28515625" style="206" customWidth="1"/>
    <col min="2574" max="2574" width="1.85546875" style="206" customWidth="1"/>
    <col min="2575" max="2575" width="11.42578125" style="206"/>
    <col min="2576" max="2576" width="2.28515625" style="206" customWidth="1"/>
    <col min="2577" max="2577" width="11.42578125" style="206"/>
    <col min="2578" max="2579" width="3.42578125" style="206" customWidth="1"/>
    <col min="2580" max="2580" width="2.85546875" style="206" customWidth="1"/>
    <col min="2581" max="2581" width="11.5703125" style="206" customWidth="1"/>
    <col min="2582" max="2582" width="2.140625" style="206" customWidth="1"/>
    <col min="2583" max="2583" width="11.42578125" style="206"/>
    <col min="2584" max="2584" width="1.42578125" style="206" customWidth="1"/>
    <col min="2585" max="2585" width="11.42578125" style="206"/>
    <col min="2586" max="2586" width="2" style="206" customWidth="1"/>
    <col min="2587" max="2587" width="11.42578125" style="206"/>
    <col min="2588" max="2588" width="2.85546875" style="206" customWidth="1"/>
    <col min="2589" max="2589" width="3.140625" style="206" customWidth="1"/>
    <col min="2590" max="2800" width="11.42578125" style="206"/>
    <col min="2801" max="2801" width="2.7109375" style="206" customWidth="1"/>
    <col min="2802" max="2802" width="10.5703125" style="206" customWidth="1"/>
    <col min="2803" max="2803" width="13.7109375" style="206" customWidth="1"/>
    <col min="2804" max="2804" width="16.5703125" style="206" customWidth="1"/>
    <col min="2805" max="2805" width="17.7109375" style="206" customWidth="1"/>
    <col min="2806" max="2806" width="10.7109375" style="206" customWidth="1"/>
    <col min="2807" max="2807" width="10" style="206" customWidth="1"/>
    <col min="2808" max="2808" width="2.7109375" style="206" customWidth="1"/>
    <col min="2809" max="2810" width="10" style="206" customWidth="1"/>
    <col min="2811" max="2811" width="2.42578125" style="206" customWidth="1"/>
    <col min="2812" max="2812" width="11.42578125" style="206"/>
    <col min="2813" max="2813" width="33" style="206" customWidth="1"/>
    <col min="2814" max="2814" width="5" style="206" customWidth="1"/>
    <col min="2815" max="2815" width="12.28515625" style="206" customWidth="1"/>
    <col min="2816" max="2816" width="5" style="206" customWidth="1"/>
    <col min="2817" max="2817" width="5.140625" style="206" customWidth="1"/>
    <col min="2818" max="2818" width="21.5703125" style="206" customWidth="1"/>
    <col min="2819" max="2819" width="5.140625" style="206" customWidth="1"/>
    <col min="2820" max="2820" width="23.7109375" style="206" customWidth="1"/>
    <col min="2821" max="2821" width="5.140625" style="206" customWidth="1"/>
    <col min="2822" max="2822" width="29.28515625" style="206" customWidth="1"/>
    <col min="2823" max="2823" width="5.140625" style="206" customWidth="1"/>
    <col min="2824" max="2824" width="21.140625" style="206" customWidth="1"/>
    <col min="2825" max="2825" width="5.140625" style="206" customWidth="1"/>
    <col min="2826" max="2826" width="3.7109375" style="206" customWidth="1"/>
    <col min="2827" max="2827" width="10.7109375" style="206" customWidth="1"/>
    <col min="2828" max="2828" width="2.28515625" style="206" customWidth="1"/>
    <col min="2829" max="2829" width="10.28515625" style="206" customWidth="1"/>
    <col min="2830" max="2830" width="1.85546875" style="206" customWidth="1"/>
    <col min="2831" max="2831" width="11.42578125" style="206"/>
    <col min="2832" max="2832" width="2.28515625" style="206" customWidth="1"/>
    <col min="2833" max="2833" width="11.42578125" style="206"/>
    <col min="2834" max="2835" width="3.42578125" style="206" customWidth="1"/>
    <col min="2836" max="2836" width="2.85546875" style="206" customWidth="1"/>
    <col min="2837" max="2837" width="11.5703125" style="206" customWidth="1"/>
    <col min="2838" max="2838" width="2.140625" style="206" customWidth="1"/>
    <col min="2839" max="2839" width="11.42578125" style="206"/>
    <col min="2840" max="2840" width="1.42578125" style="206" customWidth="1"/>
    <col min="2841" max="2841" width="11.42578125" style="206"/>
    <col min="2842" max="2842" width="2" style="206" customWidth="1"/>
    <col min="2843" max="2843" width="11.42578125" style="206"/>
    <col min="2844" max="2844" width="2.85546875" style="206" customWidth="1"/>
    <col min="2845" max="2845" width="3.140625" style="206" customWidth="1"/>
    <col min="2846" max="3056" width="11.42578125" style="206"/>
    <col min="3057" max="3057" width="2.7109375" style="206" customWidth="1"/>
    <col min="3058" max="3058" width="10.5703125" style="206" customWidth="1"/>
    <col min="3059" max="3059" width="13.7109375" style="206" customWidth="1"/>
    <col min="3060" max="3060" width="16.5703125" style="206" customWidth="1"/>
    <col min="3061" max="3061" width="17.7109375" style="206" customWidth="1"/>
    <col min="3062" max="3062" width="10.7109375" style="206" customWidth="1"/>
    <col min="3063" max="3063" width="10" style="206" customWidth="1"/>
    <col min="3064" max="3064" width="2.7109375" style="206" customWidth="1"/>
    <col min="3065" max="3066" width="10" style="206" customWidth="1"/>
    <col min="3067" max="3067" width="2.42578125" style="206" customWidth="1"/>
    <col min="3068" max="3068" width="11.42578125" style="206"/>
    <col min="3069" max="3069" width="33" style="206" customWidth="1"/>
    <col min="3070" max="3070" width="5" style="206" customWidth="1"/>
    <col min="3071" max="3071" width="12.28515625" style="206" customWidth="1"/>
    <col min="3072" max="3072" width="5" style="206" customWidth="1"/>
    <col min="3073" max="3073" width="5.140625" style="206" customWidth="1"/>
    <col min="3074" max="3074" width="21.5703125" style="206" customWidth="1"/>
    <col min="3075" max="3075" width="5.140625" style="206" customWidth="1"/>
    <col min="3076" max="3076" width="23.7109375" style="206" customWidth="1"/>
    <col min="3077" max="3077" width="5.140625" style="206" customWidth="1"/>
    <col min="3078" max="3078" width="29.28515625" style="206" customWidth="1"/>
    <col min="3079" max="3079" width="5.140625" style="206" customWidth="1"/>
    <col min="3080" max="3080" width="21.140625" style="206" customWidth="1"/>
    <col min="3081" max="3081" width="5.140625" style="206" customWidth="1"/>
    <col min="3082" max="3082" width="3.7109375" style="206" customWidth="1"/>
    <col min="3083" max="3083" width="10.7109375" style="206" customWidth="1"/>
    <col min="3084" max="3084" width="2.28515625" style="206" customWidth="1"/>
    <col min="3085" max="3085" width="10.28515625" style="206" customWidth="1"/>
    <col min="3086" max="3086" width="1.85546875" style="206" customWidth="1"/>
    <col min="3087" max="3087" width="11.42578125" style="206"/>
    <col min="3088" max="3088" width="2.28515625" style="206" customWidth="1"/>
    <col min="3089" max="3089" width="11.42578125" style="206"/>
    <col min="3090" max="3091" width="3.42578125" style="206" customWidth="1"/>
    <col min="3092" max="3092" width="2.85546875" style="206" customWidth="1"/>
    <col min="3093" max="3093" width="11.5703125" style="206" customWidth="1"/>
    <col min="3094" max="3094" width="2.140625" style="206" customWidth="1"/>
    <col min="3095" max="3095" width="11.42578125" style="206"/>
    <col min="3096" max="3096" width="1.42578125" style="206" customWidth="1"/>
    <col min="3097" max="3097" width="11.42578125" style="206"/>
    <col min="3098" max="3098" width="2" style="206" customWidth="1"/>
    <col min="3099" max="3099" width="11.42578125" style="206"/>
    <col min="3100" max="3100" width="2.85546875" style="206" customWidth="1"/>
    <col min="3101" max="3101" width="3.140625" style="206" customWidth="1"/>
    <col min="3102" max="3312" width="11.42578125" style="206"/>
    <col min="3313" max="3313" width="2.7109375" style="206" customWidth="1"/>
    <col min="3314" max="3314" width="10.5703125" style="206" customWidth="1"/>
    <col min="3315" max="3315" width="13.7109375" style="206" customWidth="1"/>
    <col min="3316" max="3316" width="16.5703125" style="206" customWidth="1"/>
    <col min="3317" max="3317" width="17.7109375" style="206" customWidth="1"/>
    <col min="3318" max="3318" width="10.7109375" style="206" customWidth="1"/>
    <col min="3319" max="3319" width="10" style="206" customWidth="1"/>
    <col min="3320" max="3320" width="2.7109375" style="206" customWidth="1"/>
    <col min="3321" max="3322" width="10" style="206" customWidth="1"/>
    <col min="3323" max="3323" width="2.42578125" style="206" customWidth="1"/>
    <col min="3324" max="3324" width="11.42578125" style="206"/>
    <col min="3325" max="3325" width="33" style="206" customWidth="1"/>
    <col min="3326" max="3326" width="5" style="206" customWidth="1"/>
    <col min="3327" max="3327" width="12.28515625" style="206" customWidth="1"/>
    <col min="3328" max="3328" width="5" style="206" customWidth="1"/>
    <col min="3329" max="3329" width="5.140625" style="206" customWidth="1"/>
    <col min="3330" max="3330" width="21.5703125" style="206" customWidth="1"/>
    <col min="3331" max="3331" width="5.140625" style="206" customWidth="1"/>
    <col min="3332" max="3332" width="23.7109375" style="206" customWidth="1"/>
    <col min="3333" max="3333" width="5.140625" style="206" customWidth="1"/>
    <col min="3334" max="3334" width="29.28515625" style="206" customWidth="1"/>
    <col min="3335" max="3335" width="5.140625" style="206" customWidth="1"/>
    <col min="3336" max="3336" width="21.140625" style="206" customWidth="1"/>
    <col min="3337" max="3337" width="5.140625" style="206" customWidth="1"/>
    <col min="3338" max="3338" width="3.7109375" style="206" customWidth="1"/>
    <col min="3339" max="3339" width="10.7109375" style="206" customWidth="1"/>
    <col min="3340" max="3340" width="2.28515625" style="206" customWidth="1"/>
    <col min="3341" max="3341" width="10.28515625" style="206" customWidth="1"/>
    <col min="3342" max="3342" width="1.85546875" style="206" customWidth="1"/>
    <col min="3343" max="3343" width="11.42578125" style="206"/>
    <col min="3344" max="3344" width="2.28515625" style="206" customWidth="1"/>
    <col min="3345" max="3345" width="11.42578125" style="206"/>
    <col min="3346" max="3347" width="3.42578125" style="206" customWidth="1"/>
    <col min="3348" max="3348" width="2.85546875" style="206" customWidth="1"/>
    <col min="3349" max="3349" width="11.5703125" style="206" customWidth="1"/>
    <col min="3350" max="3350" width="2.140625" style="206" customWidth="1"/>
    <col min="3351" max="3351" width="11.42578125" style="206"/>
    <col min="3352" max="3352" width="1.42578125" style="206" customWidth="1"/>
    <col min="3353" max="3353" width="11.42578125" style="206"/>
    <col min="3354" max="3354" width="2" style="206" customWidth="1"/>
    <col min="3355" max="3355" width="11.42578125" style="206"/>
    <col min="3356" max="3356" width="2.85546875" style="206" customWidth="1"/>
    <col min="3357" max="3357" width="3.140625" style="206" customWidth="1"/>
    <col min="3358" max="3568" width="11.42578125" style="206"/>
    <col min="3569" max="3569" width="2.7109375" style="206" customWidth="1"/>
    <col min="3570" max="3570" width="10.5703125" style="206" customWidth="1"/>
    <col min="3571" max="3571" width="13.7109375" style="206" customWidth="1"/>
    <col min="3572" max="3572" width="16.5703125" style="206" customWidth="1"/>
    <col min="3573" max="3573" width="17.7109375" style="206" customWidth="1"/>
    <col min="3574" max="3574" width="10.7109375" style="206" customWidth="1"/>
    <col min="3575" max="3575" width="10" style="206" customWidth="1"/>
    <col min="3576" max="3576" width="2.7109375" style="206" customWidth="1"/>
    <col min="3577" max="3578" width="10" style="206" customWidth="1"/>
    <col min="3579" max="3579" width="2.42578125" style="206" customWidth="1"/>
    <col min="3580" max="3580" width="11.42578125" style="206"/>
    <col min="3581" max="3581" width="33" style="206" customWidth="1"/>
    <col min="3582" max="3582" width="5" style="206" customWidth="1"/>
    <col min="3583" max="3583" width="12.28515625" style="206" customWidth="1"/>
    <col min="3584" max="3584" width="5" style="206" customWidth="1"/>
    <col min="3585" max="3585" width="5.140625" style="206" customWidth="1"/>
    <col min="3586" max="3586" width="21.5703125" style="206" customWidth="1"/>
    <col min="3587" max="3587" width="5.140625" style="206" customWidth="1"/>
    <col min="3588" max="3588" width="23.7109375" style="206" customWidth="1"/>
    <col min="3589" max="3589" width="5.140625" style="206" customWidth="1"/>
    <col min="3590" max="3590" width="29.28515625" style="206" customWidth="1"/>
    <col min="3591" max="3591" width="5.140625" style="206" customWidth="1"/>
    <col min="3592" max="3592" width="21.140625" style="206" customWidth="1"/>
    <col min="3593" max="3593" width="5.140625" style="206" customWidth="1"/>
    <col min="3594" max="3594" width="3.7109375" style="206" customWidth="1"/>
    <col min="3595" max="3595" width="10.7109375" style="206" customWidth="1"/>
    <col min="3596" max="3596" width="2.28515625" style="206" customWidth="1"/>
    <col min="3597" max="3597" width="10.28515625" style="206" customWidth="1"/>
    <col min="3598" max="3598" width="1.85546875" style="206" customWidth="1"/>
    <col min="3599" max="3599" width="11.42578125" style="206"/>
    <col min="3600" max="3600" width="2.28515625" style="206" customWidth="1"/>
    <col min="3601" max="3601" width="11.42578125" style="206"/>
    <col min="3602" max="3603" width="3.42578125" style="206" customWidth="1"/>
    <col min="3604" max="3604" width="2.85546875" style="206" customWidth="1"/>
    <col min="3605" max="3605" width="11.5703125" style="206" customWidth="1"/>
    <col min="3606" max="3606" width="2.140625" style="206" customWidth="1"/>
    <col min="3607" max="3607" width="11.42578125" style="206"/>
    <col min="3608" max="3608" width="1.42578125" style="206" customWidth="1"/>
    <col min="3609" max="3609" width="11.42578125" style="206"/>
    <col min="3610" max="3610" width="2" style="206" customWidth="1"/>
    <col min="3611" max="3611" width="11.42578125" style="206"/>
    <col min="3612" max="3612" width="2.85546875" style="206" customWidth="1"/>
    <col min="3613" max="3613" width="3.140625" style="206" customWidth="1"/>
    <col min="3614" max="3824" width="11.42578125" style="206"/>
    <col min="3825" max="3825" width="2.7109375" style="206" customWidth="1"/>
    <col min="3826" max="3826" width="10.5703125" style="206" customWidth="1"/>
    <col min="3827" max="3827" width="13.7109375" style="206" customWidth="1"/>
    <col min="3828" max="3828" width="16.5703125" style="206" customWidth="1"/>
    <col min="3829" max="3829" width="17.7109375" style="206" customWidth="1"/>
    <col min="3830" max="3830" width="10.7109375" style="206" customWidth="1"/>
    <col min="3831" max="3831" width="10" style="206" customWidth="1"/>
    <col min="3832" max="3832" width="2.7109375" style="206" customWidth="1"/>
    <col min="3833" max="3834" width="10" style="206" customWidth="1"/>
    <col min="3835" max="3835" width="2.42578125" style="206" customWidth="1"/>
    <col min="3836" max="3836" width="11.42578125" style="206"/>
    <col min="3837" max="3837" width="33" style="206" customWidth="1"/>
    <col min="3838" max="3838" width="5" style="206" customWidth="1"/>
    <col min="3839" max="3839" width="12.28515625" style="206" customWidth="1"/>
    <col min="3840" max="3840" width="5" style="206" customWidth="1"/>
    <col min="3841" max="3841" width="5.140625" style="206" customWidth="1"/>
    <col min="3842" max="3842" width="21.5703125" style="206" customWidth="1"/>
    <col min="3843" max="3843" width="5.140625" style="206" customWidth="1"/>
    <col min="3844" max="3844" width="23.7109375" style="206" customWidth="1"/>
    <col min="3845" max="3845" width="5.140625" style="206" customWidth="1"/>
    <col min="3846" max="3846" width="29.28515625" style="206" customWidth="1"/>
    <col min="3847" max="3847" width="5.140625" style="206" customWidth="1"/>
    <col min="3848" max="3848" width="21.140625" style="206" customWidth="1"/>
    <col min="3849" max="3849" width="5.140625" style="206" customWidth="1"/>
    <col min="3850" max="3850" width="3.7109375" style="206" customWidth="1"/>
    <col min="3851" max="3851" width="10.7109375" style="206" customWidth="1"/>
    <col min="3852" max="3852" width="2.28515625" style="206" customWidth="1"/>
    <col min="3853" max="3853" width="10.28515625" style="206" customWidth="1"/>
    <col min="3854" max="3854" width="1.85546875" style="206" customWidth="1"/>
    <col min="3855" max="3855" width="11.42578125" style="206"/>
    <col min="3856" max="3856" width="2.28515625" style="206" customWidth="1"/>
    <col min="3857" max="3857" width="11.42578125" style="206"/>
    <col min="3858" max="3859" width="3.42578125" style="206" customWidth="1"/>
    <col min="3860" max="3860" width="2.85546875" style="206" customWidth="1"/>
    <col min="3861" max="3861" width="11.5703125" style="206" customWidth="1"/>
    <col min="3862" max="3862" width="2.140625" style="206" customWidth="1"/>
    <col min="3863" max="3863" width="11.42578125" style="206"/>
    <col min="3864" max="3864" width="1.42578125" style="206" customWidth="1"/>
    <col min="3865" max="3865" width="11.42578125" style="206"/>
    <col min="3866" max="3866" width="2" style="206" customWidth="1"/>
    <col min="3867" max="3867" width="11.42578125" style="206"/>
    <col min="3868" max="3868" width="2.85546875" style="206" customWidth="1"/>
    <col min="3869" max="3869" width="3.140625" style="206" customWidth="1"/>
    <col min="3870" max="4080" width="11.42578125" style="206"/>
    <col min="4081" max="4081" width="2.7109375" style="206" customWidth="1"/>
    <col min="4082" max="4082" width="10.5703125" style="206" customWidth="1"/>
    <col min="4083" max="4083" width="13.7109375" style="206" customWidth="1"/>
    <col min="4084" max="4084" width="16.5703125" style="206" customWidth="1"/>
    <col min="4085" max="4085" width="17.7109375" style="206" customWidth="1"/>
    <col min="4086" max="4086" width="10.7109375" style="206" customWidth="1"/>
    <col min="4087" max="4087" width="10" style="206" customWidth="1"/>
    <col min="4088" max="4088" width="2.7109375" style="206" customWidth="1"/>
    <col min="4089" max="4090" width="10" style="206" customWidth="1"/>
    <col min="4091" max="4091" width="2.42578125" style="206" customWidth="1"/>
    <col min="4092" max="4092" width="11.42578125" style="206"/>
    <col min="4093" max="4093" width="33" style="206" customWidth="1"/>
    <col min="4094" max="4094" width="5" style="206" customWidth="1"/>
    <col min="4095" max="4095" width="12.28515625" style="206" customWidth="1"/>
    <col min="4096" max="4096" width="5" style="206" customWidth="1"/>
    <col min="4097" max="4097" width="5.140625" style="206" customWidth="1"/>
    <col min="4098" max="4098" width="21.5703125" style="206" customWidth="1"/>
    <col min="4099" max="4099" width="5.140625" style="206" customWidth="1"/>
    <col min="4100" max="4100" width="23.7109375" style="206" customWidth="1"/>
    <col min="4101" max="4101" width="5.140625" style="206" customWidth="1"/>
    <col min="4102" max="4102" width="29.28515625" style="206" customWidth="1"/>
    <col min="4103" max="4103" width="5.140625" style="206" customWidth="1"/>
    <col min="4104" max="4104" width="21.140625" style="206" customWidth="1"/>
    <col min="4105" max="4105" width="5.140625" style="206" customWidth="1"/>
    <col min="4106" max="4106" width="3.7109375" style="206" customWidth="1"/>
    <col min="4107" max="4107" width="10.7109375" style="206" customWidth="1"/>
    <col min="4108" max="4108" width="2.28515625" style="206" customWidth="1"/>
    <col min="4109" max="4109" width="10.28515625" style="206" customWidth="1"/>
    <col min="4110" max="4110" width="1.85546875" style="206" customWidth="1"/>
    <col min="4111" max="4111" width="11.42578125" style="206"/>
    <col min="4112" max="4112" width="2.28515625" style="206" customWidth="1"/>
    <col min="4113" max="4113" width="11.42578125" style="206"/>
    <col min="4114" max="4115" width="3.42578125" style="206" customWidth="1"/>
    <col min="4116" max="4116" width="2.85546875" style="206" customWidth="1"/>
    <col min="4117" max="4117" width="11.5703125" style="206" customWidth="1"/>
    <col min="4118" max="4118" width="2.140625" style="206" customWidth="1"/>
    <col min="4119" max="4119" width="11.42578125" style="206"/>
    <col min="4120" max="4120" width="1.42578125" style="206" customWidth="1"/>
    <col min="4121" max="4121" width="11.42578125" style="206"/>
    <col min="4122" max="4122" width="2" style="206" customWidth="1"/>
    <col min="4123" max="4123" width="11.42578125" style="206"/>
    <col min="4124" max="4124" width="2.85546875" style="206" customWidth="1"/>
    <col min="4125" max="4125" width="3.140625" style="206" customWidth="1"/>
    <col min="4126" max="4336" width="11.42578125" style="206"/>
    <col min="4337" max="4337" width="2.7109375" style="206" customWidth="1"/>
    <col min="4338" max="4338" width="10.5703125" style="206" customWidth="1"/>
    <col min="4339" max="4339" width="13.7109375" style="206" customWidth="1"/>
    <col min="4340" max="4340" width="16.5703125" style="206" customWidth="1"/>
    <col min="4341" max="4341" width="17.7109375" style="206" customWidth="1"/>
    <col min="4342" max="4342" width="10.7109375" style="206" customWidth="1"/>
    <col min="4343" max="4343" width="10" style="206" customWidth="1"/>
    <col min="4344" max="4344" width="2.7109375" style="206" customWidth="1"/>
    <col min="4345" max="4346" width="10" style="206" customWidth="1"/>
    <col min="4347" max="4347" width="2.42578125" style="206" customWidth="1"/>
    <col min="4348" max="4348" width="11.42578125" style="206"/>
    <col min="4349" max="4349" width="33" style="206" customWidth="1"/>
    <col min="4350" max="4350" width="5" style="206" customWidth="1"/>
    <col min="4351" max="4351" width="12.28515625" style="206" customWidth="1"/>
    <col min="4352" max="4352" width="5" style="206" customWidth="1"/>
    <col min="4353" max="4353" width="5.140625" style="206" customWidth="1"/>
    <col min="4354" max="4354" width="21.5703125" style="206" customWidth="1"/>
    <col min="4355" max="4355" width="5.140625" style="206" customWidth="1"/>
    <col min="4356" max="4356" width="23.7109375" style="206" customWidth="1"/>
    <col min="4357" max="4357" width="5.140625" style="206" customWidth="1"/>
    <col min="4358" max="4358" width="29.28515625" style="206" customWidth="1"/>
    <col min="4359" max="4359" width="5.140625" style="206" customWidth="1"/>
    <col min="4360" max="4360" width="21.140625" style="206" customWidth="1"/>
    <col min="4361" max="4361" width="5.140625" style="206" customWidth="1"/>
    <col min="4362" max="4362" width="3.7109375" style="206" customWidth="1"/>
    <col min="4363" max="4363" width="10.7109375" style="206" customWidth="1"/>
    <col min="4364" max="4364" width="2.28515625" style="206" customWidth="1"/>
    <col min="4365" max="4365" width="10.28515625" style="206" customWidth="1"/>
    <col min="4366" max="4366" width="1.85546875" style="206" customWidth="1"/>
    <col min="4367" max="4367" width="11.42578125" style="206"/>
    <col min="4368" max="4368" width="2.28515625" style="206" customWidth="1"/>
    <col min="4369" max="4369" width="11.42578125" style="206"/>
    <col min="4370" max="4371" width="3.42578125" style="206" customWidth="1"/>
    <col min="4372" max="4372" width="2.85546875" style="206" customWidth="1"/>
    <col min="4373" max="4373" width="11.5703125" style="206" customWidth="1"/>
    <col min="4374" max="4374" width="2.140625" style="206" customWidth="1"/>
    <col min="4375" max="4375" width="11.42578125" style="206"/>
    <col min="4376" max="4376" width="1.42578125" style="206" customWidth="1"/>
    <col min="4377" max="4377" width="11.42578125" style="206"/>
    <col min="4378" max="4378" width="2" style="206" customWidth="1"/>
    <col min="4379" max="4379" width="11.42578125" style="206"/>
    <col min="4380" max="4380" width="2.85546875" style="206" customWidth="1"/>
    <col min="4381" max="4381" width="3.140625" style="206" customWidth="1"/>
    <col min="4382" max="4592" width="11.42578125" style="206"/>
    <col min="4593" max="4593" width="2.7109375" style="206" customWidth="1"/>
    <col min="4594" max="4594" width="10.5703125" style="206" customWidth="1"/>
    <col min="4595" max="4595" width="13.7109375" style="206" customWidth="1"/>
    <col min="4596" max="4596" width="16.5703125" style="206" customWidth="1"/>
    <col min="4597" max="4597" width="17.7109375" style="206" customWidth="1"/>
    <col min="4598" max="4598" width="10.7109375" style="206" customWidth="1"/>
    <col min="4599" max="4599" width="10" style="206" customWidth="1"/>
    <col min="4600" max="4600" width="2.7109375" style="206" customWidth="1"/>
    <col min="4601" max="4602" width="10" style="206" customWidth="1"/>
    <col min="4603" max="4603" width="2.42578125" style="206" customWidth="1"/>
    <col min="4604" max="4604" width="11.42578125" style="206"/>
    <col min="4605" max="4605" width="33" style="206" customWidth="1"/>
    <col min="4606" max="4606" width="5" style="206" customWidth="1"/>
    <col min="4607" max="4607" width="12.28515625" style="206" customWidth="1"/>
    <col min="4608" max="4608" width="5" style="206" customWidth="1"/>
    <col min="4609" max="4609" width="5.140625" style="206" customWidth="1"/>
    <col min="4610" max="4610" width="21.5703125" style="206" customWidth="1"/>
    <col min="4611" max="4611" width="5.140625" style="206" customWidth="1"/>
    <col min="4612" max="4612" width="23.7109375" style="206" customWidth="1"/>
    <col min="4613" max="4613" width="5.140625" style="206" customWidth="1"/>
    <col min="4614" max="4614" width="29.28515625" style="206" customWidth="1"/>
    <col min="4615" max="4615" width="5.140625" style="206" customWidth="1"/>
    <col min="4616" max="4616" width="21.140625" style="206" customWidth="1"/>
    <col min="4617" max="4617" width="5.140625" style="206" customWidth="1"/>
    <col min="4618" max="4618" width="3.7109375" style="206" customWidth="1"/>
    <col min="4619" max="4619" width="10.7109375" style="206" customWidth="1"/>
    <col min="4620" max="4620" width="2.28515625" style="206" customWidth="1"/>
    <col min="4621" max="4621" width="10.28515625" style="206" customWidth="1"/>
    <col min="4622" max="4622" width="1.85546875" style="206" customWidth="1"/>
    <col min="4623" max="4623" width="11.42578125" style="206"/>
    <col min="4624" max="4624" width="2.28515625" style="206" customWidth="1"/>
    <col min="4625" max="4625" width="11.42578125" style="206"/>
    <col min="4626" max="4627" width="3.42578125" style="206" customWidth="1"/>
    <col min="4628" max="4628" width="2.85546875" style="206" customWidth="1"/>
    <col min="4629" max="4629" width="11.5703125" style="206" customWidth="1"/>
    <col min="4630" max="4630" width="2.140625" style="206" customWidth="1"/>
    <col min="4631" max="4631" width="11.42578125" style="206"/>
    <col min="4632" max="4632" width="1.42578125" style="206" customWidth="1"/>
    <col min="4633" max="4633" width="11.42578125" style="206"/>
    <col min="4634" max="4634" width="2" style="206" customWidth="1"/>
    <col min="4635" max="4635" width="11.42578125" style="206"/>
    <col min="4636" max="4636" width="2.85546875" style="206" customWidth="1"/>
    <col min="4637" max="4637" width="3.140625" style="206" customWidth="1"/>
    <col min="4638" max="4848" width="11.42578125" style="206"/>
    <col min="4849" max="4849" width="2.7109375" style="206" customWidth="1"/>
    <col min="4850" max="4850" width="10.5703125" style="206" customWidth="1"/>
    <col min="4851" max="4851" width="13.7109375" style="206" customWidth="1"/>
    <col min="4852" max="4852" width="16.5703125" style="206" customWidth="1"/>
    <col min="4853" max="4853" width="17.7109375" style="206" customWidth="1"/>
    <col min="4854" max="4854" width="10.7109375" style="206" customWidth="1"/>
    <col min="4855" max="4855" width="10" style="206" customWidth="1"/>
    <col min="4856" max="4856" width="2.7109375" style="206" customWidth="1"/>
    <col min="4857" max="4858" width="10" style="206" customWidth="1"/>
    <col min="4859" max="4859" width="2.42578125" style="206" customWidth="1"/>
    <col min="4860" max="4860" width="11.42578125" style="206"/>
    <col min="4861" max="4861" width="33" style="206" customWidth="1"/>
    <col min="4862" max="4862" width="5" style="206" customWidth="1"/>
    <col min="4863" max="4863" width="12.28515625" style="206" customWidth="1"/>
    <col min="4864" max="4864" width="5" style="206" customWidth="1"/>
    <col min="4865" max="4865" width="5.140625" style="206" customWidth="1"/>
    <col min="4866" max="4866" width="21.5703125" style="206" customWidth="1"/>
    <col min="4867" max="4867" width="5.140625" style="206" customWidth="1"/>
    <col min="4868" max="4868" width="23.7109375" style="206" customWidth="1"/>
    <col min="4869" max="4869" width="5.140625" style="206" customWidth="1"/>
    <col min="4870" max="4870" width="29.28515625" style="206" customWidth="1"/>
    <col min="4871" max="4871" width="5.140625" style="206" customWidth="1"/>
    <col min="4872" max="4872" width="21.140625" style="206" customWidth="1"/>
    <col min="4873" max="4873" width="5.140625" style="206" customWidth="1"/>
    <col min="4874" max="4874" width="3.7109375" style="206" customWidth="1"/>
    <col min="4875" max="4875" width="10.7109375" style="206" customWidth="1"/>
    <col min="4876" max="4876" width="2.28515625" style="206" customWidth="1"/>
    <col min="4877" max="4877" width="10.28515625" style="206" customWidth="1"/>
    <col min="4878" max="4878" width="1.85546875" style="206" customWidth="1"/>
    <col min="4879" max="4879" width="11.42578125" style="206"/>
    <col min="4880" max="4880" width="2.28515625" style="206" customWidth="1"/>
    <col min="4881" max="4881" width="11.42578125" style="206"/>
    <col min="4882" max="4883" width="3.42578125" style="206" customWidth="1"/>
    <col min="4884" max="4884" width="2.85546875" style="206" customWidth="1"/>
    <col min="4885" max="4885" width="11.5703125" style="206" customWidth="1"/>
    <col min="4886" max="4886" width="2.140625" style="206" customWidth="1"/>
    <col min="4887" max="4887" width="11.42578125" style="206"/>
    <col min="4888" max="4888" width="1.42578125" style="206" customWidth="1"/>
    <col min="4889" max="4889" width="11.42578125" style="206"/>
    <col min="4890" max="4890" width="2" style="206" customWidth="1"/>
    <col min="4891" max="4891" width="11.42578125" style="206"/>
    <col min="4892" max="4892" width="2.85546875" style="206" customWidth="1"/>
    <col min="4893" max="4893" width="3.140625" style="206" customWidth="1"/>
    <col min="4894" max="5104" width="11.42578125" style="206"/>
    <col min="5105" max="5105" width="2.7109375" style="206" customWidth="1"/>
    <col min="5106" max="5106" width="10.5703125" style="206" customWidth="1"/>
    <col min="5107" max="5107" width="13.7109375" style="206" customWidth="1"/>
    <col min="5108" max="5108" width="16.5703125" style="206" customWidth="1"/>
    <col min="5109" max="5109" width="17.7109375" style="206" customWidth="1"/>
    <col min="5110" max="5110" width="10.7109375" style="206" customWidth="1"/>
    <col min="5111" max="5111" width="10" style="206" customWidth="1"/>
    <col min="5112" max="5112" width="2.7109375" style="206" customWidth="1"/>
    <col min="5113" max="5114" width="10" style="206" customWidth="1"/>
    <col min="5115" max="5115" width="2.42578125" style="206" customWidth="1"/>
    <col min="5116" max="5116" width="11.42578125" style="206"/>
    <col min="5117" max="5117" width="33" style="206" customWidth="1"/>
    <col min="5118" max="5118" width="5" style="206" customWidth="1"/>
    <col min="5119" max="5119" width="12.28515625" style="206" customWidth="1"/>
    <col min="5120" max="5120" width="5" style="206" customWidth="1"/>
    <col min="5121" max="5121" width="5.140625" style="206" customWidth="1"/>
    <col min="5122" max="5122" width="21.5703125" style="206" customWidth="1"/>
    <col min="5123" max="5123" width="5.140625" style="206" customWidth="1"/>
    <col min="5124" max="5124" width="23.7109375" style="206" customWidth="1"/>
    <col min="5125" max="5125" width="5.140625" style="206" customWidth="1"/>
    <col min="5126" max="5126" width="29.28515625" style="206" customWidth="1"/>
    <col min="5127" max="5127" width="5.140625" style="206" customWidth="1"/>
    <col min="5128" max="5128" width="21.140625" style="206" customWidth="1"/>
    <col min="5129" max="5129" width="5.140625" style="206" customWidth="1"/>
    <col min="5130" max="5130" width="3.7109375" style="206" customWidth="1"/>
    <col min="5131" max="5131" width="10.7109375" style="206" customWidth="1"/>
    <col min="5132" max="5132" width="2.28515625" style="206" customWidth="1"/>
    <col min="5133" max="5133" width="10.28515625" style="206" customWidth="1"/>
    <col min="5134" max="5134" width="1.85546875" style="206" customWidth="1"/>
    <col min="5135" max="5135" width="11.42578125" style="206"/>
    <col min="5136" max="5136" width="2.28515625" style="206" customWidth="1"/>
    <col min="5137" max="5137" width="11.42578125" style="206"/>
    <col min="5138" max="5139" width="3.42578125" style="206" customWidth="1"/>
    <col min="5140" max="5140" width="2.85546875" style="206" customWidth="1"/>
    <col min="5141" max="5141" width="11.5703125" style="206" customWidth="1"/>
    <col min="5142" max="5142" width="2.140625" style="206" customWidth="1"/>
    <col min="5143" max="5143" width="11.42578125" style="206"/>
    <col min="5144" max="5144" width="1.42578125" style="206" customWidth="1"/>
    <col min="5145" max="5145" width="11.42578125" style="206"/>
    <col min="5146" max="5146" width="2" style="206" customWidth="1"/>
    <col min="5147" max="5147" width="11.42578125" style="206"/>
    <col min="5148" max="5148" width="2.85546875" style="206" customWidth="1"/>
    <col min="5149" max="5149" width="3.140625" style="206" customWidth="1"/>
    <col min="5150" max="5360" width="11.42578125" style="206"/>
    <col min="5361" max="5361" width="2.7109375" style="206" customWidth="1"/>
    <col min="5362" max="5362" width="10.5703125" style="206" customWidth="1"/>
    <col min="5363" max="5363" width="13.7109375" style="206" customWidth="1"/>
    <col min="5364" max="5364" width="16.5703125" style="206" customWidth="1"/>
    <col min="5365" max="5365" width="17.7109375" style="206" customWidth="1"/>
    <col min="5366" max="5366" width="10.7109375" style="206" customWidth="1"/>
    <col min="5367" max="5367" width="10" style="206" customWidth="1"/>
    <col min="5368" max="5368" width="2.7109375" style="206" customWidth="1"/>
    <col min="5369" max="5370" width="10" style="206" customWidth="1"/>
    <col min="5371" max="5371" width="2.42578125" style="206" customWidth="1"/>
    <col min="5372" max="5372" width="11.42578125" style="206"/>
    <col min="5373" max="5373" width="33" style="206" customWidth="1"/>
    <col min="5374" max="5374" width="5" style="206" customWidth="1"/>
    <col min="5375" max="5375" width="12.28515625" style="206" customWidth="1"/>
    <col min="5376" max="5376" width="5" style="206" customWidth="1"/>
    <col min="5377" max="5377" width="5.140625" style="206" customWidth="1"/>
    <col min="5378" max="5378" width="21.5703125" style="206" customWidth="1"/>
    <col min="5379" max="5379" width="5.140625" style="206" customWidth="1"/>
    <col min="5380" max="5380" width="23.7109375" style="206" customWidth="1"/>
    <col min="5381" max="5381" width="5.140625" style="206" customWidth="1"/>
    <col min="5382" max="5382" width="29.28515625" style="206" customWidth="1"/>
    <col min="5383" max="5383" width="5.140625" style="206" customWidth="1"/>
    <col min="5384" max="5384" width="21.140625" style="206" customWidth="1"/>
    <col min="5385" max="5385" width="5.140625" style="206" customWidth="1"/>
    <col min="5386" max="5386" width="3.7109375" style="206" customWidth="1"/>
    <col min="5387" max="5387" width="10.7109375" style="206" customWidth="1"/>
    <col min="5388" max="5388" width="2.28515625" style="206" customWidth="1"/>
    <col min="5389" max="5389" width="10.28515625" style="206" customWidth="1"/>
    <col min="5390" max="5390" width="1.85546875" style="206" customWidth="1"/>
    <col min="5391" max="5391" width="11.42578125" style="206"/>
    <col min="5392" max="5392" width="2.28515625" style="206" customWidth="1"/>
    <col min="5393" max="5393" width="11.42578125" style="206"/>
    <col min="5394" max="5395" width="3.42578125" style="206" customWidth="1"/>
    <col min="5396" max="5396" width="2.85546875" style="206" customWidth="1"/>
    <col min="5397" max="5397" width="11.5703125" style="206" customWidth="1"/>
    <col min="5398" max="5398" width="2.140625" style="206" customWidth="1"/>
    <col min="5399" max="5399" width="11.42578125" style="206"/>
    <col min="5400" max="5400" width="1.42578125" style="206" customWidth="1"/>
    <col min="5401" max="5401" width="11.42578125" style="206"/>
    <col min="5402" max="5402" width="2" style="206" customWidth="1"/>
    <col min="5403" max="5403" width="11.42578125" style="206"/>
    <col min="5404" max="5404" width="2.85546875" style="206" customWidth="1"/>
    <col min="5405" max="5405" width="3.140625" style="206" customWidth="1"/>
    <col min="5406" max="5616" width="11.42578125" style="206"/>
    <col min="5617" max="5617" width="2.7109375" style="206" customWidth="1"/>
    <col min="5618" max="5618" width="10.5703125" style="206" customWidth="1"/>
    <col min="5619" max="5619" width="13.7109375" style="206" customWidth="1"/>
    <col min="5620" max="5620" width="16.5703125" style="206" customWidth="1"/>
    <col min="5621" max="5621" width="17.7109375" style="206" customWidth="1"/>
    <col min="5622" max="5622" width="10.7109375" style="206" customWidth="1"/>
    <col min="5623" max="5623" width="10" style="206" customWidth="1"/>
    <col min="5624" max="5624" width="2.7109375" style="206" customWidth="1"/>
    <col min="5625" max="5626" width="10" style="206" customWidth="1"/>
    <col min="5627" max="5627" width="2.42578125" style="206" customWidth="1"/>
    <col min="5628" max="5628" width="11.42578125" style="206"/>
    <col min="5629" max="5629" width="33" style="206" customWidth="1"/>
    <col min="5630" max="5630" width="5" style="206" customWidth="1"/>
    <col min="5631" max="5631" width="12.28515625" style="206" customWidth="1"/>
    <col min="5632" max="5632" width="5" style="206" customWidth="1"/>
    <col min="5633" max="5633" width="5.140625" style="206" customWidth="1"/>
    <col min="5634" max="5634" width="21.5703125" style="206" customWidth="1"/>
    <col min="5635" max="5635" width="5.140625" style="206" customWidth="1"/>
    <col min="5636" max="5636" width="23.7109375" style="206" customWidth="1"/>
    <col min="5637" max="5637" width="5.140625" style="206" customWidth="1"/>
    <col min="5638" max="5638" width="29.28515625" style="206" customWidth="1"/>
    <col min="5639" max="5639" width="5.140625" style="206" customWidth="1"/>
    <col min="5640" max="5640" width="21.140625" style="206" customWidth="1"/>
    <col min="5641" max="5641" width="5.140625" style="206" customWidth="1"/>
    <col min="5642" max="5642" width="3.7109375" style="206" customWidth="1"/>
    <col min="5643" max="5643" width="10.7109375" style="206" customWidth="1"/>
    <col min="5644" max="5644" width="2.28515625" style="206" customWidth="1"/>
    <col min="5645" max="5645" width="10.28515625" style="206" customWidth="1"/>
    <col min="5646" max="5646" width="1.85546875" style="206" customWidth="1"/>
    <col min="5647" max="5647" width="11.42578125" style="206"/>
    <col min="5648" max="5648" width="2.28515625" style="206" customWidth="1"/>
    <col min="5649" max="5649" width="11.42578125" style="206"/>
    <col min="5650" max="5651" width="3.42578125" style="206" customWidth="1"/>
    <col min="5652" max="5652" width="2.85546875" style="206" customWidth="1"/>
    <col min="5653" max="5653" width="11.5703125" style="206" customWidth="1"/>
    <col min="5654" max="5654" width="2.140625" style="206" customWidth="1"/>
    <col min="5655" max="5655" width="11.42578125" style="206"/>
    <col min="5656" max="5656" width="1.42578125" style="206" customWidth="1"/>
    <col min="5657" max="5657" width="11.42578125" style="206"/>
    <col min="5658" max="5658" width="2" style="206" customWidth="1"/>
    <col min="5659" max="5659" width="11.42578125" style="206"/>
    <col min="5660" max="5660" width="2.85546875" style="206" customWidth="1"/>
    <col min="5661" max="5661" width="3.140625" style="206" customWidth="1"/>
    <col min="5662" max="5872" width="11.42578125" style="206"/>
    <col min="5873" max="5873" width="2.7109375" style="206" customWidth="1"/>
    <col min="5874" max="5874" width="10.5703125" style="206" customWidth="1"/>
    <col min="5875" max="5875" width="13.7109375" style="206" customWidth="1"/>
    <col min="5876" max="5876" width="16.5703125" style="206" customWidth="1"/>
    <col min="5877" max="5877" width="17.7109375" style="206" customWidth="1"/>
    <col min="5878" max="5878" width="10.7109375" style="206" customWidth="1"/>
    <col min="5879" max="5879" width="10" style="206" customWidth="1"/>
    <col min="5880" max="5880" width="2.7109375" style="206" customWidth="1"/>
    <col min="5881" max="5882" width="10" style="206" customWidth="1"/>
    <col min="5883" max="5883" width="2.42578125" style="206" customWidth="1"/>
    <col min="5884" max="5884" width="11.42578125" style="206"/>
    <col min="5885" max="5885" width="33" style="206" customWidth="1"/>
    <col min="5886" max="5886" width="5" style="206" customWidth="1"/>
    <col min="5887" max="5887" width="12.28515625" style="206" customWidth="1"/>
    <col min="5888" max="5888" width="5" style="206" customWidth="1"/>
    <col min="5889" max="5889" width="5.140625" style="206" customWidth="1"/>
    <col min="5890" max="5890" width="21.5703125" style="206" customWidth="1"/>
    <col min="5891" max="5891" width="5.140625" style="206" customWidth="1"/>
    <col min="5892" max="5892" width="23.7109375" style="206" customWidth="1"/>
    <col min="5893" max="5893" width="5.140625" style="206" customWidth="1"/>
    <col min="5894" max="5894" width="29.28515625" style="206" customWidth="1"/>
    <col min="5895" max="5895" width="5.140625" style="206" customWidth="1"/>
    <col min="5896" max="5896" width="21.140625" style="206" customWidth="1"/>
    <col min="5897" max="5897" width="5.140625" style="206" customWidth="1"/>
    <col min="5898" max="5898" width="3.7109375" style="206" customWidth="1"/>
    <col min="5899" max="5899" width="10.7109375" style="206" customWidth="1"/>
    <col min="5900" max="5900" width="2.28515625" style="206" customWidth="1"/>
    <col min="5901" max="5901" width="10.28515625" style="206" customWidth="1"/>
    <col min="5902" max="5902" width="1.85546875" style="206" customWidth="1"/>
    <col min="5903" max="5903" width="11.42578125" style="206"/>
    <col min="5904" max="5904" width="2.28515625" style="206" customWidth="1"/>
    <col min="5905" max="5905" width="11.42578125" style="206"/>
    <col min="5906" max="5907" width="3.42578125" style="206" customWidth="1"/>
    <col min="5908" max="5908" width="2.85546875" style="206" customWidth="1"/>
    <col min="5909" max="5909" width="11.5703125" style="206" customWidth="1"/>
    <col min="5910" max="5910" width="2.140625" style="206" customWidth="1"/>
    <col min="5911" max="5911" width="11.42578125" style="206"/>
    <col min="5912" max="5912" width="1.42578125" style="206" customWidth="1"/>
    <col min="5913" max="5913" width="11.42578125" style="206"/>
    <col min="5914" max="5914" width="2" style="206" customWidth="1"/>
    <col min="5915" max="5915" width="11.42578125" style="206"/>
    <col min="5916" max="5916" width="2.85546875" style="206" customWidth="1"/>
    <col min="5917" max="5917" width="3.140625" style="206" customWidth="1"/>
    <col min="5918" max="6128" width="11.42578125" style="206"/>
    <col min="6129" max="6129" width="2.7109375" style="206" customWidth="1"/>
    <col min="6130" max="6130" width="10.5703125" style="206" customWidth="1"/>
    <col min="6131" max="6131" width="13.7109375" style="206" customWidth="1"/>
    <col min="6132" max="6132" width="16.5703125" style="206" customWidth="1"/>
    <col min="6133" max="6133" width="17.7109375" style="206" customWidth="1"/>
    <col min="6134" max="6134" width="10.7109375" style="206" customWidth="1"/>
    <col min="6135" max="6135" width="10" style="206" customWidth="1"/>
    <col min="6136" max="6136" width="2.7109375" style="206" customWidth="1"/>
    <col min="6137" max="6138" width="10" style="206" customWidth="1"/>
    <col min="6139" max="6139" width="2.42578125" style="206" customWidth="1"/>
    <col min="6140" max="6140" width="11.42578125" style="206"/>
    <col min="6141" max="6141" width="33" style="206" customWidth="1"/>
    <col min="6142" max="6142" width="5" style="206" customWidth="1"/>
    <col min="6143" max="6143" width="12.28515625" style="206" customWidth="1"/>
    <col min="6144" max="6144" width="5" style="206" customWidth="1"/>
    <col min="6145" max="6145" width="5.140625" style="206" customWidth="1"/>
    <col min="6146" max="6146" width="21.5703125" style="206" customWidth="1"/>
    <col min="6147" max="6147" width="5.140625" style="206" customWidth="1"/>
    <col min="6148" max="6148" width="23.7109375" style="206" customWidth="1"/>
    <col min="6149" max="6149" width="5.140625" style="206" customWidth="1"/>
    <col min="6150" max="6150" width="29.28515625" style="206" customWidth="1"/>
    <col min="6151" max="6151" width="5.140625" style="206" customWidth="1"/>
    <col min="6152" max="6152" width="21.140625" style="206" customWidth="1"/>
    <col min="6153" max="6153" width="5.140625" style="206" customWidth="1"/>
    <col min="6154" max="6154" width="3.7109375" style="206" customWidth="1"/>
    <col min="6155" max="6155" width="10.7109375" style="206" customWidth="1"/>
    <col min="6156" max="6156" width="2.28515625" style="206" customWidth="1"/>
    <col min="6157" max="6157" width="10.28515625" style="206" customWidth="1"/>
    <col min="6158" max="6158" width="1.85546875" style="206" customWidth="1"/>
    <col min="6159" max="6159" width="11.42578125" style="206"/>
    <col min="6160" max="6160" width="2.28515625" style="206" customWidth="1"/>
    <col min="6161" max="6161" width="11.42578125" style="206"/>
    <col min="6162" max="6163" width="3.42578125" style="206" customWidth="1"/>
    <col min="6164" max="6164" width="2.85546875" style="206" customWidth="1"/>
    <col min="6165" max="6165" width="11.5703125" style="206" customWidth="1"/>
    <col min="6166" max="6166" width="2.140625" style="206" customWidth="1"/>
    <col min="6167" max="6167" width="11.42578125" style="206"/>
    <col min="6168" max="6168" width="1.42578125" style="206" customWidth="1"/>
    <col min="6169" max="6169" width="11.42578125" style="206"/>
    <col min="6170" max="6170" width="2" style="206" customWidth="1"/>
    <col min="6171" max="6171" width="11.42578125" style="206"/>
    <col min="6172" max="6172" width="2.85546875" style="206" customWidth="1"/>
    <col min="6173" max="6173" width="3.140625" style="206" customWidth="1"/>
    <col min="6174" max="6384" width="11.42578125" style="206"/>
    <col min="6385" max="6385" width="2.7109375" style="206" customWidth="1"/>
    <col min="6386" max="6386" width="10.5703125" style="206" customWidth="1"/>
    <col min="6387" max="6387" width="13.7109375" style="206" customWidth="1"/>
    <col min="6388" max="6388" width="16.5703125" style="206" customWidth="1"/>
    <col min="6389" max="6389" width="17.7109375" style="206" customWidth="1"/>
    <col min="6390" max="6390" width="10.7109375" style="206" customWidth="1"/>
    <col min="6391" max="6391" width="10" style="206" customWidth="1"/>
    <col min="6392" max="6392" width="2.7109375" style="206" customWidth="1"/>
    <col min="6393" max="6394" width="10" style="206" customWidth="1"/>
    <col min="6395" max="6395" width="2.42578125" style="206" customWidth="1"/>
    <col min="6396" max="6396" width="11.42578125" style="206"/>
    <col min="6397" max="6397" width="33" style="206" customWidth="1"/>
    <col min="6398" max="6398" width="5" style="206" customWidth="1"/>
    <col min="6399" max="6399" width="12.28515625" style="206" customWidth="1"/>
    <col min="6400" max="6400" width="5" style="206" customWidth="1"/>
    <col min="6401" max="6401" width="5.140625" style="206" customWidth="1"/>
    <col min="6402" max="6402" width="21.5703125" style="206" customWidth="1"/>
    <col min="6403" max="6403" width="5.140625" style="206" customWidth="1"/>
    <col min="6404" max="6404" width="23.7109375" style="206" customWidth="1"/>
    <col min="6405" max="6405" width="5.140625" style="206" customWidth="1"/>
    <col min="6406" max="6406" width="29.28515625" style="206" customWidth="1"/>
    <col min="6407" max="6407" width="5.140625" style="206" customWidth="1"/>
    <col min="6408" max="6408" width="21.140625" style="206" customWidth="1"/>
    <col min="6409" max="6409" width="5.140625" style="206" customWidth="1"/>
    <col min="6410" max="6410" width="3.7109375" style="206" customWidth="1"/>
    <col min="6411" max="6411" width="10.7109375" style="206" customWidth="1"/>
    <col min="6412" max="6412" width="2.28515625" style="206" customWidth="1"/>
    <col min="6413" max="6413" width="10.28515625" style="206" customWidth="1"/>
    <col min="6414" max="6414" width="1.85546875" style="206" customWidth="1"/>
    <col min="6415" max="6415" width="11.42578125" style="206"/>
    <col min="6416" max="6416" width="2.28515625" style="206" customWidth="1"/>
    <col min="6417" max="6417" width="11.42578125" style="206"/>
    <col min="6418" max="6419" width="3.42578125" style="206" customWidth="1"/>
    <col min="6420" max="6420" width="2.85546875" style="206" customWidth="1"/>
    <col min="6421" max="6421" width="11.5703125" style="206" customWidth="1"/>
    <col min="6422" max="6422" width="2.140625" style="206" customWidth="1"/>
    <col min="6423" max="6423" width="11.42578125" style="206"/>
    <col min="6424" max="6424" width="1.42578125" style="206" customWidth="1"/>
    <col min="6425" max="6425" width="11.42578125" style="206"/>
    <col min="6426" max="6426" width="2" style="206" customWidth="1"/>
    <col min="6427" max="6427" width="11.42578125" style="206"/>
    <col min="6428" max="6428" width="2.85546875" style="206" customWidth="1"/>
    <col min="6429" max="6429" width="3.140625" style="206" customWidth="1"/>
    <col min="6430" max="6640" width="11.42578125" style="206"/>
    <col min="6641" max="6641" width="2.7109375" style="206" customWidth="1"/>
    <col min="6642" max="6642" width="10.5703125" style="206" customWidth="1"/>
    <col min="6643" max="6643" width="13.7109375" style="206" customWidth="1"/>
    <col min="6644" max="6644" width="16.5703125" style="206" customWidth="1"/>
    <col min="6645" max="6645" width="17.7109375" style="206" customWidth="1"/>
    <col min="6646" max="6646" width="10.7109375" style="206" customWidth="1"/>
    <col min="6647" max="6647" width="10" style="206" customWidth="1"/>
    <col min="6648" max="6648" width="2.7109375" style="206" customWidth="1"/>
    <col min="6649" max="6650" width="10" style="206" customWidth="1"/>
    <col min="6651" max="6651" width="2.42578125" style="206" customWidth="1"/>
    <col min="6652" max="6652" width="11.42578125" style="206"/>
    <col min="6653" max="6653" width="33" style="206" customWidth="1"/>
    <col min="6654" max="6654" width="5" style="206" customWidth="1"/>
    <col min="6655" max="6655" width="12.28515625" style="206" customWidth="1"/>
    <col min="6656" max="6656" width="5" style="206" customWidth="1"/>
    <col min="6657" max="6657" width="5.140625" style="206" customWidth="1"/>
    <col min="6658" max="6658" width="21.5703125" style="206" customWidth="1"/>
    <col min="6659" max="6659" width="5.140625" style="206" customWidth="1"/>
    <col min="6660" max="6660" width="23.7109375" style="206" customWidth="1"/>
    <col min="6661" max="6661" width="5.140625" style="206" customWidth="1"/>
    <col min="6662" max="6662" width="29.28515625" style="206" customWidth="1"/>
    <col min="6663" max="6663" width="5.140625" style="206" customWidth="1"/>
    <col min="6664" max="6664" width="21.140625" style="206" customWidth="1"/>
    <col min="6665" max="6665" width="5.140625" style="206" customWidth="1"/>
    <col min="6666" max="6666" width="3.7109375" style="206" customWidth="1"/>
    <col min="6667" max="6667" width="10.7109375" style="206" customWidth="1"/>
    <col min="6668" max="6668" width="2.28515625" style="206" customWidth="1"/>
    <col min="6669" max="6669" width="10.28515625" style="206" customWidth="1"/>
    <col min="6670" max="6670" width="1.85546875" style="206" customWidth="1"/>
    <col min="6671" max="6671" width="11.42578125" style="206"/>
    <col min="6672" max="6672" width="2.28515625" style="206" customWidth="1"/>
    <col min="6673" max="6673" width="11.42578125" style="206"/>
    <col min="6674" max="6675" width="3.42578125" style="206" customWidth="1"/>
    <col min="6676" max="6676" width="2.85546875" style="206" customWidth="1"/>
    <col min="6677" max="6677" width="11.5703125" style="206" customWidth="1"/>
    <col min="6678" max="6678" width="2.140625" style="206" customWidth="1"/>
    <col min="6679" max="6679" width="11.42578125" style="206"/>
    <col min="6680" max="6680" width="1.42578125" style="206" customWidth="1"/>
    <col min="6681" max="6681" width="11.42578125" style="206"/>
    <col min="6682" max="6682" width="2" style="206" customWidth="1"/>
    <col min="6683" max="6683" width="11.42578125" style="206"/>
    <col min="6684" max="6684" width="2.85546875" style="206" customWidth="1"/>
    <col min="6685" max="6685" width="3.140625" style="206" customWidth="1"/>
    <col min="6686" max="6896" width="11.42578125" style="206"/>
    <col min="6897" max="6897" width="2.7109375" style="206" customWidth="1"/>
    <col min="6898" max="6898" width="10.5703125" style="206" customWidth="1"/>
    <col min="6899" max="6899" width="13.7109375" style="206" customWidth="1"/>
    <col min="6900" max="6900" width="16.5703125" style="206" customWidth="1"/>
    <col min="6901" max="6901" width="17.7109375" style="206" customWidth="1"/>
    <col min="6902" max="6902" width="10.7109375" style="206" customWidth="1"/>
    <col min="6903" max="6903" width="10" style="206" customWidth="1"/>
    <col min="6904" max="6904" width="2.7109375" style="206" customWidth="1"/>
    <col min="6905" max="6906" width="10" style="206" customWidth="1"/>
    <col min="6907" max="6907" width="2.42578125" style="206" customWidth="1"/>
    <col min="6908" max="6908" width="11.42578125" style="206"/>
    <col min="6909" max="6909" width="33" style="206" customWidth="1"/>
    <col min="6910" max="6910" width="5" style="206" customWidth="1"/>
    <col min="6911" max="6911" width="12.28515625" style="206" customWidth="1"/>
    <col min="6912" max="6912" width="5" style="206" customWidth="1"/>
    <col min="6913" max="6913" width="5.140625" style="206" customWidth="1"/>
    <col min="6914" max="6914" width="21.5703125" style="206" customWidth="1"/>
    <col min="6915" max="6915" width="5.140625" style="206" customWidth="1"/>
    <col min="6916" max="6916" width="23.7109375" style="206" customWidth="1"/>
    <col min="6917" max="6917" width="5.140625" style="206" customWidth="1"/>
    <col min="6918" max="6918" width="29.28515625" style="206" customWidth="1"/>
    <col min="6919" max="6919" width="5.140625" style="206" customWidth="1"/>
    <col min="6920" max="6920" width="21.140625" style="206" customWidth="1"/>
    <col min="6921" max="6921" width="5.140625" style="206" customWidth="1"/>
    <col min="6922" max="6922" width="3.7109375" style="206" customWidth="1"/>
    <col min="6923" max="6923" width="10.7109375" style="206" customWidth="1"/>
    <col min="6924" max="6924" width="2.28515625" style="206" customWidth="1"/>
    <col min="6925" max="6925" width="10.28515625" style="206" customWidth="1"/>
    <col min="6926" max="6926" width="1.85546875" style="206" customWidth="1"/>
    <col min="6927" max="6927" width="11.42578125" style="206"/>
    <col min="6928" max="6928" width="2.28515625" style="206" customWidth="1"/>
    <col min="6929" max="6929" width="11.42578125" style="206"/>
    <col min="6930" max="6931" width="3.42578125" style="206" customWidth="1"/>
    <col min="6932" max="6932" width="2.85546875" style="206" customWidth="1"/>
    <col min="6933" max="6933" width="11.5703125" style="206" customWidth="1"/>
    <col min="6934" max="6934" width="2.140625" style="206" customWidth="1"/>
    <col min="6935" max="6935" width="11.42578125" style="206"/>
    <col min="6936" max="6936" width="1.42578125" style="206" customWidth="1"/>
    <col min="6937" max="6937" width="11.42578125" style="206"/>
    <col min="6938" max="6938" width="2" style="206" customWidth="1"/>
    <col min="6939" max="6939" width="11.42578125" style="206"/>
    <col min="6940" max="6940" width="2.85546875" style="206" customWidth="1"/>
    <col min="6941" max="6941" width="3.140625" style="206" customWidth="1"/>
    <col min="6942" max="7152" width="11.42578125" style="206"/>
    <col min="7153" max="7153" width="2.7109375" style="206" customWidth="1"/>
    <col min="7154" max="7154" width="10.5703125" style="206" customWidth="1"/>
    <col min="7155" max="7155" width="13.7109375" style="206" customWidth="1"/>
    <col min="7156" max="7156" width="16.5703125" style="206" customWidth="1"/>
    <col min="7157" max="7157" width="17.7109375" style="206" customWidth="1"/>
    <col min="7158" max="7158" width="10.7109375" style="206" customWidth="1"/>
    <col min="7159" max="7159" width="10" style="206" customWidth="1"/>
    <col min="7160" max="7160" width="2.7109375" style="206" customWidth="1"/>
    <col min="7161" max="7162" width="10" style="206" customWidth="1"/>
    <col min="7163" max="7163" width="2.42578125" style="206" customWidth="1"/>
    <col min="7164" max="7164" width="11.42578125" style="206"/>
    <col min="7165" max="7165" width="33" style="206" customWidth="1"/>
    <col min="7166" max="7166" width="5" style="206" customWidth="1"/>
    <col min="7167" max="7167" width="12.28515625" style="206" customWidth="1"/>
    <col min="7168" max="7168" width="5" style="206" customWidth="1"/>
    <col min="7169" max="7169" width="5.140625" style="206" customWidth="1"/>
    <col min="7170" max="7170" width="21.5703125" style="206" customWidth="1"/>
    <col min="7171" max="7171" width="5.140625" style="206" customWidth="1"/>
    <col min="7172" max="7172" width="23.7109375" style="206" customWidth="1"/>
    <col min="7173" max="7173" width="5.140625" style="206" customWidth="1"/>
    <col min="7174" max="7174" width="29.28515625" style="206" customWidth="1"/>
    <col min="7175" max="7175" width="5.140625" style="206" customWidth="1"/>
    <col min="7176" max="7176" width="21.140625" style="206" customWidth="1"/>
    <col min="7177" max="7177" width="5.140625" style="206" customWidth="1"/>
    <col min="7178" max="7178" width="3.7109375" style="206" customWidth="1"/>
    <col min="7179" max="7179" width="10.7109375" style="206" customWidth="1"/>
    <col min="7180" max="7180" width="2.28515625" style="206" customWidth="1"/>
    <col min="7181" max="7181" width="10.28515625" style="206" customWidth="1"/>
    <col min="7182" max="7182" width="1.85546875" style="206" customWidth="1"/>
    <col min="7183" max="7183" width="11.42578125" style="206"/>
    <col min="7184" max="7184" width="2.28515625" style="206" customWidth="1"/>
    <col min="7185" max="7185" width="11.42578125" style="206"/>
    <col min="7186" max="7187" width="3.42578125" style="206" customWidth="1"/>
    <col min="7188" max="7188" width="2.85546875" style="206" customWidth="1"/>
    <col min="7189" max="7189" width="11.5703125" style="206" customWidth="1"/>
    <col min="7190" max="7190" width="2.140625" style="206" customWidth="1"/>
    <col min="7191" max="7191" width="11.42578125" style="206"/>
    <col min="7192" max="7192" width="1.42578125" style="206" customWidth="1"/>
    <col min="7193" max="7193" width="11.42578125" style="206"/>
    <col min="7194" max="7194" width="2" style="206" customWidth="1"/>
    <col min="7195" max="7195" width="11.42578125" style="206"/>
    <col min="7196" max="7196" width="2.85546875" style="206" customWidth="1"/>
    <col min="7197" max="7197" width="3.140625" style="206" customWidth="1"/>
    <col min="7198" max="7408" width="11.42578125" style="206"/>
    <col min="7409" max="7409" width="2.7109375" style="206" customWidth="1"/>
    <col min="7410" max="7410" width="10.5703125" style="206" customWidth="1"/>
    <col min="7411" max="7411" width="13.7109375" style="206" customWidth="1"/>
    <col min="7412" max="7412" width="16.5703125" style="206" customWidth="1"/>
    <col min="7413" max="7413" width="17.7109375" style="206" customWidth="1"/>
    <col min="7414" max="7414" width="10.7109375" style="206" customWidth="1"/>
    <col min="7415" max="7415" width="10" style="206" customWidth="1"/>
    <col min="7416" max="7416" width="2.7109375" style="206" customWidth="1"/>
    <col min="7417" max="7418" width="10" style="206" customWidth="1"/>
    <col min="7419" max="7419" width="2.42578125" style="206" customWidth="1"/>
    <col min="7420" max="7420" width="11.42578125" style="206"/>
    <col min="7421" max="7421" width="33" style="206" customWidth="1"/>
    <col min="7422" max="7422" width="5" style="206" customWidth="1"/>
    <col min="7423" max="7423" width="12.28515625" style="206" customWidth="1"/>
    <col min="7424" max="7424" width="5" style="206" customWidth="1"/>
    <col min="7425" max="7425" width="5.140625" style="206" customWidth="1"/>
    <col min="7426" max="7426" width="21.5703125" style="206" customWidth="1"/>
    <col min="7427" max="7427" width="5.140625" style="206" customWidth="1"/>
    <col min="7428" max="7428" width="23.7109375" style="206" customWidth="1"/>
    <col min="7429" max="7429" width="5.140625" style="206" customWidth="1"/>
    <col min="7430" max="7430" width="29.28515625" style="206" customWidth="1"/>
    <col min="7431" max="7431" width="5.140625" style="206" customWidth="1"/>
    <col min="7432" max="7432" width="21.140625" style="206" customWidth="1"/>
    <col min="7433" max="7433" width="5.140625" style="206" customWidth="1"/>
    <col min="7434" max="7434" width="3.7109375" style="206" customWidth="1"/>
    <col min="7435" max="7435" width="10.7109375" style="206" customWidth="1"/>
    <col min="7436" max="7436" width="2.28515625" style="206" customWidth="1"/>
    <col min="7437" max="7437" width="10.28515625" style="206" customWidth="1"/>
    <col min="7438" max="7438" width="1.85546875" style="206" customWidth="1"/>
    <col min="7439" max="7439" width="11.42578125" style="206"/>
    <col min="7440" max="7440" width="2.28515625" style="206" customWidth="1"/>
    <col min="7441" max="7441" width="11.42578125" style="206"/>
    <col min="7442" max="7443" width="3.42578125" style="206" customWidth="1"/>
    <col min="7444" max="7444" width="2.85546875" style="206" customWidth="1"/>
    <col min="7445" max="7445" width="11.5703125" style="206" customWidth="1"/>
    <col min="7446" max="7446" width="2.140625" style="206" customWidth="1"/>
    <col min="7447" max="7447" width="11.42578125" style="206"/>
    <col min="7448" max="7448" width="1.42578125" style="206" customWidth="1"/>
    <col min="7449" max="7449" width="11.42578125" style="206"/>
    <col min="7450" max="7450" width="2" style="206" customWidth="1"/>
    <col min="7451" max="7451" width="11.42578125" style="206"/>
    <col min="7452" max="7452" width="2.85546875" style="206" customWidth="1"/>
    <col min="7453" max="7453" width="3.140625" style="206" customWidth="1"/>
    <col min="7454" max="7664" width="11.42578125" style="206"/>
    <col min="7665" max="7665" width="2.7109375" style="206" customWidth="1"/>
    <col min="7666" max="7666" width="10.5703125" style="206" customWidth="1"/>
    <col min="7667" max="7667" width="13.7109375" style="206" customWidth="1"/>
    <col min="7668" max="7668" width="16.5703125" style="206" customWidth="1"/>
    <col min="7669" max="7669" width="17.7109375" style="206" customWidth="1"/>
    <col min="7670" max="7670" width="10.7109375" style="206" customWidth="1"/>
    <col min="7671" max="7671" width="10" style="206" customWidth="1"/>
    <col min="7672" max="7672" width="2.7109375" style="206" customWidth="1"/>
    <col min="7673" max="7674" width="10" style="206" customWidth="1"/>
    <col min="7675" max="7675" width="2.42578125" style="206" customWidth="1"/>
    <col min="7676" max="7676" width="11.42578125" style="206"/>
    <col min="7677" max="7677" width="33" style="206" customWidth="1"/>
    <col min="7678" max="7678" width="5" style="206" customWidth="1"/>
    <col min="7679" max="7679" width="12.28515625" style="206" customWidth="1"/>
    <col min="7680" max="7680" width="5" style="206" customWidth="1"/>
    <col min="7681" max="7681" width="5.140625" style="206" customWidth="1"/>
    <col min="7682" max="7682" width="21.5703125" style="206" customWidth="1"/>
    <col min="7683" max="7683" width="5.140625" style="206" customWidth="1"/>
    <col min="7684" max="7684" width="23.7109375" style="206" customWidth="1"/>
    <col min="7685" max="7685" width="5.140625" style="206" customWidth="1"/>
    <col min="7686" max="7686" width="29.28515625" style="206" customWidth="1"/>
    <col min="7687" max="7687" width="5.140625" style="206" customWidth="1"/>
    <col min="7688" max="7688" width="21.140625" style="206" customWidth="1"/>
    <col min="7689" max="7689" width="5.140625" style="206" customWidth="1"/>
    <col min="7690" max="7690" width="3.7109375" style="206" customWidth="1"/>
    <col min="7691" max="7691" width="10.7109375" style="206" customWidth="1"/>
    <col min="7692" max="7692" width="2.28515625" style="206" customWidth="1"/>
    <col min="7693" max="7693" width="10.28515625" style="206" customWidth="1"/>
    <col min="7694" max="7694" width="1.85546875" style="206" customWidth="1"/>
    <col min="7695" max="7695" width="11.42578125" style="206"/>
    <col min="7696" max="7696" width="2.28515625" style="206" customWidth="1"/>
    <col min="7697" max="7697" width="11.42578125" style="206"/>
    <col min="7698" max="7699" width="3.42578125" style="206" customWidth="1"/>
    <col min="7700" max="7700" width="2.85546875" style="206" customWidth="1"/>
    <col min="7701" max="7701" width="11.5703125" style="206" customWidth="1"/>
    <col min="7702" max="7702" width="2.140625" style="206" customWidth="1"/>
    <col min="7703" max="7703" width="11.42578125" style="206"/>
    <col min="7704" max="7704" width="1.42578125" style="206" customWidth="1"/>
    <col min="7705" max="7705" width="11.42578125" style="206"/>
    <col min="7706" max="7706" width="2" style="206" customWidth="1"/>
    <col min="7707" max="7707" width="11.42578125" style="206"/>
    <col min="7708" max="7708" width="2.85546875" style="206" customWidth="1"/>
    <col min="7709" max="7709" width="3.140625" style="206" customWidth="1"/>
    <col min="7710" max="7920" width="11.42578125" style="206"/>
    <col min="7921" max="7921" width="2.7109375" style="206" customWidth="1"/>
    <col min="7922" max="7922" width="10.5703125" style="206" customWidth="1"/>
    <col min="7923" max="7923" width="13.7109375" style="206" customWidth="1"/>
    <col min="7924" max="7924" width="16.5703125" style="206" customWidth="1"/>
    <col min="7925" max="7925" width="17.7109375" style="206" customWidth="1"/>
    <col min="7926" max="7926" width="10.7109375" style="206" customWidth="1"/>
    <col min="7927" max="7927" width="10" style="206" customWidth="1"/>
    <col min="7928" max="7928" width="2.7109375" style="206" customWidth="1"/>
    <col min="7929" max="7930" width="10" style="206" customWidth="1"/>
    <col min="7931" max="7931" width="2.42578125" style="206" customWidth="1"/>
    <col min="7932" max="7932" width="11.42578125" style="206"/>
    <col min="7933" max="7933" width="33" style="206" customWidth="1"/>
    <col min="7934" max="7934" width="5" style="206" customWidth="1"/>
    <col min="7935" max="7935" width="12.28515625" style="206" customWidth="1"/>
    <col min="7936" max="7936" width="5" style="206" customWidth="1"/>
    <col min="7937" max="7937" width="5.140625" style="206" customWidth="1"/>
    <col min="7938" max="7938" width="21.5703125" style="206" customWidth="1"/>
    <col min="7939" max="7939" width="5.140625" style="206" customWidth="1"/>
    <col min="7940" max="7940" width="23.7109375" style="206" customWidth="1"/>
    <col min="7941" max="7941" width="5.140625" style="206" customWidth="1"/>
    <col min="7942" max="7942" width="29.28515625" style="206" customWidth="1"/>
    <col min="7943" max="7943" width="5.140625" style="206" customWidth="1"/>
    <col min="7944" max="7944" width="21.140625" style="206" customWidth="1"/>
    <col min="7945" max="7945" width="5.140625" style="206" customWidth="1"/>
    <col min="7946" max="7946" width="3.7109375" style="206" customWidth="1"/>
    <col min="7947" max="7947" width="10.7109375" style="206" customWidth="1"/>
    <col min="7948" max="7948" width="2.28515625" style="206" customWidth="1"/>
    <col min="7949" max="7949" width="10.28515625" style="206" customWidth="1"/>
    <col min="7950" max="7950" width="1.85546875" style="206" customWidth="1"/>
    <col min="7951" max="7951" width="11.42578125" style="206"/>
    <col min="7952" max="7952" width="2.28515625" style="206" customWidth="1"/>
    <col min="7953" max="7953" width="11.42578125" style="206"/>
    <col min="7954" max="7955" width="3.42578125" style="206" customWidth="1"/>
    <col min="7956" max="7956" width="2.85546875" style="206" customWidth="1"/>
    <col min="7957" max="7957" width="11.5703125" style="206" customWidth="1"/>
    <col min="7958" max="7958" width="2.140625" style="206" customWidth="1"/>
    <col min="7959" max="7959" width="11.42578125" style="206"/>
    <col min="7960" max="7960" width="1.42578125" style="206" customWidth="1"/>
    <col min="7961" max="7961" width="11.42578125" style="206"/>
    <col min="7962" max="7962" width="2" style="206" customWidth="1"/>
    <col min="7963" max="7963" width="11.42578125" style="206"/>
    <col min="7964" max="7964" width="2.85546875" style="206" customWidth="1"/>
    <col min="7965" max="7965" width="3.140625" style="206" customWidth="1"/>
    <col min="7966" max="8176" width="11.42578125" style="206"/>
    <col min="8177" max="8177" width="2.7109375" style="206" customWidth="1"/>
    <col min="8178" max="8178" width="10.5703125" style="206" customWidth="1"/>
    <col min="8179" max="8179" width="13.7109375" style="206" customWidth="1"/>
    <col min="8180" max="8180" width="16.5703125" style="206" customWidth="1"/>
    <col min="8181" max="8181" width="17.7109375" style="206" customWidth="1"/>
    <col min="8182" max="8182" width="10.7109375" style="206" customWidth="1"/>
    <col min="8183" max="8183" width="10" style="206" customWidth="1"/>
    <col min="8184" max="8184" width="2.7109375" style="206" customWidth="1"/>
    <col min="8185" max="8186" width="10" style="206" customWidth="1"/>
    <col min="8187" max="8187" width="2.42578125" style="206" customWidth="1"/>
    <col min="8188" max="8188" width="11.42578125" style="206"/>
    <col min="8189" max="8189" width="33" style="206" customWidth="1"/>
    <col min="8190" max="8190" width="5" style="206" customWidth="1"/>
    <col min="8191" max="8191" width="12.28515625" style="206" customWidth="1"/>
    <col min="8192" max="8192" width="5" style="206" customWidth="1"/>
    <col min="8193" max="8193" width="5.140625" style="206" customWidth="1"/>
    <col min="8194" max="8194" width="21.5703125" style="206" customWidth="1"/>
    <col min="8195" max="8195" width="5.140625" style="206" customWidth="1"/>
    <col min="8196" max="8196" width="23.7109375" style="206" customWidth="1"/>
    <col min="8197" max="8197" width="5.140625" style="206" customWidth="1"/>
    <col min="8198" max="8198" width="29.28515625" style="206" customWidth="1"/>
    <col min="8199" max="8199" width="5.140625" style="206" customWidth="1"/>
    <col min="8200" max="8200" width="21.140625" style="206" customWidth="1"/>
    <col min="8201" max="8201" width="5.140625" style="206" customWidth="1"/>
    <col min="8202" max="8202" width="3.7109375" style="206" customWidth="1"/>
    <col min="8203" max="8203" width="10.7109375" style="206" customWidth="1"/>
    <col min="8204" max="8204" width="2.28515625" style="206" customWidth="1"/>
    <col min="8205" max="8205" width="10.28515625" style="206" customWidth="1"/>
    <col min="8206" max="8206" width="1.85546875" style="206" customWidth="1"/>
    <col min="8207" max="8207" width="11.42578125" style="206"/>
    <col min="8208" max="8208" width="2.28515625" style="206" customWidth="1"/>
    <col min="8209" max="8209" width="11.42578125" style="206"/>
    <col min="8210" max="8211" width="3.42578125" style="206" customWidth="1"/>
    <col min="8212" max="8212" width="2.85546875" style="206" customWidth="1"/>
    <col min="8213" max="8213" width="11.5703125" style="206" customWidth="1"/>
    <col min="8214" max="8214" width="2.140625" style="206" customWidth="1"/>
    <col min="8215" max="8215" width="11.42578125" style="206"/>
    <col min="8216" max="8216" width="1.42578125" style="206" customWidth="1"/>
    <col min="8217" max="8217" width="11.42578125" style="206"/>
    <col min="8218" max="8218" width="2" style="206" customWidth="1"/>
    <col min="8219" max="8219" width="11.42578125" style="206"/>
    <col min="8220" max="8220" width="2.85546875" style="206" customWidth="1"/>
    <col min="8221" max="8221" width="3.140625" style="206" customWidth="1"/>
    <col min="8222" max="8432" width="11.42578125" style="206"/>
    <col min="8433" max="8433" width="2.7109375" style="206" customWidth="1"/>
    <col min="8434" max="8434" width="10.5703125" style="206" customWidth="1"/>
    <col min="8435" max="8435" width="13.7109375" style="206" customWidth="1"/>
    <col min="8436" max="8436" width="16.5703125" style="206" customWidth="1"/>
    <col min="8437" max="8437" width="17.7109375" style="206" customWidth="1"/>
    <col min="8438" max="8438" width="10.7109375" style="206" customWidth="1"/>
    <col min="8439" max="8439" width="10" style="206" customWidth="1"/>
    <col min="8440" max="8440" width="2.7109375" style="206" customWidth="1"/>
    <col min="8441" max="8442" width="10" style="206" customWidth="1"/>
    <col min="8443" max="8443" width="2.42578125" style="206" customWidth="1"/>
    <col min="8444" max="8444" width="11.42578125" style="206"/>
    <col min="8445" max="8445" width="33" style="206" customWidth="1"/>
    <col min="8446" max="8446" width="5" style="206" customWidth="1"/>
    <col min="8447" max="8447" width="12.28515625" style="206" customWidth="1"/>
    <col min="8448" max="8448" width="5" style="206" customWidth="1"/>
    <col min="8449" max="8449" width="5.140625" style="206" customWidth="1"/>
    <col min="8450" max="8450" width="21.5703125" style="206" customWidth="1"/>
    <col min="8451" max="8451" width="5.140625" style="206" customWidth="1"/>
    <col min="8452" max="8452" width="23.7109375" style="206" customWidth="1"/>
    <col min="8453" max="8453" width="5.140625" style="206" customWidth="1"/>
    <col min="8454" max="8454" width="29.28515625" style="206" customWidth="1"/>
    <col min="8455" max="8455" width="5.140625" style="206" customWidth="1"/>
    <col min="8456" max="8456" width="21.140625" style="206" customWidth="1"/>
    <col min="8457" max="8457" width="5.140625" style="206" customWidth="1"/>
    <col min="8458" max="8458" width="3.7109375" style="206" customWidth="1"/>
    <col min="8459" max="8459" width="10.7109375" style="206" customWidth="1"/>
    <col min="8460" max="8460" width="2.28515625" style="206" customWidth="1"/>
    <col min="8461" max="8461" width="10.28515625" style="206" customWidth="1"/>
    <col min="8462" max="8462" width="1.85546875" style="206" customWidth="1"/>
    <col min="8463" max="8463" width="11.42578125" style="206"/>
    <col min="8464" max="8464" width="2.28515625" style="206" customWidth="1"/>
    <col min="8465" max="8465" width="11.42578125" style="206"/>
    <col min="8466" max="8467" width="3.42578125" style="206" customWidth="1"/>
    <col min="8468" max="8468" width="2.85546875" style="206" customWidth="1"/>
    <col min="8469" max="8469" width="11.5703125" style="206" customWidth="1"/>
    <col min="8470" max="8470" width="2.140625" style="206" customWidth="1"/>
    <col min="8471" max="8471" width="11.42578125" style="206"/>
    <col min="8472" max="8472" width="1.42578125" style="206" customWidth="1"/>
    <col min="8473" max="8473" width="11.42578125" style="206"/>
    <col min="8474" max="8474" width="2" style="206" customWidth="1"/>
    <col min="8475" max="8475" width="11.42578125" style="206"/>
    <col min="8476" max="8476" width="2.85546875" style="206" customWidth="1"/>
    <col min="8477" max="8477" width="3.140625" style="206" customWidth="1"/>
    <col min="8478" max="8688" width="11.42578125" style="206"/>
    <col min="8689" max="8689" width="2.7109375" style="206" customWidth="1"/>
    <col min="8690" max="8690" width="10.5703125" style="206" customWidth="1"/>
    <col min="8691" max="8691" width="13.7109375" style="206" customWidth="1"/>
    <col min="8692" max="8692" width="16.5703125" style="206" customWidth="1"/>
    <col min="8693" max="8693" width="17.7109375" style="206" customWidth="1"/>
    <col min="8694" max="8694" width="10.7109375" style="206" customWidth="1"/>
    <col min="8695" max="8695" width="10" style="206" customWidth="1"/>
    <col min="8696" max="8696" width="2.7109375" style="206" customWidth="1"/>
    <col min="8697" max="8698" width="10" style="206" customWidth="1"/>
    <col min="8699" max="8699" width="2.42578125" style="206" customWidth="1"/>
    <col min="8700" max="8700" width="11.42578125" style="206"/>
    <col min="8701" max="8701" width="33" style="206" customWidth="1"/>
    <col min="8702" max="8702" width="5" style="206" customWidth="1"/>
    <col min="8703" max="8703" width="12.28515625" style="206" customWidth="1"/>
    <col min="8704" max="8704" width="5" style="206" customWidth="1"/>
    <col min="8705" max="8705" width="5.140625" style="206" customWidth="1"/>
    <col min="8706" max="8706" width="21.5703125" style="206" customWidth="1"/>
    <col min="8707" max="8707" width="5.140625" style="206" customWidth="1"/>
    <col min="8708" max="8708" width="23.7109375" style="206" customWidth="1"/>
    <col min="8709" max="8709" width="5.140625" style="206" customWidth="1"/>
    <col min="8710" max="8710" width="29.28515625" style="206" customWidth="1"/>
    <col min="8711" max="8711" width="5.140625" style="206" customWidth="1"/>
    <col min="8712" max="8712" width="21.140625" style="206" customWidth="1"/>
    <col min="8713" max="8713" width="5.140625" style="206" customWidth="1"/>
    <col min="8714" max="8714" width="3.7109375" style="206" customWidth="1"/>
    <col min="8715" max="8715" width="10.7109375" style="206" customWidth="1"/>
    <col min="8716" max="8716" width="2.28515625" style="206" customWidth="1"/>
    <col min="8717" max="8717" width="10.28515625" style="206" customWidth="1"/>
    <col min="8718" max="8718" width="1.85546875" style="206" customWidth="1"/>
    <col min="8719" max="8719" width="11.42578125" style="206"/>
    <col min="8720" max="8720" width="2.28515625" style="206" customWidth="1"/>
    <col min="8721" max="8721" width="11.42578125" style="206"/>
    <col min="8722" max="8723" width="3.42578125" style="206" customWidth="1"/>
    <col min="8724" max="8724" width="2.85546875" style="206" customWidth="1"/>
    <col min="8725" max="8725" width="11.5703125" style="206" customWidth="1"/>
    <col min="8726" max="8726" width="2.140625" style="206" customWidth="1"/>
    <col min="8727" max="8727" width="11.42578125" style="206"/>
    <col min="8728" max="8728" width="1.42578125" style="206" customWidth="1"/>
    <col min="8729" max="8729" width="11.42578125" style="206"/>
    <col min="8730" max="8730" width="2" style="206" customWidth="1"/>
    <col min="8731" max="8731" width="11.42578125" style="206"/>
    <col min="8732" max="8732" width="2.85546875" style="206" customWidth="1"/>
    <col min="8733" max="8733" width="3.140625" style="206" customWidth="1"/>
    <col min="8734" max="8944" width="11.42578125" style="206"/>
    <col min="8945" max="8945" width="2.7109375" style="206" customWidth="1"/>
    <col min="8946" max="8946" width="10.5703125" style="206" customWidth="1"/>
    <col min="8947" max="8947" width="13.7109375" style="206" customWidth="1"/>
    <col min="8948" max="8948" width="16.5703125" style="206" customWidth="1"/>
    <col min="8949" max="8949" width="17.7109375" style="206" customWidth="1"/>
    <col min="8950" max="8950" width="10.7109375" style="206" customWidth="1"/>
    <col min="8951" max="8951" width="10" style="206" customWidth="1"/>
    <col min="8952" max="8952" width="2.7109375" style="206" customWidth="1"/>
    <col min="8953" max="8954" width="10" style="206" customWidth="1"/>
    <col min="8955" max="8955" width="2.42578125" style="206" customWidth="1"/>
    <col min="8956" max="8956" width="11.42578125" style="206"/>
    <col min="8957" max="8957" width="33" style="206" customWidth="1"/>
    <col min="8958" max="8958" width="5" style="206" customWidth="1"/>
    <col min="8959" max="8959" width="12.28515625" style="206" customWidth="1"/>
    <col min="8960" max="8960" width="5" style="206" customWidth="1"/>
    <col min="8961" max="8961" width="5.140625" style="206" customWidth="1"/>
    <col min="8962" max="8962" width="21.5703125" style="206" customWidth="1"/>
    <col min="8963" max="8963" width="5.140625" style="206" customWidth="1"/>
    <col min="8964" max="8964" width="23.7109375" style="206" customWidth="1"/>
    <col min="8965" max="8965" width="5.140625" style="206" customWidth="1"/>
    <col min="8966" max="8966" width="29.28515625" style="206" customWidth="1"/>
    <col min="8967" max="8967" width="5.140625" style="206" customWidth="1"/>
    <col min="8968" max="8968" width="21.140625" style="206" customWidth="1"/>
    <col min="8969" max="8969" width="5.140625" style="206" customWidth="1"/>
    <col min="8970" max="8970" width="3.7109375" style="206" customWidth="1"/>
    <col min="8971" max="8971" width="10.7109375" style="206" customWidth="1"/>
    <col min="8972" max="8972" width="2.28515625" style="206" customWidth="1"/>
    <col min="8973" max="8973" width="10.28515625" style="206" customWidth="1"/>
    <col min="8974" max="8974" width="1.85546875" style="206" customWidth="1"/>
    <col min="8975" max="8975" width="11.42578125" style="206"/>
    <col min="8976" max="8976" width="2.28515625" style="206" customWidth="1"/>
    <col min="8977" max="8977" width="11.42578125" style="206"/>
    <col min="8978" max="8979" width="3.42578125" style="206" customWidth="1"/>
    <col min="8980" max="8980" width="2.85546875" style="206" customWidth="1"/>
    <col min="8981" max="8981" width="11.5703125" style="206" customWidth="1"/>
    <col min="8982" max="8982" width="2.140625" style="206" customWidth="1"/>
    <col min="8983" max="8983" width="11.42578125" style="206"/>
    <col min="8984" max="8984" width="1.42578125" style="206" customWidth="1"/>
    <col min="8985" max="8985" width="11.42578125" style="206"/>
    <col min="8986" max="8986" width="2" style="206" customWidth="1"/>
    <col min="8987" max="8987" width="11.42578125" style="206"/>
    <col min="8988" max="8988" width="2.85546875" style="206" customWidth="1"/>
    <col min="8989" max="8989" width="3.140625" style="206" customWidth="1"/>
    <col min="8990" max="9200" width="11.42578125" style="206"/>
    <col min="9201" max="9201" width="2.7109375" style="206" customWidth="1"/>
    <col min="9202" max="9202" width="10.5703125" style="206" customWidth="1"/>
    <col min="9203" max="9203" width="13.7109375" style="206" customWidth="1"/>
    <col min="9204" max="9204" width="16.5703125" style="206" customWidth="1"/>
    <col min="9205" max="9205" width="17.7109375" style="206" customWidth="1"/>
    <col min="9206" max="9206" width="10.7109375" style="206" customWidth="1"/>
    <col min="9207" max="9207" width="10" style="206" customWidth="1"/>
    <col min="9208" max="9208" width="2.7109375" style="206" customWidth="1"/>
    <col min="9209" max="9210" width="10" style="206" customWidth="1"/>
    <col min="9211" max="9211" width="2.42578125" style="206" customWidth="1"/>
    <col min="9212" max="9212" width="11.42578125" style="206"/>
    <col min="9213" max="9213" width="33" style="206" customWidth="1"/>
    <col min="9214" max="9214" width="5" style="206" customWidth="1"/>
    <col min="9215" max="9215" width="12.28515625" style="206" customWidth="1"/>
    <col min="9216" max="9216" width="5" style="206" customWidth="1"/>
    <col min="9217" max="9217" width="5.140625" style="206" customWidth="1"/>
    <col min="9218" max="9218" width="21.5703125" style="206" customWidth="1"/>
    <col min="9219" max="9219" width="5.140625" style="206" customWidth="1"/>
    <col min="9220" max="9220" width="23.7109375" style="206" customWidth="1"/>
    <col min="9221" max="9221" width="5.140625" style="206" customWidth="1"/>
    <col min="9222" max="9222" width="29.28515625" style="206" customWidth="1"/>
    <col min="9223" max="9223" width="5.140625" style="206" customWidth="1"/>
    <col min="9224" max="9224" width="21.140625" style="206" customWidth="1"/>
    <col min="9225" max="9225" width="5.140625" style="206" customWidth="1"/>
    <col min="9226" max="9226" width="3.7109375" style="206" customWidth="1"/>
    <col min="9227" max="9227" width="10.7109375" style="206" customWidth="1"/>
    <col min="9228" max="9228" width="2.28515625" style="206" customWidth="1"/>
    <col min="9229" max="9229" width="10.28515625" style="206" customWidth="1"/>
    <col min="9230" max="9230" width="1.85546875" style="206" customWidth="1"/>
    <col min="9231" max="9231" width="11.42578125" style="206"/>
    <col min="9232" max="9232" width="2.28515625" style="206" customWidth="1"/>
    <col min="9233" max="9233" width="11.42578125" style="206"/>
    <col min="9234" max="9235" width="3.42578125" style="206" customWidth="1"/>
    <col min="9236" max="9236" width="2.85546875" style="206" customWidth="1"/>
    <col min="9237" max="9237" width="11.5703125" style="206" customWidth="1"/>
    <col min="9238" max="9238" width="2.140625" style="206" customWidth="1"/>
    <col min="9239" max="9239" width="11.42578125" style="206"/>
    <col min="9240" max="9240" width="1.42578125" style="206" customWidth="1"/>
    <col min="9241" max="9241" width="11.42578125" style="206"/>
    <col min="9242" max="9242" width="2" style="206" customWidth="1"/>
    <col min="9243" max="9243" width="11.42578125" style="206"/>
    <col min="9244" max="9244" width="2.85546875" style="206" customWidth="1"/>
    <col min="9245" max="9245" width="3.140625" style="206" customWidth="1"/>
    <col min="9246" max="9456" width="11.42578125" style="206"/>
    <col min="9457" max="9457" width="2.7109375" style="206" customWidth="1"/>
    <col min="9458" max="9458" width="10.5703125" style="206" customWidth="1"/>
    <col min="9459" max="9459" width="13.7109375" style="206" customWidth="1"/>
    <col min="9460" max="9460" width="16.5703125" style="206" customWidth="1"/>
    <col min="9461" max="9461" width="17.7109375" style="206" customWidth="1"/>
    <col min="9462" max="9462" width="10.7109375" style="206" customWidth="1"/>
    <col min="9463" max="9463" width="10" style="206" customWidth="1"/>
    <col min="9464" max="9464" width="2.7109375" style="206" customWidth="1"/>
    <col min="9465" max="9466" width="10" style="206" customWidth="1"/>
    <col min="9467" max="9467" width="2.42578125" style="206" customWidth="1"/>
    <col min="9468" max="9468" width="11.42578125" style="206"/>
    <col min="9469" max="9469" width="33" style="206" customWidth="1"/>
    <col min="9470" max="9470" width="5" style="206" customWidth="1"/>
    <col min="9471" max="9471" width="12.28515625" style="206" customWidth="1"/>
    <col min="9472" max="9472" width="5" style="206" customWidth="1"/>
    <col min="9473" max="9473" width="5.140625" style="206" customWidth="1"/>
    <col min="9474" max="9474" width="21.5703125" style="206" customWidth="1"/>
    <col min="9475" max="9475" width="5.140625" style="206" customWidth="1"/>
    <col min="9476" max="9476" width="23.7109375" style="206" customWidth="1"/>
    <col min="9477" max="9477" width="5.140625" style="206" customWidth="1"/>
    <col min="9478" max="9478" width="29.28515625" style="206" customWidth="1"/>
    <col min="9479" max="9479" width="5.140625" style="206" customWidth="1"/>
    <col min="9480" max="9480" width="21.140625" style="206" customWidth="1"/>
    <col min="9481" max="9481" width="5.140625" style="206" customWidth="1"/>
    <col min="9482" max="9482" width="3.7109375" style="206" customWidth="1"/>
    <col min="9483" max="9483" width="10.7109375" style="206" customWidth="1"/>
    <col min="9484" max="9484" width="2.28515625" style="206" customWidth="1"/>
    <col min="9485" max="9485" width="10.28515625" style="206" customWidth="1"/>
    <col min="9486" max="9486" width="1.85546875" style="206" customWidth="1"/>
    <col min="9487" max="9487" width="11.42578125" style="206"/>
    <col min="9488" max="9488" width="2.28515625" style="206" customWidth="1"/>
    <col min="9489" max="9489" width="11.42578125" style="206"/>
    <col min="9490" max="9491" width="3.42578125" style="206" customWidth="1"/>
    <col min="9492" max="9492" width="2.85546875" style="206" customWidth="1"/>
    <col min="9493" max="9493" width="11.5703125" style="206" customWidth="1"/>
    <col min="9494" max="9494" width="2.140625" style="206" customWidth="1"/>
    <col min="9495" max="9495" width="11.42578125" style="206"/>
    <col min="9496" max="9496" width="1.42578125" style="206" customWidth="1"/>
    <col min="9497" max="9497" width="11.42578125" style="206"/>
    <col min="9498" max="9498" width="2" style="206" customWidth="1"/>
    <col min="9499" max="9499" width="11.42578125" style="206"/>
    <col min="9500" max="9500" width="2.85546875" style="206" customWidth="1"/>
    <col min="9501" max="9501" width="3.140625" style="206" customWidth="1"/>
    <col min="9502" max="9712" width="11.42578125" style="206"/>
    <col min="9713" max="9713" width="2.7109375" style="206" customWidth="1"/>
    <col min="9714" max="9714" width="10.5703125" style="206" customWidth="1"/>
    <col min="9715" max="9715" width="13.7109375" style="206" customWidth="1"/>
    <col min="9716" max="9716" width="16.5703125" style="206" customWidth="1"/>
    <col min="9717" max="9717" width="17.7109375" style="206" customWidth="1"/>
    <col min="9718" max="9718" width="10.7109375" style="206" customWidth="1"/>
    <col min="9719" max="9719" width="10" style="206" customWidth="1"/>
    <col min="9720" max="9720" width="2.7109375" style="206" customWidth="1"/>
    <col min="9721" max="9722" width="10" style="206" customWidth="1"/>
    <col min="9723" max="9723" width="2.42578125" style="206" customWidth="1"/>
    <col min="9724" max="9724" width="11.42578125" style="206"/>
    <col min="9725" max="9725" width="33" style="206" customWidth="1"/>
    <col min="9726" max="9726" width="5" style="206" customWidth="1"/>
    <col min="9727" max="9727" width="12.28515625" style="206" customWidth="1"/>
    <col min="9728" max="9728" width="5" style="206" customWidth="1"/>
    <col min="9729" max="9729" width="5.140625" style="206" customWidth="1"/>
    <col min="9730" max="9730" width="21.5703125" style="206" customWidth="1"/>
    <col min="9731" max="9731" width="5.140625" style="206" customWidth="1"/>
    <col min="9732" max="9732" width="23.7109375" style="206" customWidth="1"/>
    <col min="9733" max="9733" width="5.140625" style="206" customWidth="1"/>
    <col min="9734" max="9734" width="29.28515625" style="206" customWidth="1"/>
    <col min="9735" max="9735" width="5.140625" style="206" customWidth="1"/>
    <col min="9736" max="9736" width="21.140625" style="206" customWidth="1"/>
    <col min="9737" max="9737" width="5.140625" style="206" customWidth="1"/>
    <col min="9738" max="9738" width="3.7109375" style="206" customWidth="1"/>
    <col min="9739" max="9739" width="10.7109375" style="206" customWidth="1"/>
    <col min="9740" max="9740" width="2.28515625" style="206" customWidth="1"/>
    <col min="9741" max="9741" width="10.28515625" style="206" customWidth="1"/>
    <col min="9742" max="9742" width="1.85546875" style="206" customWidth="1"/>
    <col min="9743" max="9743" width="11.42578125" style="206"/>
    <col min="9744" max="9744" width="2.28515625" style="206" customWidth="1"/>
    <col min="9745" max="9745" width="11.42578125" style="206"/>
    <col min="9746" max="9747" width="3.42578125" style="206" customWidth="1"/>
    <col min="9748" max="9748" width="2.85546875" style="206" customWidth="1"/>
    <col min="9749" max="9749" width="11.5703125" style="206" customWidth="1"/>
    <col min="9750" max="9750" width="2.140625" style="206" customWidth="1"/>
    <col min="9751" max="9751" width="11.42578125" style="206"/>
    <col min="9752" max="9752" width="1.42578125" style="206" customWidth="1"/>
    <col min="9753" max="9753" width="11.42578125" style="206"/>
    <col min="9754" max="9754" width="2" style="206" customWidth="1"/>
    <col min="9755" max="9755" width="11.42578125" style="206"/>
    <col min="9756" max="9756" width="2.85546875" style="206" customWidth="1"/>
    <col min="9757" max="9757" width="3.140625" style="206" customWidth="1"/>
    <col min="9758" max="9968" width="11.42578125" style="206"/>
    <col min="9969" max="9969" width="2.7109375" style="206" customWidth="1"/>
    <col min="9970" max="9970" width="10.5703125" style="206" customWidth="1"/>
    <col min="9971" max="9971" width="13.7109375" style="206" customWidth="1"/>
    <col min="9972" max="9972" width="16.5703125" style="206" customWidth="1"/>
    <col min="9973" max="9973" width="17.7109375" style="206" customWidth="1"/>
    <col min="9974" max="9974" width="10.7109375" style="206" customWidth="1"/>
    <col min="9975" max="9975" width="10" style="206" customWidth="1"/>
    <col min="9976" max="9976" width="2.7109375" style="206" customWidth="1"/>
    <col min="9977" max="9978" width="10" style="206" customWidth="1"/>
    <col min="9979" max="9979" width="2.42578125" style="206" customWidth="1"/>
    <col min="9980" max="9980" width="11.42578125" style="206"/>
    <col min="9981" max="9981" width="33" style="206" customWidth="1"/>
    <col min="9982" max="9982" width="5" style="206" customWidth="1"/>
    <col min="9983" max="9983" width="12.28515625" style="206" customWidth="1"/>
    <col min="9984" max="9984" width="5" style="206" customWidth="1"/>
    <col min="9985" max="9985" width="5.140625" style="206" customWidth="1"/>
    <col min="9986" max="9986" width="21.5703125" style="206" customWidth="1"/>
    <col min="9987" max="9987" width="5.140625" style="206" customWidth="1"/>
    <col min="9988" max="9988" width="23.7109375" style="206" customWidth="1"/>
    <col min="9989" max="9989" width="5.140625" style="206" customWidth="1"/>
    <col min="9990" max="9990" width="29.28515625" style="206" customWidth="1"/>
    <col min="9991" max="9991" width="5.140625" style="206" customWidth="1"/>
    <col min="9992" max="9992" width="21.140625" style="206" customWidth="1"/>
    <col min="9993" max="9993" width="5.140625" style="206" customWidth="1"/>
    <col min="9994" max="9994" width="3.7109375" style="206" customWidth="1"/>
    <col min="9995" max="9995" width="10.7109375" style="206" customWidth="1"/>
    <col min="9996" max="9996" width="2.28515625" style="206" customWidth="1"/>
    <col min="9997" max="9997" width="10.28515625" style="206" customWidth="1"/>
    <col min="9998" max="9998" width="1.85546875" style="206" customWidth="1"/>
    <col min="9999" max="9999" width="11.42578125" style="206"/>
    <col min="10000" max="10000" width="2.28515625" style="206" customWidth="1"/>
    <col min="10001" max="10001" width="11.42578125" style="206"/>
    <col min="10002" max="10003" width="3.42578125" style="206" customWidth="1"/>
    <col min="10004" max="10004" width="2.85546875" style="206" customWidth="1"/>
    <col min="10005" max="10005" width="11.5703125" style="206" customWidth="1"/>
    <col min="10006" max="10006" width="2.140625" style="206" customWidth="1"/>
    <col min="10007" max="10007" width="11.42578125" style="206"/>
    <col min="10008" max="10008" width="1.42578125" style="206" customWidth="1"/>
    <col min="10009" max="10009" width="11.42578125" style="206"/>
    <col min="10010" max="10010" width="2" style="206" customWidth="1"/>
    <col min="10011" max="10011" width="11.42578125" style="206"/>
    <col min="10012" max="10012" width="2.85546875" style="206" customWidth="1"/>
    <col min="10013" max="10013" width="3.140625" style="206" customWidth="1"/>
    <col min="10014" max="10224" width="11.42578125" style="206"/>
    <col min="10225" max="10225" width="2.7109375" style="206" customWidth="1"/>
    <col min="10226" max="10226" width="10.5703125" style="206" customWidth="1"/>
    <col min="10227" max="10227" width="13.7109375" style="206" customWidth="1"/>
    <col min="10228" max="10228" width="16.5703125" style="206" customWidth="1"/>
    <col min="10229" max="10229" width="17.7109375" style="206" customWidth="1"/>
    <col min="10230" max="10230" width="10.7109375" style="206" customWidth="1"/>
    <col min="10231" max="10231" width="10" style="206" customWidth="1"/>
    <col min="10232" max="10232" width="2.7109375" style="206" customWidth="1"/>
    <col min="10233" max="10234" width="10" style="206" customWidth="1"/>
    <col min="10235" max="10235" width="2.42578125" style="206" customWidth="1"/>
    <col min="10236" max="10236" width="11.42578125" style="206"/>
    <col min="10237" max="10237" width="33" style="206" customWidth="1"/>
    <col min="10238" max="10238" width="5" style="206" customWidth="1"/>
    <col min="10239" max="10239" width="12.28515625" style="206" customWidth="1"/>
    <col min="10240" max="10240" width="5" style="206" customWidth="1"/>
    <col min="10241" max="10241" width="5.140625" style="206" customWidth="1"/>
    <col min="10242" max="10242" width="21.5703125" style="206" customWidth="1"/>
    <col min="10243" max="10243" width="5.140625" style="206" customWidth="1"/>
    <col min="10244" max="10244" width="23.7109375" style="206" customWidth="1"/>
    <col min="10245" max="10245" width="5.140625" style="206" customWidth="1"/>
    <col min="10246" max="10246" width="29.28515625" style="206" customWidth="1"/>
    <col min="10247" max="10247" width="5.140625" style="206" customWidth="1"/>
    <col min="10248" max="10248" width="21.140625" style="206" customWidth="1"/>
    <col min="10249" max="10249" width="5.140625" style="206" customWidth="1"/>
    <col min="10250" max="10250" width="3.7109375" style="206" customWidth="1"/>
    <col min="10251" max="10251" width="10.7109375" style="206" customWidth="1"/>
    <col min="10252" max="10252" width="2.28515625" style="206" customWidth="1"/>
    <col min="10253" max="10253" width="10.28515625" style="206" customWidth="1"/>
    <col min="10254" max="10254" width="1.85546875" style="206" customWidth="1"/>
    <col min="10255" max="10255" width="11.42578125" style="206"/>
    <col min="10256" max="10256" width="2.28515625" style="206" customWidth="1"/>
    <col min="10257" max="10257" width="11.42578125" style="206"/>
    <col min="10258" max="10259" width="3.42578125" style="206" customWidth="1"/>
    <col min="10260" max="10260" width="2.85546875" style="206" customWidth="1"/>
    <col min="10261" max="10261" width="11.5703125" style="206" customWidth="1"/>
    <col min="10262" max="10262" width="2.140625" style="206" customWidth="1"/>
    <col min="10263" max="10263" width="11.42578125" style="206"/>
    <col min="10264" max="10264" width="1.42578125" style="206" customWidth="1"/>
    <col min="10265" max="10265" width="11.42578125" style="206"/>
    <col min="10266" max="10266" width="2" style="206" customWidth="1"/>
    <col min="10267" max="10267" width="11.42578125" style="206"/>
    <col min="10268" max="10268" width="2.85546875" style="206" customWidth="1"/>
    <col min="10269" max="10269" width="3.140625" style="206" customWidth="1"/>
    <col min="10270" max="10480" width="11.42578125" style="206"/>
    <col min="10481" max="10481" width="2.7109375" style="206" customWidth="1"/>
    <col min="10482" max="10482" width="10.5703125" style="206" customWidth="1"/>
    <col min="10483" max="10483" width="13.7109375" style="206" customWidth="1"/>
    <col min="10484" max="10484" width="16.5703125" style="206" customWidth="1"/>
    <col min="10485" max="10485" width="17.7109375" style="206" customWidth="1"/>
    <col min="10486" max="10486" width="10.7109375" style="206" customWidth="1"/>
    <col min="10487" max="10487" width="10" style="206" customWidth="1"/>
    <col min="10488" max="10488" width="2.7109375" style="206" customWidth="1"/>
    <col min="10489" max="10490" width="10" style="206" customWidth="1"/>
    <col min="10491" max="10491" width="2.42578125" style="206" customWidth="1"/>
    <col min="10492" max="10492" width="11.42578125" style="206"/>
    <col min="10493" max="10493" width="33" style="206" customWidth="1"/>
    <col min="10494" max="10494" width="5" style="206" customWidth="1"/>
    <col min="10495" max="10495" width="12.28515625" style="206" customWidth="1"/>
    <col min="10496" max="10496" width="5" style="206" customWidth="1"/>
    <col min="10497" max="10497" width="5.140625" style="206" customWidth="1"/>
    <col min="10498" max="10498" width="21.5703125" style="206" customWidth="1"/>
    <col min="10499" max="10499" width="5.140625" style="206" customWidth="1"/>
    <col min="10500" max="10500" width="23.7109375" style="206" customWidth="1"/>
    <col min="10501" max="10501" width="5.140625" style="206" customWidth="1"/>
    <col min="10502" max="10502" width="29.28515625" style="206" customWidth="1"/>
    <col min="10503" max="10503" width="5.140625" style="206" customWidth="1"/>
    <col min="10504" max="10504" width="21.140625" style="206" customWidth="1"/>
    <col min="10505" max="10505" width="5.140625" style="206" customWidth="1"/>
    <col min="10506" max="10506" width="3.7109375" style="206" customWidth="1"/>
    <col min="10507" max="10507" width="10.7109375" style="206" customWidth="1"/>
    <col min="10508" max="10508" width="2.28515625" style="206" customWidth="1"/>
    <col min="10509" max="10509" width="10.28515625" style="206" customWidth="1"/>
    <col min="10510" max="10510" width="1.85546875" style="206" customWidth="1"/>
    <col min="10511" max="10511" width="11.42578125" style="206"/>
    <col min="10512" max="10512" width="2.28515625" style="206" customWidth="1"/>
    <col min="10513" max="10513" width="11.42578125" style="206"/>
    <col min="10514" max="10515" width="3.42578125" style="206" customWidth="1"/>
    <col min="10516" max="10516" width="2.85546875" style="206" customWidth="1"/>
    <col min="10517" max="10517" width="11.5703125" style="206" customWidth="1"/>
    <col min="10518" max="10518" width="2.140625" style="206" customWidth="1"/>
    <col min="10519" max="10519" width="11.42578125" style="206"/>
    <col min="10520" max="10520" width="1.42578125" style="206" customWidth="1"/>
    <col min="10521" max="10521" width="11.42578125" style="206"/>
    <col min="10522" max="10522" width="2" style="206" customWidth="1"/>
    <col min="10523" max="10523" width="11.42578125" style="206"/>
    <col min="10524" max="10524" width="2.85546875" style="206" customWidth="1"/>
    <col min="10525" max="10525" width="3.140625" style="206" customWidth="1"/>
    <col min="10526" max="10736" width="11.42578125" style="206"/>
    <col min="10737" max="10737" width="2.7109375" style="206" customWidth="1"/>
    <col min="10738" max="10738" width="10.5703125" style="206" customWidth="1"/>
    <col min="10739" max="10739" width="13.7109375" style="206" customWidth="1"/>
    <col min="10740" max="10740" width="16.5703125" style="206" customWidth="1"/>
    <col min="10741" max="10741" width="17.7109375" style="206" customWidth="1"/>
    <col min="10742" max="10742" width="10.7109375" style="206" customWidth="1"/>
    <col min="10743" max="10743" width="10" style="206" customWidth="1"/>
    <col min="10744" max="10744" width="2.7109375" style="206" customWidth="1"/>
    <col min="10745" max="10746" width="10" style="206" customWidth="1"/>
    <col min="10747" max="10747" width="2.42578125" style="206" customWidth="1"/>
    <col min="10748" max="10748" width="11.42578125" style="206"/>
    <col min="10749" max="10749" width="33" style="206" customWidth="1"/>
    <col min="10750" max="10750" width="5" style="206" customWidth="1"/>
    <col min="10751" max="10751" width="12.28515625" style="206" customWidth="1"/>
    <col min="10752" max="10752" width="5" style="206" customWidth="1"/>
    <col min="10753" max="10753" width="5.140625" style="206" customWidth="1"/>
    <col min="10754" max="10754" width="21.5703125" style="206" customWidth="1"/>
    <col min="10755" max="10755" width="5.140625" style="206" customWidth="1"/>
    <col min="10756" max="10756" width="23.7109375" style="206" customWidth="1"/>
    <col min="10757" max="10757" width="5.140625" style="206" customWidth="1"/>
    <col min="10758" max="10758" width="29.28515625" style="206" customWidth="1"/>
    <col min="10759" max="10759" width="5.140625" style="206" customWidth="1"/>
    <col min="10760" max="10760" width="21.140625" style="206" customWidth="1"/>
    <col min="10761" max="10761" width="5.140625" style="206" customWidth="1"/>
    <col min="10762" max="10762" width="3.7109375" style="206" customWidth="1"/>
    <col min="10763" max="10763" width="10.7109375" style="206" customWidth="1"/>
    <col min="10764" max="10764" width="2.28515625" style="206" customWidth="1"/>
    <col min="10765" max="10765" width="10.28515625" style="206" customWidth="1"/>
    <col min="10766" max="10766" width="1.85546875" style="206" customWidth="1"/>
    <col min="10767" max="10767" width="11.42578125" style="206"/>
    <col min="10768" max="10768" width="2.28515625" style="206" customWidth="1"/>
    <col min="10769" max="10769" width="11.42578125" style="206"/>
    <col min="10770" max="10771" width="3.42578125" style="206" customWidth="1"/>
    <col min="10772" max="10772" width="2.85546875" style="206" customWidth="1"/>
    <col min="10773" max="10773" width="11.5703125" style="206" customWidth="1"/>
    <col min="10774" max="10774" width="2.140625" style="206" customWidth="1"/>
    <col min="10775" max="10775" width="11.42578125" style="206"/>
    <col min="10776" max="10776" width="1.42578125" style="206" customWidth="1"/>
    <col min="10777" max="10777" width="11.42578125" style="206"/>
    <col min="10778" max="10778" width="2" style="206" customWidth="1"/>
    <col min="10779" max="10779" width="11.42578125" style="206"/>
    <col min="10780" max="10780" width="2.85546875" style="206" customWidth="1"/>
    <col min="10781" max="10781" width="3.140625" style="206" customWidth="1"/>
    <col min="10782" max="10992" width="11.42578125" style="206"/>
    <col min="10993" max="10993" width="2.7109375" style="206" customWidth="1"/>
    <col min="10994" max="10994" width="10.5703125" style="206" customWidth="1"/>
    <col min="10995" max="10995" width="13.7109375" style="206" customWidth="1"/>
    <col min="10996" max="10996" width="16.5703125" style="206" customWidth="1"/>
    <col min="10997" max="10997" width="17.7109375" style="206" customWidth="1"/>
    <col min="10998" max="10998" width="10.7109375" style="206" customWidth="1"/>
    <col min="10999" max="10999" width="10" style="206" customWidth="1"/>
    <col min="11000" max="11000" width="2.7109375" style="206" customWidth="1"/>
    <col min="11001" max="11002" width="10" style="206" customWidth="1"/>
    <col min="11003" max="11003" width="2.42578125" style="206" customWidth="1"/>
    <col min="11004" max="11004" width="11.42578125" style="206"/>
    <col min="11005" max="11005" width="33" style="206" customWidth="1"/>
    <col min="11006" max="11006" width="5" style="206" customWidth="1"/>
    <col min="11007" max="11007" width="12.28515625" style="206" customWidth="1"/>
    <col min="11008" max="11008" width="5" style="206" customWidth="1"/>
    <col min="11009" max="11009" width="5.140625" style="206" customWidth="1"/>
    <col min="11010" max="11010" width="21.5703125" style="206" customWidth="1"/>
    <col min="11011" max="11011" width="5.140625" style="206" customWidth="1"/>
    <col min="11012" max="11012" width="23.7109375" style="206" customWidth="1"/>
    <col min="11013" max="11013" width="5.140625" style="206" customWidth="1"/>
    <col min="11014" max="11014" width="29.28515625" style="206" customWidth="1"/>
    <col min="11015" max="11015" width="5.140625" style="206" customWidth="1"/>
    <col min="11016" max="11016" width="21.140625" style="206" customWidth="1"/>
    <col min="11017" max="11017" width="5.140625" style="206" customWidth="1"/>
    <col min="11018" max="11018" width="3.7109375" style="206" customWidth="1"/>
    <col min="11019" max="11019" width="10.7109375" style="206" customWidth="1"/>
    <col min="11020" max="11020" width="2.28515625" style="206" customWidth="1"/>
    <col min="11021" max="11021" width="10.28515625" style="206" customWidth="1"/>
    <col min="11022" max="11022" width="1.85546875" style="206" customWidth="1"/>
    <col min="11023" max="11023" width="11.42578125" style="206"/>
    <col min="11024" max="11024" width="2.28515625" style="206" customWidth="1"/>
    <col min="11025" max="11025" width="11.42578125" style="206"/>
    <col min="11026" max="11027" width="3.42578125" style="206" customWidth="1"/>
    <col min="11028" max="11028" width="2.85546875" style="206" customWidth="1"/>
    <col min="11029" max="11029" width="11.5703125" style="206" customWidth="1"/>
    <col min="11030" max="11030" width="2.140625" style="206" customWidth="1"/>
    <col min="11031" max="11031" width="11.42578125" style="206"/>
    <col min="11032" max="11032" width="1.42578125" style="206" customWidth="1"/>
    <col min="11033" max="11033" width="11.42578125" style="206"/>
    <col min="11034" max="11034" width="2" style="206" customWidth="1"/>
    <col min="11035" max="11035" width="11.42578125" style="206"/>
    <col min="11036" max="11036" width="2.85546875" style="206" customWidth="1"/>
    <col min="11037" max="11037" width="3.140625" style="206" customWidth="1"/>
    <col min="11038" max="11248" width="11.42578125" style="206"/>
    <col min="11249" max="11249" width="2.7109375" style="206" customWidth="1"/>
    <col min="11250" max="11250" width="10.5703125" style="206" customWidth="1"/>
    <col min="11251" max="11251" width="13.7109375" style="206" customWidth="1"/>
    <col min="11252" max="11252" width="16.5703125" style="206" customWidth="1"/>
    <col min="11253" max="11253" width="17.7109375" style="206" customWidth="1"/>
    <col min="11254" max="11254" width="10.7109375" style="206" customWidth="1"/>
    <col min="11255" max="11255" width="10" style="206" customWidth="1"/>
    <col min="11256" max="11256" width="2.7109375" style="206" customWidth="1"/>
    <col min="11257" max="11258" width="10" style="206" customWidth="1"/>
    <col min="11259" max="11259" width="2.42578125" style="206" customWidth="1"/>
    <col min="11260" max="11260" width="11.42578125" style="206"/>
    <col min="11261" max="11261" width="33" style="206" customWidth="1"/>
    <col min="11262" max="11262" width="5" style="206" customWidth="1"/>
    <col min="11263" max="11263" width="12.28515625" style="206" customWidth="1"/>
    <col min="11264" max="11264" width="5" style="206" customWidth="1"/>
    <col min="11265" max="11265" width="5.140625" style="206" customWidth="1"/>
    <col min="11266" max="11266" width="21.5703125" style="206" customWidth="1"/>
    <col min="11267" max="11267" width="5.140625" style="206" customWidth="1"/>
    <col min="11268" max="11268" width="23.7109375" style="206" customWidth="1"/>
    <col min="11269" max="11269" width="5.140625" style="206" customWidth="1"/>
    <col min="11270" max="11270" width="29.28515625" style="206" customWidth="1"/>
    <col min="11271" max="11271" width="5.140625" style="206" customWidth="1"/>
    <col min="11272" max="11272" width="21.140625" style="206" customWidth="1"/>
    <col min="11273" max="11273" width="5.140625" style="206" customWidth="1"/>
    <col min="11274" max="11274" width="3.7109375" style="206" customWidth="1"/>
    <col min="11275" max="11275" width="10.7109375" style="206" customWidth="1"/>
    <col min="11276" max="11276" width="2.28515625" style="206" customWidth="1"/>
    <col min="11277" max="11277" width="10.28515625" style="206" customWidth="1"/>
    <col min="11278" max="11278" width="1.85546875" style="206" customWidth="1"/>
    <col min="11279" max="11279" width="11.42578125" style="206"/>
    <col min="11280" max="11280" width="2.28515625" style="206" customWidth="1"/>
    <col min="11281" max="11281" width="11.42578125" style="206"/>
    <col min="11282" max="11283" width="3.42578125" style="206" customWidth="1"/>
    <col min="11284" max="11284" width="2.85546875" style="206" customWidth="1"/>
    <col min="11285" max="11285" width="11.5703125" style="206" customWidth="1"/>
    <col min="11286" max="11286" width="2.140625" style="206" customWidth="1"/>
    <col min="11287" max="11287" width="11.42578125" style="206"/>
    <col min="11288" max="11288" width="1.42578125" style="206" customWidth="1"/>
    <col min="11289" max="11289" width="11.42578125" style="206"/>
    <col min="11290" max="11290" width="2" style="206" customWidth="1"/>
    <col min="11291" max="11291" width="11.42578125" style="206"/>
    <col min="11292" max="11292" width="2.85546875" style="206" customWidth="1"/>
    <col min="11293" max="11293" width="3.140625" style="206" customWidth="1"/>
    <col min="11294" max="11504" width="11.42578125" style="206"/>
    <col min="11505" max="11505" width="2.7109375" style="206" customWidth="1"/>
    <col min="11506" max="11506" width="10.5703125" style="206" customWidth="1"/>
    <col min="11507" max="11507" width="13.7109375" style="206" customWidth="1"/>
    <col min="11508" max="11508" width="16.5703125" style="206" customWidth="1"/>
    <col min="11509" max="11509" width="17.7109375" style="206" customWidth="1"/>
    <col min="11510" max="11510" width="10.7109375" style="206" customWidth="1"/>
    <col min="11511" max="11511" width="10" style="206" customWidth="1"/>
    <col min="11512" max="11512" width="2.7109375" style="206" customWidth="1"/>
    <col min="11513" max="11514" width="10" style="206" customWidth="1"/>
    <col min="11515" max="11515" width="2.42578125" style="206" customWidth="1"/>
    <col min="11516" max="11516" width="11.42578125" style="206"/>
    <col min="11517" max="11517" width="33" style="206" customWidth="1"/>
    <col min="11518" max="11518" width="5" style="206" customWidth="1"/>
    <col min="11519" max="11519" width="12.28515625" style="206" customWidth="1"/>
    <col min="11520" max="11520" width="5" style="206" customWidth="1"/>
    <col min="11521" max="11521" width="5.140625" style="206" customWidth="1"/>
    <col min="11522" max="11522" width="21.5703125" style="206" customWidth="1"/>
    <col min="11523" max="11523" width="5.140625" style="206" customWidth="1"/>
    <col min="11524" max="11524" width="23.7109375" style="206" customWidth="1"/>
    <col min="11525" max="11525" width="5.140625" style="206" customWidth="1"/>
    <col min="11526" max="11526" width="29.28515625" style="206" customWidth="1"/>
    <col min="11527" max="11527" width="5.140625" style="206" customWidth="1"/>
    <col min="11528" max="11528" width="21.140625" style="206" customWidth="1"/>
    <col min="11529" max="11529" width="5.140625" style="206" customWidth="1"/>
    <col min="11530" max="11530" width="3.7109375" style="206" customWidth="1"/>
    <col min="11531" max="11531" width="10.7109375" style="206" customWidth="1"/>
    <col min="11532" max="11532" width="2.28515625" style="206" customWidth="1"/>
    <col min="11533" max="11533" width="10.28515625" style="206" customWidth="1"/>
    <col min="11534" max="11534" width="1.85546875" style="206" customWidth="1"/>
    <col min="11535" max="11535" width="11.42578125" style="206"/>
    <col min="11536" max="11536" width="2.28515625" style="206" customWidth="1"/>
    <col min="11537" max="11537" width="11.42578125" style="206"/>
    <col min="11538" max="11539" width="3.42578125" style="206" customWidth="1"/>
    <col min="11540" max="11540" width="2.85546875" style="206" customWidth="1"/>
    <col min="11541" max="11541" width="11.5703125" style="206" customWidth="1"/>
    <col min="11542" max="11542" width="2.140625" style="206" customWidth="1"/>
    <col min="11543" max="11543" width="11.42578125" style="206"/>
    <col min="11544" max="11544" width="1.42578125" style="206" customWidth="1"/>
    <col min="11545" max="11545" width="11.42578125" style="206"/>
    <col min="11546" max="11546" width="2" style="206" customWidth="1"/>
    <col min="11547" max="11547" width="11.42578125" style="206"/>
    <col min="11548" max="11548" width="2.85546875" style="206" customWidth="1"/>
    <col min="11549" max="11549" width="3.140625" style="206" customWidth="1"/>
    <col min="11550" max="11760" width="11.42578125" style="206"/>
    <col min="11761" max="11761" width="2.7109375" style="206" customWidth="1"/>
    <col min="11762" max="11762" width="10.5703125" style="206" customWidth="1"/>
    <col min="11763" max="11763" width="13.7109375" style="206" customWidth="1"/>
    <col min="11764" max="11764" width="16.5703125" style="206" customWidth="1"/>
    <col min="11765" max="11765" width="17.7109375" style="206" customWidth="1"/>
    <col min="11766" max="11766" width="10.7109375" style="206" customWidth="1"/>
    <col min="11767" max="11767" width="10" style="206" customWidth="1"/>
    <col min="11768" max="11768" width="2.7109375" style="206" customWidth="1"/>
    <col min="11769" max="11770" width="10" style="206" customWidth="1"/>
    <col min="11771" max="11771" width="2.42578125" style="206" customWidth="1"/>
    <col min="11772" max="11772" width="11.42578125" style="206"/>
    <col min="11773" max="11773" width="33" style="206" customWidth="1"/>
    <col min="11774" max="11774" width="5" style="206" customWidth="1"/>
    <col min="11775" max="11775" width="12.28515625" style="206" customWidth="1"/>
    <col min="11776" max="11776" width="5" style="206" customWidth="1"/>
    <col min="11777" max="11777" width="5.140625" style="206" customWidth="1"/>
    <col min="11778" max="11778" width="21.5703125" style="206" customWidth="1"/>
    <col min="11779" max="11779" width="5.140625" style="206" customWidth="1"/>
    <col min="11780" max="11780" width="23.7109375" style="206" customWidth="1"/>
    <col min="11781" max="11781" width="5.140625" style="206" customWidth="1"/>
    <col min="11782" max="11782" width="29.28515625" style="206" customWidth="1"/>
    <col min="11783" max="11783" width="5.140625" style="206" customWidth="1"/>
    <col min="11784" max="11784" width="21.140625" style="206" customWidth="1"/>
    <col min="11785" max="11785" width="5.140625" style="206" customWidth="1"/>
    <col min="11786" max="11786" width="3.7109375" style="206" customWidth="1"/>
    <col min="11787" max="11787" width="10.7109375" style="206" customWidth="1"/>
    <col min="11788" max="11788" width="2.28515625" style="206" customWidth="1"/>
    <col min="11789" max="11789" width="10.28515625" style="206" customWidth="1"/>
    <col min="11790" max="11790" width="1.85546875" style="206" customWidth="1"/>
    <col min="11791" max="11791" width="11.42578125" style="206"/>
    <col min="11792" max="11792" width="2.28515625" style="206" customWidth="1"/>
    <col min="11793" max="11793" width="11.42578125" style="206"/>
    <col min="11794" max="11795" width="3.42578125" style="206" customWidth="1"/>
    <col min="11796" max="11796" width="2.85546875" style="206" customWidth="1"/>
    <col min="11797" max="11797" width="11.5703125" style="206" customWidth="1"/>
    <col min="11798" max="11798" width="2.140625" style="206" customWidth="1"/>
    <col min="11799" max="11799" width="11.42578125" style="206"/>
    <col min="11800" max="11800" width="1.42578125" style="206" customWidth="1"/>
    <col min="11801" max="11801" width="11.42578125" style="206"/>
    <col min="11802" max="11802" width="2" style="206" customWidth="1"/>
    <col min="11803" max="11803" width="11.42578125" style="206"/>
    <col min="11804" max="11804" width="2.85546875" style="206" customWidth="1"/>
    <col min="11805" max="11805" width="3.140625" style="206" customWidth="1"/>
    <col min="11806" max="12016" width="11.42578125" style="206"/>
    <col min="12017" max="12017" width="2.7109375" style="206" customWidth="1"/>
    <col min="12018" max="12018" width="10.5703125" style="206" customWidth="1"/>
    <col min="12019" max="12019" width="13.7109375" style="206" customWidth="1"/>
    <col min="12020" max="12020" width="16.5703125" style="206" customWidth="1"/>
    <col min="12021" max="12021" width="17.7109375" style="206" customWidth="1"/>
    <col min="12022" max="12022" width="10.7109375" style="206" customWidth="1"/>
    <col min="12023" max="12023" width="10" style="206" customWidth="1"/>
    <col min="12024" max="12024" width="2.7109375" style="206" customWidth="1"/>
    <col min="12025" max="12026" width="10" style="206" customWidth="1"/>
    <col min="12027" max="12027" width="2.42578125" style="206" customWidth="1"/>
    <col min="12028" max="12028" width="11.42578125" style="206"/>
    <col min="12029" max="12029" width="33" style="206" customWidth="1"/>
    <col min="12030" max="12030" width="5" style="206" customWidth="1"/>
    <col min="12031" max="12031" width="12.28515625" style="206" customWidth="1"/>
    <col min="12032" max="12032" width="5" style="206" customWidth="1"/>
    <col min="12033" max="12033" width="5.140625" style="206" customWidth="1"/>
    <col min="12034" max="12034" width="21.5703125" style="206" customWidth="1"/>
    <col min="12035" max="12035" width="5.140625" style="206" customWidth="1"/>
    <col min="12036" max="12036" width="23.7109375" style="206" customWidth="1"/>
    <col min="12037" max="12037" width="5.140625" style="206" customWidth="1"/>
    <col min="12038" max="12038" width="29.28515625" style="206" customWidth="1"/>
    <col min="12039" max="12039" width="5.140625" style="206" customWidth="1"/>
    <col min="12040" max="12040" width="21.140625" style="206" customWidth="1"/>
    <col min="12041" max="12041" width="5.140625" style="206" customWidth="1"/>
    <col min="12042" max="12042" width="3.7109375" style="206" customWidth="1"/>
    <col min="12043" max="12043" width="10.7109375" style="206" customWidth="1"/>
    <col min="12044" max="12044" width="2.28515625" style="206" customWidth="1"/>
    <col min="12045" max="12045" width="10.28515625" style="206" customWidth="1"/>
    <col min="12046" max="12046" width="1.85546875" style="206" customWidth="1"/>
    <col min="12047" max="12047" width="11.42578125" style="206"/>
    <col min="12048" max="12048" width="2.28515625" style="206" customWidth="1"/>
    <col min="12049" max="12049" width="11.42578125" style="206"/>
    <col min="12050" max="12051" width="3.42578125" style="206" customWidth="1"/>
    <col min="12052" max="12052" width="2.85546875" style="206" customWidth="1"/>
    <col min="12053" max="12053" width="11.5703125" style="206" customWidth="1"/>
    <col min="12054" max="12054" width="2.140625" style="206" customWidth="1"/>
    <col min="12055" max="12055" width="11.42578125" style="206"/>
    <col min="12056" max="12056" width="1.42578125" style="206" customWidth="1"/>
    <col min="12057" max="12057" width="11.42578125" style="206"/>
    <col min="12058" max="12058" width="2" style="206" customWidth="1"/>
    <col min="12059" max="12059" width="11.42578125" style="206"/>
    <col min="12060" max="12060" width="2.85546875" style="206" customWidth="1"/>
    <col min="12061" max="12061" width="3.140625" style="206" customWidth="1"/>
    <col min="12062" max="12272" width="11.42578125" style="206"/>
    <col min="12273" max="12273" width="2.7109375" style="206" customWidth="1"/>
    <col min="12274" max="12274" width="10.5703125" style="206" customWidth="1"/>
    <col min="12275" max="12275" width="13.7109375" style="206" customWidth="1"/>
    <col min="12276" max="12276" width="16.5703125" style="206" customWidth="1"/>
    <col min="12277" max="12277" width="17.7109375" style="206" customWidth="1"/>
    <col min="12278" max="12278" width="10.7109375" style="206" customWidth="1"/>
    <col min="12279" max="12279" width="10" style="206" customWidth="1"/>
    <col min="12280" max="12280" width="2.7109375" style="206" customWidth="1"/>
    <col min="12281" max="12282" width="10" style="206" customWidth="1"/>
    <col min="12283" max="12283" width="2.42578125" style="206" customWidth="1"/>
    <col min="12284" max="12284" width="11.42578125" style="206"/>
    <col min="12285" max="12285" width="33" style="206" customWidth="1"/>
    <col min="12286" max="12286" width="5" style="206" customWidth="1"/>
    <col min="12287" max="12287" width="12.28515625" style="206" customWidth="1"/>
    <col min="12288" max="12288" width="5" style="206" customWidth="1"/>
    <col min="12289" max="12289" width="5.140625" style="206" customWidth="1"/>
    <col min="12290" max="12290" width="21.5703125" style="206" customWidth="1"/>
    <col min="12291" max="12291" width="5.140625" style="206" customWidth="1"/>
    <col min="12292" max="12292" width="23.7109375" style="206" customWidth="1"/>
    <col min="12293" max="12293" width="5.140625" style="206" customWidth="1"/>
    <col min="12294" max="12294" width="29.28515625" style="206" customWidth="1"/>
    <col min="12295" max="12295" width="5.140625" style="206" customWidth="1"/>
    <col min="12296" max="12296" width="21.140625" style="206" customWidth="1"/>
    <col min="12297" max="12297" width="5.140625" style="206" customWidth="1"/>
    <col min="12298" max="12298" width="3.7109375" style="206" customWidth="1"/>
    <col min="12299" max="12299" width="10.7109375" style="206" customWidth="1"/>
    <col min="12300" max="12300" width="2.28515625" style="206" customWidth="1"/>
    <col min="12301" max="12301" width="10.28515625" style="206" customWidth="1"/>
    <col min="12302" max="12302" width="1.85546875" style="206" customWidth="1"/>
    <col min="12303" max="12303" width="11.42578125" style="206"/>
    <col min="12304" max="12304" width="2.28515625" style="206" customWidth="1"/>
    <col min="12305" max="12305" width="11.42578125" style="206"/>
    <col min="12306" max="12307" width="3.42578125" style="206" customWidth="1"/>
    <col min="12308" max="12308" width="2.85546875" style="206" customWidth="1"/>
    <col min="12309" max="12309" width="11.5703125" style="206" customWidth="1"/>
    <col min="12310" max="12310" width="2.140625" style="206" customWidth="1"/>
    <col min="12311" max="12311" width="11.42578125" style="206"/>
    <col min="12312" max="12312" width="1.42578125" style="206" customWidth="1"/>
    <col min="12313" max="12313" width="11.42578125" style="206"/>
    <col min="12314" max="12314" width="2" style="206" customWidth="1"/>
    <col min="12315" max="12315" width="11.42578125" style="206"/>
    <col min="12316" max="12316" width="2.85546875" style="206" customWidth="1"/>
    <col min="12317" max="12317" width="3.140625" style="206" customWidth="1"/>
    <col min="12318" max="12528" width="11.42578125" style="206"/>
    <col min="12529" max="12529" width="2.7109375" style="206" customWidth="1"/>
    <col min="12530" max="12530" width="10.5703125" style="206" customWidth="1"/>
    <col min="12531" max="12531" width="13.7109375" style="206" customWidth="1"/>
    <col min="12532" max="12532" width="16.5703125" style="206" customWidth="1"/>
    <col min="12533" max="12533" width="17.7109375" style="206" customWidth="1"/>
    <col min="12534" max="12534" width="10.7109375" style="206" customWidth="1"/>
    <col min="12535" max="12535" width="10" style="206" customWidth="1"/>
    <col min="12536" max="12536" width="2.7109375" style="206" customWidth="1"/>
    <col min="12537" max="12538" width="10" style="206" customWidth="1"/>
    <col min="12539" max="12539" width="2.42578125" style="206" customWidth="1"/>
    <col min="12540" max="12540" width="11.42578125" style="206"/>
    <col min="12541" max="12541" width="33" style="206" customWidth="1"/>
    <col min="12542" max="12542" width="5" style="206" customWidth="1"/>
    <col min="12543" max="12543" width="12.28515625" style="206" customWidth="1"/>
    <col min="12544" max="12544" width="5" style="206" customWidth="1"/>
    <col min="12545" max="12545" width="5.140625" style="206" customWidth="1"/>
    <col min="12546" max="12546" width="21.5703125" style="206" customWidth="1"/>
    <col min="12547" max="12547" width="5.140625" style="206" customWidth="1"/>
    <col min="12548" max="12548" width="23.7109375" style="206" customWidth="1"/>
    <col min="12549" max="12549" width="5.140625" style="206" customWidth="1"/>
    <col min="12550" max="12550" width="29.28515625" style="206" customWidth="1"/>
    <col min="12551" max="12551" width="5.140625" style="206" customWidth="1"/>
    <col min="12552" max="12552" width="21.140625" style="206" customWidth="1"/>
    <col min="12553" max="12553" width="5.140625" style="206" customWidth="1"/>
    <col min="12554" max="12554" width="3.7109375" style="206" customWidth="1"/>
    <col min="12555" max="12555" width="10.7109375" style="206" customWidth="1"/>
    <col min="12556" max="12556" width="2.28515625" style="206" customWidth="1"/>
    <col min="12557" max="12557" width="10.28515625" style="206" customWidth="1"/>
    <col min="12558" max="12558" width="1.85546875" style="206" customWidth="1"/>
    <col min="12559" max="12559" width="11.42578125" style="206"/>
    <col min="12560" max="12560" width="2.28515625" style="206" customWidth="1"/>
    <col min="12561" max="12561" width="11.42578125" style="206"/>
    <col min="12562" max="12563" width="3.42578125" style="206" customWidth="1"/>
    <col min="12564" max="12564" width="2.85546875" style="206" customWidth="1"/>
    <col min="12565" max="12565" width="11.5703125" style="206" customWidth="1"/>
    <col min="12566" max="12566" width="2.140625" style="206" customWidth="1"/>
    <col min="12567" max="12567" width="11.42578125" style="206"/>
    <col min="12568" max="12568" width="1.42578125" style="206" customWidth="1"/>
    <col min="12569" max="12569" width="11.42578125" style="206"/>
    <col min="12570" max="12570" width="2" style="206" customWidth="1"/>
    <col min="12571" max="12571" width="11.42578125" style="206"/>
    <col min="12572" max="12572" width="2.85546875" style="206" customWidth="1"/>
    <col min="12573" max="12573" width="3.140625" style="206" customWidth="1"/>
    <col min="12574" max="12784" width="11.42578125" style="206"/>
    <col min="12785" max="12785" width="2.7109375" style="206" customWidth="1"/>
    <col min="12786" max="12786" width="10.5703125" style="206" customWidth="1"/>
    <col min="12787" max="12787" width="13.7109375" style="206" customWidth="1"/>
    <col min="12788" max="12788" width="16.5703125" style="206" customWidth="1"/>
    <col min="12789" max="12789" width="17.7109375" style="206" customWidth="1"/>
    <col min="12790" max="12790" width="10.7109375" style="206" customWidth="1"/>
    <col min="12791" max="12791" width="10" style="206" customWidth="1"/>
    <col min="12792" max="12792" width="2.7109375" style="206" customWidth="1"/>
    <col min="12793" max="12794" width="10" style="206" customWidth="1"/>
    <col min="12795" max="12795" width="2.42578125" style="206" customWidth="1"/>
    <col min="12796" max="12796" width="11.42578125" style="206"/>
    <col min="12797" max="12797" width="33" style="206" customWidth="1"/>
    <col min="12798" max="12798" width="5" style="206" customWidth="1"/>
    <col min="12799" max="12799" width="12.28515625" style="206" customWidth="1"/>
    <col min="12800" max="12800" width="5" style="206" customWidth="1"/>
    <col min="12801" max="12801" width="5.140625" style="206" customWidth="1"/>
    <col min="12802" max="12802" width="21.5703125" style="206" customWidth="1"/>
    <col min="12803" max="12803" width="5.140625" style="206" customWidth="1"/>
    <col min="12804" max="12804" width="23.7109375" style="206" customWidth="1"/>
    <col min="12805" max="12805" width="5.140625" style="206" customWidth="1"/>
    <col min="12806" max="12806" width="29.28515625" style="206" customWidth="1"/>
    <col min="12807" max="12807" width="5.140625" style="206" customWidth="1"/>
    <col min="12808" max="12808" width="21.140625" style="206" customWidth="1"/>
    <col min="12809" max="12809" width="5.140625" style="206" customWidth="1"/>
    <col min="12810" max="12810" width="3.7109375" style="206" customWidth="1"/>
    <col min="12811" max="12811" width="10.7109375" style="206" customWidth="1"/>
    <col min="12812" max="12812" width="2.28515625" style="206" customWidth="1"/>
    <col min="12813" max="12813" width="10.28515625" style="206" customWidth="1"/>
    <col min="12814" max="12814" width="1.85546875" style="206" customWidth="1"/>
    <col min="12815" max="12815" width="11.42578125" style="206"/>
    <col min="12816" max="12816" width="2.28515625" style="206" customWidth="1"/>
    <col min="12817" max="12817" width="11.42578125" style="206"/>
    <col min="12818" max="12819" width="3.42578125" style="206" customWidth="1"/>
    <col min="12820" max="12820" width="2.85546875" style="206" customWidth="1"/>
    <col min="12821" max="12821" width="11.5703125" style="206" customWidth="1"/>
    <col min="12822" max="12822" width="2.140625" style="206" customWidth="1"/>
    <col min="12823" max="12823" width="11.42578125" style="206"/>
    <col min="12824" max="12824" width="1.42578125" style="206" customWidth="1"/>
    <col min="12825" max="12825" width="11.42578125" style="206"/>
    <col min="12826" max="12826" width="2" style="206" customWidth="1"/>
    <col min="12827" max="12827" width="11.42578125" style="206"/>
    <col min="12828" max="12828" width="2.85546875" style="206" customWidth="1"/>
    <col min="12829" max="12829" width="3.140625" style="206" customWidth="1"/>
    <col min="12830" max="13040" width="11.42578125" style="206"/>
    <col min="13041" max="13041" width="2.7109375" style="206" customWidth="1"/>
    <col min="13042" max="13042" width="10.5703125" style="206" customWidth="1"/>
    <col min="13043" max="13043" width="13.7109375" style="206" customWidth="1"/>
    <col min="13044" max="13044" width="16.5703125" style="206" customWidth="1"/>
    <col min="13045" max="13045" width="17.7109375" style="206" customWidth="1"/>
    <col min="13046" max="13046" width="10.7109375" style="206" customWidth="1"/>
    <col min="13047" max="13047" width="10" style="206" customWidth="1"/>
    <col min="13048" max="13048" width="2.7109375" style="206" customWidth="1"/>
    <col min="13049" max="13050" width="10" style="206" customWidth="1"/>
    <col min="13051" max="13051" width="2.42578125" style="206" customWidth="1"/>
    <col min="13052" max="13052" width="11.42578125" style="206"/>
    <col min="13053" max="13053" width="33" style="206" customWidth="1"/>
    <col min="13054" max="13054" width="5" style="206" customWidth="1"/>
    <col min="13055" max="13055" width="12.28515625" style="206" customWidth="1"/>
    <col min="13056" max="13056" width="5" style="206" customWidth="1"/>
    <col min="13057" max="13057" width="5.140625" style="206" customWidth="1"/>
    <col min="13058" max="13058" width="21.5703125" style="206" customWidth="1"/>
    <col min="13059" max="13059" width="5.140625" style="206" customWidth="1"/>
    <col min="13060" max="13060" width="23.7109375" style="206" customWidth="1"/>
    <col min="13061" max="13061" width="5.140625" style="206" customWidth="1"/>
    <col min="13062" max="13062" width="29.28515625" style="206" customWidth="1"/>
    <col min="13063" max="13063" width="5.140625" style="206" customWidth="1"/>
    <col min="13064" max="13064" width="21.140625" style="206" customWidth="1"/>
    <col min="13065" max="13065" width="5.140625" style="206" customWidth="1"/>
    <col min="13066" max="13066" width="3.7109375" style="206" customWidth="1"/>
    <col min="13067" max="13067" width="10.7109375" style="206" customWidth="1"/>
    <col min="13068" max="13068" width="2.28515625" style="206" customWidth="1"/>
    <col min="13069" max="13069" width="10.28515625" style="206" customWidth="1"/>
    <col min="13070" max="13070" width="1.85546875" style="206" customWidth="1"/>
    <col min="13071" max="13071" width="11.42578125" style="206"/>
    <col min="13072" max="13072" width="2.28515625" style="206" customWidth="1"/>
    <col min="13073" max="13073" width="11.42578125" style="206"/>
    <col min="13074" max="13075" width="3.42578125" style="206" customWidth="1"/>
    <col min="13076" max="13076" width="2.85546875" style="206" customWidth="1"/>
    <col min="13077" max="13077" width="11.5703125" style="206" customWidth="1"/>
    <col min="13078" max="13078" width="2.140625" style="206" customWidth="1"/>
    <col min="13079" max="13079" width="11.42578125" style="206"/>
    <col min="13080" max="13080" width="1.42578125" style="206" customWidth="1"/>
    <col min="13081" max="13081" width="11.42578125" style="206"/>
    <col min="13082" max="13082" width="2" style="206" customWidth="1"/>
    <col min="13083" max="13083" width="11.42578125" style="206"/>
    <col min="13084" max="13084" width="2.85546875" style="206" customWidth="1"/>
    <col min="13085" max="13085" width="3.140625" style="206" customWidth="1"/>
    <col min="13086" max="13296" width="11.42578125" style="206"/>
    <col min="13297" max="13297" width="2.7109375" style="206" customWidth="1"/>
    <col min="13298" max="13298" width="10.5703125" style="206" customWidth="1"/>
    <col min="13299" max="13299" width="13.7109375" style="206" customWidth="1"/>
    <col min="13300" max="13300" width="16.5703125" style="206" customWidth="1"/>
    <col min="13301" max="13301" width="17.7109375" style="206" customWidth="1"/>
    <col min="13302" max="13302" width="10.7109375" style="206" customWidth="1"/>
    <col min="13303" max="13303" width="10" style="206" customWidth="1"/>
    <col min="13304" max="13304" width="2.7109375" style="206" customWidth="1"/>
    <col min="13305" max="13306" width="10" style="206" customWidth="1"/>
    <col min="13307" max="13307" width="2.42578125" style="206" customWidth="1"/>
    <col min="13308" max="13308" width="11.42578125" style="206"/>
    <col min="13309" max="13309" width="33" style="206" customWidth="1"/>
    <col min="13310" max="13310" width="5" style="206" customWidth="1"/>
    <col min="13311" max="13311" width="12.28515625" style="206" customWidth="1"/>
    <col min="13312" max="13312" width="5" style="206" customWidth="1"/>
    <col min="13313" max="13313" width="5.140625" style="206" customWidth="1"/>
    <col min="13314" max="13314" width="21.5703125" style="206" customWidth="1"/>
    <col min="13315" max="13315" width="5.140625" style="206" customWidth="1"/>
    <col min="13316" max="13316" width="23.7109375" style="206" customWidth="1"/>
    <col min="13317" max="13317" width="5.140625" style="206" customWidth="1"/>
    <col min="13318" max="13318" width="29.28515625" style="206" customWidth="1"/>
    <col min="13319" max="13319" width="5.140625" style="206" customWidth="1"/>
    <col min="13320" max="13320" width="21.140625" style="206" customWidth="1"/>
    <col min="13321" max="13321" width="5.140625" style="206" customWidth="1"/>
    <col min="13322" max="13322" width="3.7109375" style="206" customWidth="1"/>
    <col min="13323" max="13323" width="10.7109375" style="206" customWidth="1"/>
    <col min="13324" max="13324" width="2.28515625" style="206" customWidth="1"/>
    <col min="13325" max="13325" width="10.28515625" style="206" customWidth="1"/>
    <col min="13326" max="13326" width="1.85546875" style="206" customWidth="1"/>
    <col min="13327" max="13327" width="11.42578125" style="206"/>
    <col min="13328" max="13328" width="2.28515625" style="206" customWidth="1"/>
    <col min="13329" max="13329" width="11.42578125" style="206"/>
    <col min="13330" max="13331" width="3.42578125" style="206" customWidth="1"/>
    <col min="13332" max="13332" width="2.85546875" style="206" customWidth="1"/>
    <col min="13333" max="13333" width="11.5703125" style="206" customWidth="1"/>
    <col min="13334" max="13334" width="2.140625" style="206" customWidth="1"/>
    <col min="13335" max="13335" width="11.42578125" style="206"/>
    <col min="13336" max="13336" width="1.42578125" style="206" customWidth="1"/>
    <col min="13337" max="13337" width="11.42578125" style="206"/>
    <col min="13338" max="13338" width="2" style="206" customWidth="1"/>
    <col min="13339" max="13339" width="11.42578125" style="206"/>
    <col min="13340" max="13340" width="2.85546875" style="206" customWidth="1"/>
    <col min="13341" max="13341" width="3.140625" style="206" customWidth="1"/>
    <col min="13342" max="13552" width="11.42578125" style="206"/>
    <col min="13553" max="13553" width="2.7109375" style="206" customWidth="1"/>
    <col min="13554" max="13554" width="10.5703125" style="206" customWidth="1"/>
    <col min="13555" max="13555" width="13.7109375" style="206" customWidth="1"/>
    <col min="13556" max="13556" width="16.5703125" style="206" customWidth="1"/>
    <col min="13557" max="13557" width="17.7109375" style="206" customWidth="1"/>
    <col min="13558" max="13558" width="10.7109375" style="206" customWidth="1"/>
    <col min="13559" max="13559" width="10" style="206" customWidth="1"/>
    <col min="13560" max="13560" width="2.7109375" style="206" customWidth="1"/>
    <col min="13561" max="13562" width="10" style="206" customWidth="1"/>
    <col min="13563" max="13563" width="2.42578125" style="206" customWidth="1"/>
    <col min="13564" max="13564" width="11.42578125" style="206"/>
    <col min="13565" max="13565" width="33" style="206" customWidth="1"/>
    <col min="13566" max="13566" width="5" style="206" customWidth="1"/>
    <col min="13567" max="13567" width="12.28515625" style="206" customWidth="1"/>
    <col min="13568" max="13568" width="5" style="206" customWidth="1"/>
    <col min="13569" max="13569" width="5.140625" style="206" customWidth="1"/>
    <col min="13570" max="13570" width="21.5703125" style="206" customWidth="1"/>
    <col min="13571" max="13571" width="5.140625" style="206" customWidth="1"/>
    <col min="13572" max="13572" width="23.7109375" style="206" customWidth="1"/>
    <col min="13573" max="13573" width="5.140625" style="206" customWidth="1"/>
    <col min="13574" max="13574" width="29.28515625" style="206" customWidth="1"/>
    <col min="13575" max="13575" width="5.140625" style="206" customWidth="1"/>
    <col min="13576" max="13576" width="21.140625" style="206" customWidth="1"/>
    <col min="13577" max="13577" width="5.140625" style="206" customWidth="1"/>
    <col min="13578" max="13578" width="3.7109375" style="206" customWidth="1"/>
    <col min="13579" max="13579" width="10.7109375" style="206" customWidth="1"/>
    <col min="13580" max="13580" width="2.28515625" style="206" customWidth="1"/>
    <col min="13581" max="13581" width="10.28515625" style="206" customWidth="1"/>
    <col min="13582" max="13582" width="1.85546875" style="206" customWidth="1"/>
    <col min="13583" max="13583" width="11.42578125" style="206"/>
    <col min="13584" max="13584" width="2.28515625" style="206" customWidth="1"/>
    <col min="13585" max="13585" width="11.42578125" style="206"/>
    <col min="13586" max="13587" width="3.42578125" style="206" customWidth="1"/>
    <col min="13588" max="13588" width="2.85546875" style="206" customWidth="1"/>
    <col min="13589" max="13589" width="11.5703125" style="206" customWidth="1"/>
    <col min="13590" max="13590" width="2.140625" style="206" customWidth="1"/>
    <col min="13591" max="13591" width="11.42578125" style="206"/>
    <col min="13592" max="13592" width="1.42578125" style="206" customWidth="1"/>
    <col min="13593" max="13593" width="11.42578125" style="206"/>
    <col min="13594" max="13594" width="2" style="206" customWidth="1"/>
    <col min="13595" max="13595" width="11.42578125" style="206"/>
    <col min="13596" max="13596" width="2.85546875" style="206" customWidth="1"/>
    <col min="13597" max="13597" width="3.140625" style="206" customWidth="1"/>
    <col min="13598" max="13808" width="11.42578125" style="206"/>
    <col min="13809" max="13809" width="2.7109375" style="206" customWidth="1"/>
    <col min="13810" max="13810" width="10.5703125" style="206" customWidth="1"/>
    <col min="13811" max="13811" width="13.7109375" style="206" customWidth="1"/>
    <col min="13812" max="13812" width="16.5703125" style="206" customWidth="1"/>
    <col min="13813" max="13813" width="17.7109375" style="206" customWidth="1"/>
    <col min="13814" max="13814" width="10.7109375" style="206" customWidth="1"/>
    <col min="13815" max="13815" width="10" style="206" customWidth="1"/>
    <col min="13816" max="13816" width="2.7109375" style="206" customWidth="1"/>
    <col min="13817" max="13818" width="10" style="206" customWidth="1"/>
    <col min="13819" max="13819" width="2.42578125" style="206" customWidth="1"/>
    <col min="13820" max="13820" width="11.42578125" style="206"/>
    <col min="13821" max="13821" width="33" style="206" customWidth="1"/>
    <col min="13822" max="13822" width="5" style="206" customWidth="1"/>
    <col min="13823" max="13823" width="12.28515625" style="206" customWidth="1"/>
    <col min="13824" max="13824" width="5" style="206" customWidth="1"/>
    <col min="13825" max="13825" width="5.140625" style="206" customWidth="1"/>
    <col min="13826" max="13826" width="21.5703125" style="206" customWidth="1"/>
    <col min="13827" max="13827" width="5.140625" style="206" customWidth="1"/>
    <col min="13828" max="13828" width="23.7109375" style="206" customWidth="1"/>
    <col min="13829" max="13829" width="5.140625" style="206" customWidth="1"/>
    <col min="13830" max="13830" width="29.28515625" style="206" customWidth="1"/>
    <col min="13831" max="13831" width="5.140625" style="206" customWidth="1"/>
    <col min="13832" max="13832" width="21.140625" style="206" customWidth="1"/>
    <col min="13833" max="13833" width="5.140625" style="206" customWidth="1"/>
    <col min="13834" max="13834" width="3.7109375" style="206" customWidth="1"/>
    <col min="13835" max="13835" width="10.7109375" style="206" customWidth="1"/>
    <col min="13836" max="13836" width="2.28515625" style="206" customWidth="1"/>
    <col min="13837" max="13837" width="10.28515625" style="206" customWidth="1"/>
    <col min="13838" max="13838" width="1.85546875" style="206" customWidth="1"/>
    <col min="13839" max="13839" width="11.42578125" style="206"/>
    <col min="13840" max="13840" width="2.28515625" style="206" customWidth="1"/>
    <col min="13841" max="13841" width="11.42578125" style="206"/>
    <col min="13842" max="13843" width="3.42578125" style="206" customWidth="1"/>
    <col min="13844" max="13844" width="2.85546875" style="206" customWidth="1"/>
    <col min="13845" max="13845" width="11.5703125" style="206" customWidth="1"/>
    <col min="13846" max="13846" width="2.140625" style="206" customWidth="1"/>
    <col min="13847" max="13847" width="11.42578125" style="206"/>
    <col min="13848" max="13848" width="1.42578125" style="206" customWidth="1"/>
    <col min="13849" max="13849" width="11.42578125" style="206"/>
    <col min="13850" max="13850" width="2" style="206" customWidth="1"/>
    <col min="13851" max="13851" width="11.42578125" style="206"/>
    <col min="13852" max="13852" width="2.85546875" style="206" customWidth="1"/>
    <col min="13853" max="13853" width="3.140625" style="206" customWidth="1"/>
    <col min="13854" max="14064" width="11.42578125" style="206"/>
    <col min="14065" max="14065" width="2.7109375" style="206" customWidth="1"/>
    <col min="14066" max="14066" width="10.5703125" style="206" customWidth="1"/>
    <col min="14067" max="14067" width="13.7109375" style="206" customWidth="1"/>
    <col min="14068" max="14068" width="16.5703125" style="206" customWidth="1"/>
    <col min="14069" max="14069" width="17.7109375" style="206" customWidth="1"/>
    <col min="14070" max="14070" width="10.7109375" style="206" customWidth="1"/>
    <col min="14071" max="14071" width="10" style="206" customWidth="1"/>
    <col min="14072" max="14072" width="2.7109375" style="206" customWidth="1"/>
    <col min="14073" max="14074" width="10" style="206" customWidth="1"/>
    <col min="14075" max="14075" width="2.42578125" style="206" customWidth="1"/>
    <col min="14076" max="14076" width="11.42578125" style="206"/>
    <col min="14077" max="14077" width="33" style="206" customWidth="1"/>
    <col min="14078" max="14078" width="5" style="206" customWidth="1"/>
    <col min="14079" max="14079" width="12.28515625" style="206" customWidth="1"/>
    <col min="14080" max="14080" width="5" style="206" customWidth="1"/>
    <col min="14081" max="14081" width="5.140625" style="206" customWidth="1"/>
    <col min="14082" max="14082" width="21.5703125" style="206" customWidth="1"/>
    <col min="14083" max="14083" width="5.140625" style="206" customWidth="1"/>
    <col min="14084" max="14084" width="23.7109375" style="206" customWidth="1"/>
    <col min="14085" max="14085" width="5.140625" style="206" customWidth="1"/>
    <col min="14086" max="14086" width="29.28515625" style="206" customWidth="1"/>
    <col min="14087" max="14087" width="5.140625" style="206" customWidth="1"/>
    <col min="14088" max="14088" width="21.140625" style="206" customWidth="1"/>
    <col min="14089" max="14089" width="5.140625" style="206" customWidth="1"/>
    <col min="14090" max="14090" width="3.7109375" style="206" customWidth="1"/>
    <col min="14091" max="14091" width="10.7109375" style="206" customWidth="1"/>
    <col min="14092" max="14092" width="2.28515625" style="206" customWidth="1"/>
    <col min="14093" max="14093" width="10.28515625" style="206" customWidth="1"/>
    <col min="14094" max="14094" width="1.85546875" style="206" customWidth="1"/>
    <col min="14095" max="14095" width="11.42578125" style="206"/>
    <col min="14096" max="14096" width="2.28515625" style="206" customWidth="1"/>
    <col min="14097" max="14097" width="11.42578125" style="206"/>
    <col min="14098" max="14099" width="3.42578125" style="206" customWidth="1"/>
    <col min="14100" max="14100" width="2.85546875" style="206" customWidth="1"/>
    <col min="14101" max="14101" width="11.5703125" style="206" customWidth="1"/>
    <col min="14102" max="14102" width="2.140625" style="206" customWidth="1"/>
    <col min="14103" max="14103" width="11.42578125" style="206"/>
    <col min="14104" max="14104" width="1.42578125" style="206" customWidth="1"/>
    <col min="14105" max="14105" width="11.42578125" style="206"/>
    <col min="14106" max="14106" width="2" style="206" customWidth="1"/>
    <col min="14107" max="14107" width="11.42578125" style="206"/>
    <col min="14108" max="14108" width="2.85546875" style="206" customWidth="1"/>
    <col min="14109" max="14109" width="3.140625" style="206" customWidth="1"/>
    <col min="14110" max="14320" width="11.42578125" style="206"/>
    <col min="14321" max="14321" width="2.7109375" style="206" customWidth="1"/>
    <col min="14322" max="14322" width="10.5703125" style="206" customWidth="1"/>
    <col min="14323" max="14323" width="13.7109375" style="206" customWidth="1"/>
    <col min="14324" max="14324" width="16.5703125" style="206" customWidth="1"/>
    <col min="14325" max="14325" width="17.7109375" style="206" customWidth="1"/>
    <col min="14326" max="14326" width="10.7109375" style="206" customWidth="1"/>
    <col min="14327" max="14327" width="10" style="206" customWidth="1"/>
    <col min="14328" max="14328" width="2.7109375" style="206" customWidth="1"/>
    <col min="14329" max="14330" width="10" style="206" customWidth="1"/>
    <col min="14331" max="14331" width="2.42578125" style="206" customWidth="1"/>
    <col min="14332" max="14332" width="11.42578125" style="206"/>
    <col min="14333" max="14333" width="33" style="206" customWidth="1"/>
    <col min="14334" max="14334" width="5" style="206" customWidth="1"/>
    <col min="14335" max="14335" width="12.28515625" style="206" customWidth="1"/>
    <col min="14336" max="14336" width="5" style="206" customWidth="1"/>
    <col min="14337" max="14337" width="5.140625" style="206" customWidth="1"/>
    <col min="14338" max="14338" width="21.5703125" style="206" customWidth="1"/>
    <col min="14339" max="14339" width="5.140625" style="206" customWidth="1"/>
    <col min="14340" max="14340" width="23.7109375" style="206" customWidth="1"/>
    <col min="14341" max="14341" width="5.140625" style="206" customWidth="1"/>
    <col min="14342" max="14342" width="29.28515625" style="206" customWidth="1"/>
    <col min="14343" max="14343" width="5.140625" style="206" customWidth="1"/>
    <col min="14344" max="14344" width="21.140625" style="206" customWidth="1"/>
    <col min="14345" max="14345" width="5.140625" style="206" customWidth="1"/>
    <col min="14346" max="14346" width="3.7109375" style="206" customWidth="1"/>
    <col min="14347" max="14347" width="10.7109375" style="206" customWidth="1"/>
    <col min="14348" max="14348" width="2.28515625" style="206" customWidth="1"/>
    <col min="14349" max="14349" width="10.28515625" style="206" customWidth="1"/>
    <col min="14350" max="14350" width="1.85546875" style="206" customWidth="1"/>
    <col min="14351" max="14351" width="11.42578125" style="206"/>
    <col min="14352" max="14352" width="2.28515625" style="206" customWidth="1"/>
    <col min="14353" max="14353" width="11.42578125" style="206"/>
    <col min="14354" max="14355" width="3.42578125" style="206" customWidth="1"/>
    <col min="14356" max="14356" width="2.85546875" style="206" customWidth="1"/>
    <col min="14357" max="14357" width="11.5703125" style="206" customWidth="1"/>
    <col min="14358" max="14358" width="2.140625" style="206" customWidth="1"/>
    <col min="14359" max="14359" width="11.42578125" style="206"/>
    <col min="14360" max="14360" width="1.42578125" style="206" customWidth="1"/>
    <col min="14361" max="14361" width="11.42578125" style="206"/>
    <col min="14362" max="14362" width="2" style="206" customWidth="1"/>
    <col min="14363" max="14363" width="11.42578125" style="206"/>
    <col min="14364" max="14364" width="2.85546875" style="206" customWidth="1"/>
    <col min="14365" max="14365" width="3.140625" style="206" customWidth="1"/>
    <col min="14366" max="14576" width="11.42578125" style="206"/>
    <col min="14577" max="14577" width="2.7109375" style="206" customWidth="1"/>
    <col min="14578" max="14578" width="10.5703125" style="206" customWidth="1"/>
    <col min="14579" max="14579" width="13.7109375" style="206" customWidth="1"/>
    <col min="14580" max="14580" width="16.5703125" style="206" customWidth="1"/>
    <col min="14581" max="14581" width="17.7109375" style="206" customWidth="1"/>
    <col min="14582" max="14582" width="10.7109375" style="206" customWidth="1"/>
    <col min="14583" max="14583" width="10" style="206" customWidth="1"/>
    <col min="14584" max="14584" width="2.7109375" style="206" customWidth="1"/>
    <col min="14585" max="14586" width="10" style="206" customWidth="1"/>
    <col min="14587" max="14587" width="2.42578125" style="206" customWidth="1"/>
    <col min="14588" max="14588" width="11.42578125" style="206"/>
    <col min="14589" max="14589" width="33" style="206" customWidth="1"/>
    <col min="14590" max="14590" width="5" style="206" customWidth="1"/>
    <col min="14591" max="14591" width="12.28515625" style="206" customWidth="1"/>
    <col min="14592" max="14592" width="5" style="206" customWidth="1"/>
    <col min="14593" max="14593" width="5.140625" style="206" customWidth="1"/>
    <col min="14594" max="14594" width="21.5703125" style="206" customWidth="1"/>
    <col min="14595" max="14595" width="5.140625" style="206" customWidth="1"/>
    <col min="14596" max="14596" width="23.7109375" style="206" customWidth="1"/>
    <col min="14597" max="14597" width="5.140625" style="206" customWidth="1"/>
    <col min="14598" max="14598" width="29.28515625" style="206" customWidth="1"/>
    <col min="14599" max="14599" width="5.140625" style="206" customWidth="1"/>
    <col min="14600" max="14600" width="21.140625" style="206" customWidth="1"/>
    <col min="14601" max="14601" width="5.140625" style="206" customWidth="1"/>
    <col min="14602" max="14602" width="3.7109375" style="206" customWidth="1"/>
    <col min="14603" max="14603" width="10.7109375" style="206" customWidth="1"/>
    <col min="14604" max="14604" width="2.28515625" style="206" customWidth="1"/>
    <col min="14605" max="14605" width="10.28515625" style="206" customWidth="1"/>
    <col min="14606" max="14606" width="1.85546875" style="206" customWidth="1"/>
    <col min="14607" max="14607" width="11.42578125" style="206"/>
    <col min="14608" max="14608" width="2.28515625" style="206" customWidth="1"/>
    <col min="14609" max="14609" width="11.42578125" style="206"/>
    <col min="14610" max="14611" width="3.42578125" style="206" customWidth="1"/>
    <col min="14612" max="14612" width="2.85546875" style="206" customWidth="1"/>
    <col min="14613" max="14613" width="11.5703125" style="206" customWidth="1"/>
    <col min="14614" max="14614" width="2.140625" style="206" customWidth="1"/>
    <col min="14615" max="14615" width="11.42578125" style="206"/>
    <col min="14616" max="14616" width="1.42578125" style="206" customWidth="1"/>
    <col min="14617" max="14617" width="11.42578125" style="206"/>
    <col min="14618" max="14618" width="2" style="206" customWidth="1"/>
    <col min="14619" max="14619" width="11.42578125" style="206"/>
    <col min="14620" max="14620" width="2.85546875" style="206" customWidth="1"/>
    <col min="14621" max="14621" width="3.140625" style="206" customWidth="1"/>
    <col min="14622" max="14832" width="11.42578125" style="206"/>
    <col min="14833" max="14833" width="2.7109375" style="206" customWidth="1"/>
    <col min="14834" max="14834" width="10.5703125" style="206" customWidth="1"/>
    <col min="14835" max="14835" width="13.7109375" style="206" customWidth="1"/>
    <col min="14836" max="14836" width="16.5703125" style="206" customWidth="1"/>
    <col min="14837" max="14837" width="17.7109375" style="206" customWidth="1"/>
    <col min="14838" max="14838" width="10.7109375" style="206" customWidth="1"/>
    <col min="14839" max="14839" width="10" style="206" customWidth="1"/>
    <col min="14840" max="14840" width="2.7109375" style="206" customWidth="1"/>
    <col min="14841" max="14842" width="10" style="206" customWidth="1"/>
    <col min="14843" max="14843" width="2.42578125" style="206" customWidth="1"/>
    <col min="14844" max="14844" width="11.42578125" style="206"/>
    <col min="14845" max="14845" width="33" style="206" customWidth="1"/>
    <col min="14846" max="14846" width="5" style="206" customWidth="1"/>
    <col min="14847" max="14847" width="12.28515625" style="206" customWidth="1"/>
    <col min="14848" max="14848" width="5" style="206" customWidth="1"/>
    <col min="14849" max="14849" width="5.140625" style="206" customWidth="1"/>
    <col min="14850" max="14850" width="21.5703125" style="206" customWidth="1"/>
    <col min="14851" max="14851" width="5.140625" style="206" customWidth="1"/>
    <col min="14852" max="14852" width="23.7109375" style="206" customWidth="1"/>
    <col min="14853" max="14853" width="5.140625" style="206" customWidth="1"/>
    <col min="14854" max="14854" width="29.28515625" style="206" customWidth="1"/>
    <col min="14855" max="14855" width="5.140625" style="206" customWidth="1"/>
    <col min="14856" max="14856" width="21.140625" style="206" customWidth="1"/>
    <col min="14857" max="14857" width="5.140625" style="206" customWidth="1"/>
    <col min="14858" max="14858" width="3.7109375" style="206" customWidth="1"/>
    <col min="14859" max="14859" width="10.7109375" style="206" customWidth="1"/>
    <col min="14860" max="14860" width="2.28515625" style="206" customWidth="1"/>
    <col min="14861" max="14861" width="10.28515625" style="206" customWidth="1"/>
    <col min="14862" max="14862" width="1.85546875" style="206" customWidth="1"/>
    <col min="14863" max="14863" width="11.42578125" style="206"/>
    <col min="14864" max="14864" width="2.28515625" style="206" customWidth="1"/>
    <col min="14865" max="14865" width="11.42578125" style="206"/>
    <col min="14866" max="14867" width="3.42578125" style="206" customWidth="1"/>
    <col min="14868" max="14868" width="2.85546875" style="206" customWidth="1"/>
    <col min="14869" max="14869" width="11.5703125" style="206" customWidth="1"/>
    <col min="14870" max="14870" width="2.140625" style="206" customWidth="1"/>
    <col min="14871" max="14871" width="11.42578125" style="206"/>
    <col min="14872" max="14872" width="1.42578125" style="206" customWidth="1"/>
    <col min="14873" max="14873" width="11.42578125" style="206"/>
    <col min="14874" max="14874" width="2" style="206" customWidth="1"/>
    <col min="14875" max="14875" width="11.42578125" style="206"/>
    <col min="14876" max="14876" width="2.85546875" style="206" customWidth="1"/>
    <col min="14877" max="14877" width="3.140625" style="206" customWidth="1"/>
    <col min="14878" max="15088" width="11.42578125" style="206"/>
    <col min="15089" max="15089" width="2.7109375" style="206" customWidth="1"/>
    <col min="15090" max="15090" width="10.5703125" style="206" customWidth="1"/>
    <col min="15091" max="15091" width="13.7109375" style="206" customWidth="1"/>
    <col min="15092" max="15092" width="16.5703125" style="206" customWidth="1"/>
    <col min="15093" max="15093" width="17.7109375" style="206" customWidth="1"/>
    <col min="15094" max="15094" width="10.7109375" style="206" customWidth="1"/>
    <col min="15095" max="15095" width="10" style="206" customWidth="1"/>
    <col min="15096" max="15096" width="2.7109375" style="206" customWidth="1"/>
    <col min="15097" max="15098" width="10" style="206" customWidth="1"/>
    <col min="15099" max="15099" width="2.42578125" style="206" customWidth="1"/>
    <col min="15100" max="15100" width="11.42578125" style="206"/>
    <col min="15101" max="15101" width="33" style="206" customWidth="1"/>
    <col min="15102" max="15102" width="5" style="206" customWidth="1"/>
    <col min="15103" max="15103" width="12.28515625" style="206" customWidth="1"/>
    <col min="15104" max="15104" width="5" style="206" customWidth="1"/>
    <col min="15105" max="15105" width="5.140625" style="206" customWidth="1"/>
    <col min="15106" max="15106" width="21.5703125" style="206" customWidth="1"/>
    <col min="15107" max="15107" width="5.140625" style="206" customWidth="1"/>
    <col min="15108" max="15108" width="23.7109375" style="206" customWidth="1"/>
    <col min="15109" max="15109" width="5.140625" style="206" customWidth="1"/>
    <col min="15110" max="15110" width="29.28515625" style="206" customWidth="1"/>
    <col min="15111" max="15111" width="5.140625" style="206" customWidth="1"/>
    <col min="15112" max="15112" width="21.140625" style="206" customWidth="1"/>
    <col min="15113" max="15113" width="5.140625" style="206" customWidth="1"/>
    <col min="15114" max="15114" width="3.7109375" style="206" customWidth="1"/>
    <col min="15115" max="15115" width="10.7109375" style="206" customWidth="1"/>
    <col min="15116" max="15116" width="2.28515625" style="206" customWidth="1"/>
    <col min="15117" max="15117" width="10.28515625" style="206" customWidth="1"/>
    <col min="15118" max="15118" width="1.85546875" style="206" customWidth="1"/>
    <col min="15119" max="15119" width="11.42578125" style="206"/>
    <col min="15120" max="15120" width="2.28515625" style="206" customWidth="1"/>
    <col min="15121" max="15121" width="11.42578125" style="206"/>
    <col min="15122" max="15123" width="3.42578125" style="206" customWidth="1"/>
    <col min="15124" max="15124" width="2.85546875" style="206" customWidth="1"/>
    <col min="15125" max="15125" width="11.5703125" style="206" customWidth="1"/>
    <col min="15126" max="15126" width="2.140625" style="206" customWidth="1"/>
    <col min="15127" max="15127" width="11.42578125" style="206"/>
    <col min="15128" max="15128" width="1.42578125" style="206" customWidth="1"/>
    <col min="15129" max="15129" width="11.42578125" style="206"/>
    <col min="15130" max="15130" width="2" style="206" customWidth="1"/>
    <col min="15131" max="15131" width="11.42578125" style="206"/>
    <col min="15132" max="15132" width="2.85546875" style="206" customWidth="1"/>
    <col min="15133" max="15133" width="3.140625" style="206" customWidth="1"/>
    <col min="15134" max="15344" width="11.42578125" style="206"/>
    <col min="15345" max="15345" width="2.7109375" style="206" customWidth="1"/>
    <col min="15346" max="15346" width="10.5703125" style="206" customWidth="1"/>
    <col min="15347" max="15347" width="13.7109375" style="206" customWidth="1"/>
    <col min="15348" max="15348" width="16.5703125" style="206" customWidth="1"/>
    <col min="15349" max="15349" width="17.7109375" style="206" customWidth="1"/>
    <col min="15350" max="15350" width="10.7109375" style="206" customWidth="1"/>
    <col min="15351" max="15351" width="10" style="206" customWidth="1"/>
    <col min="15352" max="15352" width="2.7109375" style="206" customWidth="1"/>
    <col min="15353" max="15354" width="10" style="206" customWidth="1"/>
    <col min="15355" max="15355" width="2.42578125" style="206" customWidth="1"/>
    <col min="15356" max="15356" width="11.42578125" style="206"/>
    <col min="15357" max="15357" width="33" style="206" customWidth="1"/>
    <col min="15358" max="15358" width="5" style="206" customWidth="1"/>
    <col min="15359" max="15359" width="12.28515625" style="206" customWidth="1"/>
    <col min="15360" max="15360" width="5" style="206" customWidth="1"/>
    <col min="15361" max="15361" width="5.140625" style="206" customWidth="1"/>
    <col min="15362" max="15362" width="21.5703125" style="206" customWidth="1"/>
    <col min="15363" max="15363" width="5.140625" style="206" customWidth="1"/>
    <col min="15364" max="15364" width="23.7109375" style="206" customWidth="1"/>
    <col min="15365" max="15365" width="5.140625" style="206" customWidth="1"/>
    <col min="15366" max="15366" width="29.28515625" style="206" customWidth="1"/>
    <col min="15367" max="15367" width="5.140625" style="206" customWidth="1"/>
    <col min="15368" max="15368" width="21.140625" style="206" customWidth="1"/>
    <col min="15369" max="15369" width="5.140625" style="206" customWidth="1"/>
    <col min="15370" max="15370" width="3.7109375" style="206" customWidth="1"/>
    <col min="15371" max="15371" width="10.7109375" style="206" customWidth="1"/>
    <col min="15372" max="15372" width="2.28515625" style="206" customWidth="1"/>
    <col min="15373" max="15373" width="10.28515625" style="206" customWidth="1"/>
    <col min="15374" max="15374" width="1.85546875" style="206" customWidth="1"/>
    <col min="15375" max="15375" width="11.42578125" style="206"/>
    <col min="15376" max="15376" width="2.28515625" style="206" customWidth="1"/>
    <col min="15377" max="15377" width="11.42578125" style="206"/>
    <col min="15378" max="15379" width="3.42578125" style="206" customWidth="1"/>
    <col min="15380" max="15380" width="2.85546875" style="206" customWidth="1"/>
    <col min="15381" max="15381" width="11.5703125" style="206" customWidth="1"/>
    <col min="15382" max="15382" width="2.140625" style="206" customWidth="1"/>
    <col min="15383" max="15383" width="11.42578125" style="206"/>
    <col min="15384" max="15384" width="1.42578125" style="206" customWidth="1"/>
    <col min="15385" max="15385" width="11.42578125" style="206"/>
    <col min="15386" max="15386" width="2" style="206" customWidth="1"/>
    <col min="15387" max="15387" width="11.42578125" style="206"/>
    <col min="15388" max="15388" width="2.85546875" style="206" customWidth="1"/>
    <col min="15389" max="15389" width="3.140625" style="206" customWidth="1"/>
    <col min="15390" max="15600" width="11.42578125" style="206"/>
    <col min="15601" max="15601" width="2.7109375" style="206" customWidth="1"/>
    <col min="15602" max="15602" width="10.5703125" style="206" customWidth="1"/>
    <col min="15603" max="15603" width="13.7109375" style="206" customWidth="1"/>
    <col min="15604" max="15604" width="16.5703125" style="206" customWidth="1"/>
    <col min="15605" max="15605" width="17.7109375" style="206" customWidth="1"/>
    <col min="15606" max="15606" width="10.7109375" style="206" customWidth="1"/>
    <col min="15607" max="15607" width="10" style="206" customWidth="1"/>
    <col min="15608" max="15608" width="2.7109375" style="206" customWidth="1"/>
    <col min="15609" max="15610" width="10" style="206" customWidth="1"/>
    <col min="15611" max="15611" width="2.42578125" style="206" customWidth="1"/>
    <col min="15612" max="15612" width="11.42578125" style="206"/>
    <col min="15613" max="15613" width="33" style="206" customWidth="1"/>
    <col min="15614" max="15614" width="5" style="206" customWidth="1"/>
    <col min="15615" max="15615" width="12.28515625" style="206" customWidth="1"/>
    <col min="15616" max="15616" width="5" style="206" customWidth="1"/>
    <col min="15617" max="15617" width="5.140625" style="206" customWidth="1"/>
    <col min="15618" max="15618" width="21.5703125" style="206" customWidth="1"/>
    <col min="15619" max="15619" width="5.140625" style="206" customWidth="1"/>
    <col min="15620" max="15620" width="23.7109375" style="206" customWidth="1"/>
    <col min="15621" max="15621" width="5.140625" style="206" customWidth="1"/>
    <col min="15622" max="15622" width="29.28515625" style="206" customWidth="1"/>
    <col min="15623" max="15623" width="5.140625" style="206" customWidth="1"/>
    <col min="15624" max="15624" width="21.140625" style="206" customWidth="1"/>
    <col min="15625" max="15625" width="5.140625" style="206" customWidth="1"/>
    <col min="15626" max="15626" width="3.7109375" style="206" customWidth="1"/>
    <col min="15627" max="15627" width="10.7109375" style="206" customWidth="1"/>
    <col min="15628" max="15628" width="2.28515625" style="206" customWidth="1"/>
    <col min="15629" max="15629" width="10.28515625" style="206" customWidth="1"/>
    <col min="15630" max="15630" width="1.85546875" style="206" customWidth="1"/>
    <col min="15631" max="15631" width="11.42578125" style="206"/>
    <col min="15632" max="15632" width="2.28515625" style="206" customWidth="1"/>
    <col min="15633" max="15633" width="11.42578125" style="206"/>
    <col min="15634" max="15635" width="3.42578125" style="206" customWidth="1"/>
    <col min="15636" max="15636" width="2.85546875" style="206" customWidth="1"/>
    <col min="15637" max="15637" width="11.5703125" style="206" customWidth="1"/>
    <col min="15638" max="15638" width="2.140625" style="206" customWidth="1"/>
    <col min="15639" max="15639" width="11.42578125" style="206"/>
    <col min="15640" max="15640" width="1.42578125" style="206" customWidth="1"/>
    <col min="15641" max="15641" width="11.42578125" style="206"/>
    <col min="15642" max="15642" width="2" style="206" customWidth="1"/>
    <col min="15643" max="15643" width="11.42578125" style="206"/>
    <col min="15644" max="15644" width="2.85546875" style="206" customWidth="1"/>
    <col min="15645" max="15645" width="3.140625" style="206" customWidth="1"/>
    <col min="15646" max="15856" width="11.42578125" style="206"/>
    <col min="15857" max="15857" width="2.7109375" style="206" customWidth="1"/>
    <col min="15858" max="15858" width="10.5703125" style="206" customWidth="1"/>
    <col min="15859" max="15859" width="13.7109375" style="206" customWidth="1"/>
    <col min="15860" max="15860" width="16.5703125" style="206" customWidth="1"/>
    <col min="15861" max="15861" width="17.7109375" style="206" customWidth="1"/>
    <col min="15862" max="15862" width="10.7109375" style="206" customWidth="1"/>
    <col min="15863" max="15863" width="10" style="206" customWidth="1"/>
    <col min="15864" max="15864" width="2.7109375" style="206" customWidth="1"/>
    <col min="15865" max="15866" width="10" style="206" customWidth="1"/>
    <col min="15867" max="15867" width="2.42578125" style="206" customWidth="1"/>
    <col min="15868" max="15868" width="11.42578125" style="206"/>
    <col min="15869" max="15869" width="33" style="206" customWidth="1"/>
    <col min="15870" max="15870" width="5" style="206" customWidth="1"/>
    <col min="15871" max="15871" width="12.28515625" style="206" customWidth="1"/>
    <col min="15872" max="15872" width="5" style="206" customWidth="1"/>
    <col min="15873" max="15873" width="5.140625" style="206" customWidth="1"/>
    <col min="15874" max="15874" width="21.5703125" style="206" customWidth="1"/>
    <col min="15875" max="15875" width="5.140625" style="206" customWidth="1"/>
    <col min="15876" max="15876" width="23.7109375" style="206" customWidth="1"/>
    <col min="15877" max="15877" width="5.140625" style="206" customWidth="1"/>
    <col min="15878" max="15878" width="29.28515625" style="206" customWidth="1"/>
    <col min="15879" max="15879" width="5.140625" style="206" customWidth="1"/>
    <col min="15880" max="15880" width="21.140625" style="206" customWidth="1"/>
    <col min="15881" max="15881" width="5.140625" style="206" customWidth="1"/>
    <col min="15882" max="15882" width="3.7109375" style="206" customWidth="1"/>
    <col min="15883" max="15883" width="10.7109375" style="206" customWidth="1"/>
    <col min="15884" max="15884" width="2.28515625" style="206" customWidth="1"/>
    <col min="15885" max="15885" width="10.28515625" style="206" customWidth="1"/>
    <col min="15886" max="15886" width="1.85546875" style="206" customWidth="1"/>
    <col min="15887" max="15887" width="11.42578125" style="206"/>
    <col min="15888" max="15888" width="2.28515625" style="206" customWidth="1"/>
    <col min="15889" max="15889" width="11.42578125" style="206"/>
    <col min="15890" max="15891" width="3.42578125" style="206" customWidth="1"/>
    <col min="15892" max="15892" width="2.85546875" style="206" customWidth="1"/>
    <col min="15893" max="15893" width="11.5703125" style="206" customWidth="1"/>
    <col min="15894" max="15894" width="2.140625" style="206" customWidth="1"/>
    <col min="15895" max="15895" width="11.42578125" style="206"/>
    <col min="15896" max="15896" width="1.42578125" style="206" customWidth="1"/>
    <col min="15897" max="15897" width="11.42578125" style="206"/>
    <col min="15898" max="15898" width="2" style="206" customWidth="1"/>
    <col min="15899" max="15899" width="11.42578125" style="206"/>
    <col min="15900" max="15900" width="2.85546875" style="206" customWidth="1"/>
    <col min="15901" max="15901" width="3.140625" style="206" customWidth="1"/>
    <col min="15902" max="16112" width="11.42578125" style="206"/>
    <col min="16113" max="16113" width="2.7109375" style="206" customWidth="1"/>
    <col min="16114" max="16114" width="10.5703125" style="206" customWidth="1"/>
    <col min="16115" max="16115" width="13.7109375" style="206" customWidth="1"/>
    <col min="16116" max="16116" width="16.5703125" style="206" customWidth="1"/>
    <col min="16117" max="16117" width="17.7109375" style="206" customWidth="1"/>
    <col min="16118" max="16118" width="10.7109375" style="206" customWidth="1"/>
    <col min="16119" max="16119" width="10" style="206" customWidth="1"/>
    <col min="16120" max="16120" width="2.7109375" style="206" customWidth="1"/>
    <col min="16121" max="16122" width="10" style="206" customWidth="1"/>
    <col min="16123" max="16123" width="2.42578125" style="206" customWidth="1"/>
    <col min="16124" max="16124" width="11.42578125" style="206"/>
    <col min="16125" max="16125" width="33" style="206" customWidth="1"/>
    <col min="16126" max="16126" width="5" style="206" customWidth="1"/>
    <col min="16127" max="16127" width="12.28515625" style="206" customWidth="1"/>
    <col min="16128" max="16128" width="5" style="206" customWidth="1"/>
    <col min="16129" max="16129" width="5.140625" style="206" customWidth="1"/>
    <col min="16130" max="16130" width="21.5703125" style="206" customWidth="1"/>
    <col min="16131" max="16131" width="5.140625" style="206" customWidth="1"/>
    <col min="16132" max="16132" width="23.7109375" style="206" customWidth="1"/>
    <col min="16133" max="16133" width="5.140625" style="206" customWidth="1"/>
    <col min="16134" max="16134" width="29.28515625" style="206" customWidth="1"/>
    <col min="16135" max="16135" width="5.140625" style="206" customWidth="1"/>
    <col min="16136" max="16136" width="21.140625" style="206" customWidth="1"/>
    <col min="16137" max="16137" width="5.140625" style="206" customWidth="1"/>
    <col min="16138" max="16138" width="3.7109375" style="206" customWidth="1"/>
    <col min="16139" max="16139" width="10.7109375" style="206" customWidth="1"/>
    <col min="16140" max="16140" width="2.28515625" style="206" customWidth="1"/>
    <col min="16141" max="16141" width="10.28515625" style="206" customWidth="1"/>
    <col min="16142" max="16142" width="1.85546875" style="206" customWidth="1"/>
    <col min="16143" max="16143" width="11.42578125" style="206"/>
    <col min="16144" max="16144" width="2.28515625" style="206" customWidth="1"/>
    <col min="16145" max="16145" width="11.42578125" style="206"/>
    <col min="16146" max="16147" width="3.42578125" style="206" customWidth="1"/>
    <col min="16148" max="16148" width="2.85546875" style="206" customWidth="1"/>
    <col min="16149" max="16149" width="11.5703125" style="206" customWidth="1"/>
    <col min="16150" max="16150" width="2.140625" style="206" customWidth="1"/>
    <col min="16151" max="16151" width="11.42578125" style="206"/>
    <col min="16152" max="16152" width="1.42578125" style="206" customWidth="1"/>
    <col min="16153" max="16153" width="11.42578125" style="206"/>
    <col min="16154" max="16154" width="2" style="206" customWidth="1"/>
    <col min="16155" max="16155" width="11.42578125" style="206"/>
    <col min="16156" max="16156" width="2.85546875" style="206" customWidth="1"/>
    <col min="16157" max="16157" width="3.140625" style="206" customWidth="1"/>
    <col min="16158" max="16384" width="11.42578125" style="206"/>
  </cols>
  <sheetData>
    <row r="1" spans="1:30" x14ac:dyDescent="0.2">
      <c r="A1" s="147">
        <v>0</v>
      </c>
      <c r="B1" s="147">
        <v>0</v>
      </c>
      <c r="C1" s="147">
        <v>0</v>
      </c>
      <c r="D1" s="147">
        <v>0</v>
      </c>
      <c r="E1" s="147"/>
      <c r="F1" s="147"/>
      <c r="G1" s="147"/>
      <c r="H1" s="147"/>
      <c r="I1" s="147"/>
      <c r="J1" s="147"/>
      <c r="K1" s="147"/>
      <c r="L1" s="147">
        <v>0</v>
      </c>
      <c r="M1" s="147">
        <v>0</v>
      </c>
      <c r="N1" s="147"/>
      <c r="O1" s="147">
        <v>0</v>
      </c>
      <c r="P1" s="147">
        <v>0</v>
      </c>
      <c r="Q1" s="147">
        <v>0</v>
      </c>
      <c r="R1" s="147">
        <v>0</v>
      </c>
      <c r="S1" s="147"/>
      <c r="T1" s="147">
        <v>0</v>
      </c>
      <c r="U1" s="147">
        <v>0</v>
      </c>
      <c r="V1" s="147"/>
      <c r="W1" s="147">
        <v>0</v>
      </c>
      <c r="X1" s="147">
        <v>0</v>
      </c>
      <c r="Y1" s="147"/>
      <c r="Z1" s="147">
        <v>0</v>
      </c>
      <c r="AA1" s="147">
        <v>0</v>
      </c>
      <c r="AB1" s="147"/>
      <c r="AC1" s="147">
        <v>0</v>
      </c>
    </row>
    <row r="2" spans="1:30" ht="27.75" customHeight="1" x14ac:dyDescent="0.2">
      <c r="A2" s="147">
        <v>0</v>
      </c>
      <c r="B2" s="207" t="s">
        <v>50</v>
      </c>
      <c r="C2" s="208" t="s">
        <v>529</v>
      </c>
      <c r="D2" s="641" t="s">
        <v>528</v>
      </c>
      <c r="E2" s="641"/>
      <c r="F2" s="641"/>
      <c r="G2" s="641"/>
      <c r="H2" s="641"/>
      <c r="I2" s="641"/>
      <c r="J2" s="641"/>
      <c r="K2" s="641"/>
      <c r="L2" s="641"/>
      <c r="M2" s="641"/>
      <c r="N2" s="641"/>
      <c r="O2" s="641"/>
      <c r="P2" s="641"/>
      <c r="Q2" s="641"/>
      <c r="R2" s="641"/>
      <c r="S2" s="641"/>
      <c r="T2" s="641"/>
      <c r="U2" s="641"/>
      <c r="V2" s="641"/>
      <c r="W2" s="641"/>
      <c r="X2" s="641"/>
      <c r="Y2" s="641"/>
      <c r="Z2" s="641"/>
      <c r="AA2" s="641"/>
      <c r="AB2" s="641"/>
      <c r="AC2" s="641"/>
    </row>
    <row r="3" spans="1:30" x14ac:dyDescent="0.2">
      <c r="A3" s="147">
        <v>0</v>
      </c>
      <c r="B3" s="147">
        <v>0</v>
      </c>
      <c r="C3" s="147">
        <v>0</v>
      </c>
      <c r="D3" s="147">
        <v>0</v>
      </c>
      <c r="E3" s="147"/>
      <c r="F3" s="147"/>
      <c r="G3" s="147"/>
      <c r="H3" s="147"/>
      <c r="I3" s="147"/>
      <c r="J3" s="147"/>
      <c r="K3" s="147"/>
      <c r="L3" s="147">
        <v>0</v>
      </c>
      <c r="M3" s="147">
        <v>0</v>
      </c>
      <c r="N3" s="147"/>
      <c r="O3" s="147">
        <v>0</v>
      </c>
      <c r="P3" s="147">
        <v>0</v>
      </c>
      <c r="Q3" s="147">
        <v>0</v>
      </c>
      <c r="R3" s="147">
        <v>0</v>
      </c>
      <c r="S3" s="147"/>
      <c r="T3" s="147">
        <v>0</v>
      </c>
      <c r="U3" s="147">
        <v>0</v>
      </c>
      <c r="V3" s="147"/>
      <c r="W3" s="147">
        <v>0</v>
      </c>
      <c r="X3" s="147">
        <v>0</v>
      </c>
      <c r="Y3" s="147"/>
      <c r="Z3" s="147">
        <v>0</v>
      </c>
      <c r="AA3" s="147">
        <v>0</v>
      </c>
      <c r="AB3" s="147"/>
      <c r="AC3" s="147">
        <v>0</v>
      </c>
    </row>
    <row r="4" spans="1:30" ht="30" customHeight="1" x14ac:dyDescent="0.2">
      <c r="A4" s="147">
        <v>0</v>
      </c>
      <c r="B4" s="15" t="s">
        <v>255</v>
      </c>
      <c r="C4" s="700" t="s">
        <v>361</v>
      </c>
      <c r="D4" s="700"/>
      <c r="E4" s="700"/>
      <c r="F4" s="700"/>
      <c r="G4" s="700"/>
      <c r="H4" s="700"/>
      <c r="I4" s="700"/>
      <c r="J4" s="700"/>
      <c r="K4" s="700"/>
      <c r="L4" s="700"/>
      <c r="M4" s="701" t="s">
        <v>409</v>
      </c>
      <c r="N4" s="701"/>
      <c r="O4" s="32" t="s">
        <v>410</v>
      </c>
      <c r="P4" s="147">
        <v>0</v>
      </c>
      <c r="AD4" s="147">
        <v>0</v>
      </c>
    </row>
    <row r="5" spans="1:30" x14ac:dyDescent="0.2">
      <c r="A5" s="147">
        <v>0</v>
      </c>
      <c r="B5" s="147">
        <v>0</v>
      </c>
      <c r="C5" s="147">
        <v>0</v>
      </c>
      <c r="D5" s="147">
        <v>0</v>
      </c>
      <c r="E5" s="147"/>
      <c r="F5" s="147"/>
      <c r="G5" s="147"/>
      <c r="H5" s="147"/>
      <c r="I5" s="147"/>
      <c r="J5" s="147"/>
      <c r="K5" s="147"/>
      <c r="L5" s="147">
        <v>0</v>
      </c>
      <c r="P5" s="147">
        <v>0</v>
      </c>
      <c r="AC5" s="147">
        <v>0</v>
      </c>
    </row>
    <row r="6" spans="1:30" x14ac:dyDescent="0.2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AC6" s="147"/>
    </row>
    <row r="7" spans="1:30" ht="41.25" customHeight="1" x14ac:dyDescent="0.2">
      <c r="A7" s="147"/>
      <c r="B7" s="691" t="s">
        <v>358</v>
      </c>
      <c r="C7" s="691"/>
      <c r="D7" s="691"/>
      <c r="E7" s="691"/>
      <c r="F7" s="691"/>
      <c r="G7" s="691"/>
      <c r="H7" s="691"/>
      <c r="I7" s="691"/>
      <c r="J7" s="691"/>
      <c r="K7" s="691"/>
      <c r="L7" s="691"/>
      <c r="M7" s="691"/>
      <c r="N7" s="691"/>
      <c r="O7" s="691"/>
      <c r="AC7" s="147">
        <v>0</v>
      </c>
    </row>
    <row r="8" spans="1:30" ht="41.25" customHeight="1" x14ac:dyDescent="0.2">
      <c r="A8" s="147"/>
      <c r="B8" s="687" t="s">
        <v>51</v>
      </c>
      <c r="C8" s="687"/>
      <c r="D8" s="688" t="s">
        <v>52</v>
      </c>
      <c r="E8" s="688"/>
      <c r="F8" s="222"/>
      <c r="G8" s="687" t="s">
        <v>51</v>
      </c>
      <c r="H8" s="687"/>
      <c r="I8" s="688" t="s">
        <v>52</v>
      </c>
      <c r="J8" s="688"/>
      <c r="K8" s="222"/>
    </row>
    <row r="9" spans="1:30" ht="36.75" customHeight="1" x14ac:dyDescent="0.2">
      <c r="A9" s="147">
        <v>0</v>
      </c>
      <c r="B9" s="147">
        <v>0</v>
      </c>
      <c r="C9" s="147">
        <v>0</v>
      </c>
      <c r="D9" s="147"/>
      <c r="E9" s="147"/>
      <c r="F9" s="147"/>
      <c r="G9" s="147"/>
      <c r="H9" s="147"/>
      <c r="I9" s="147"/>
      <c r="J9" s="147"/>
      <c r="K9" s="147"/>
      <c r="AC9" s="147">
        <v>0</v>
      </c>
    </row>
    <row r="10" spans="1:30" ht="36.75" customHeight="1" x14ac:dyDescent="0.2">
      <c r="A10" s="147">
        <v>0</v>
      </c>
      <c r="B10" s="694" t="s">
        <v>216</v>
      </c>
      <c r="C10" s="694"/>
      <c r="D10" s="695" t="s">
        <v>52</v>
      </c>
      <c r="E10" s="696"/>
      <c r="F10" s="147"/>
      <c r="G10" s="702" t="s">
        <v>139</v>
      </c>
      <c r="H10" s="702"/>
      <c r="I10" s="18" t="s">
        <v>140</v>
      </c>
      <c r="J10" s="18"/>
      <c r="AC10" s="147">
        <v>0</v>
      </c>
    </row>
    <row r="11" spans="1:30" ht="36.75" customHeight="1" x14ac:dyDescent="0.2">
      <c r="A11" s="147"/>
      <c r="B11" s="698" t="s">
        <v>359</v>
      </c>
      <c r="C11" s="698"/>
      <c r="D11" s="698"/>
      <c r="E11" s="698"/>
      <c r="F11" s="698"/>
      <c r="G11" s="698"/>
      <c r="H11" s="698"/>
      <c r="I11" s="698"/>
      <c r="J11" s="698"/>
      <c r="K11" s="698"/>
      <c r="L11" s="698"/>
      <c r="M11" s="698"/>
      <c r="N11" s="698"/>
      <c r="O11" s="698"/>
      <c r="P11" s="698"/>
      <c r="AC11" s="147">
        <v>0</v>
      </c>
    </row>
    <row r="12" spans="1:30" ht="36.75" customHeight="1" x14ac:dyDescent="0.2">
      <c r="A12" s="147"/>
      <c r="B12" s="699" t="s">
        <v>217</v>
      </c>
      <c r="C12" s="699"/>
      <c r="D12" s="18" t="s">
        <v>218</v>
      </c>
      <c r="E12" s="17"/>
      <c r="F12" s="216"/>
      <c r="G12" s="668" t="s">
        <v>210</v>
      </c>
      <c r="H12" s="668"/>
      <c r="I12" s="18" t="s">
        <v>211</v>
      </c>
      <c r="J12" s="17"/>
      <c r="K12" s="18" t="s">
        <v>362</v>
      </c>
      <c r="L12" s="17"/>
      <c r="M12" s="648" t="s">
        <v>360</v>
      </c>
      <c r="N12" s="649"/>
      <c r="O12" s="649"/>
      <c r="P12" s="650"/>
      <c r="AC12" s="147">
        <v>0</v>
      </c>
    </row>
    <row r="13" spans="1:30" ht="36.75" customHeight="1" x14ac:dyDescent="0.2">
      <c r="A13" s="147"/>
      <c r="B13" s="216"/>
      <c r="C13" s="216"/>
      <c r="D13" s="223"/>
      <c r="E13" s="216"/>
      <c r="F13" s="216"/>
      <c r="L13" s="17"/>
      <c r="M13" s="651"/>
      <c r="N13" s="652"/>
      <c r="O13" s="652"/>
      <c r="P13" s="653"/>
      <c r="AC13" s="147">
        <v>0</v>
      </c>
    </row>
    <row r="14" spans="1:30" ht="36.75" customHeight="1" x14ac:dyDescent="0.2">
      <c r="A14" s="147"/>
      <c r="B14" s="640" t="s">
        <v>219</v>
      </c>
      <c r="C14" s="640"/>
      <c r="D14" s="18" t="s">
        <v>220</v>
      </c>
      <c r="E14" s="17"/>
      <c r="F14" s="216"/>
      <c r="G14" s="703" t="s">
        <v>213</v>
      </c>
      <c r="H14" s="703"/>
      <c r="I14" s="18" t="s">
        <v>214</v>
      </c>
      <c r="J14" s="17"/>
      <c r="K14" s="18" t="s">
        <v>363</v>
      </c>
      <c r="L14" s="17"/>
      <c r="M14" s="654"/>
      <c r="N14" s="655"/>
      <c r="O14" s="655"/>
      <c r="P14" s="656"/>
      <c r="AC14" s="147">
        <v>0</v>
      </c>
    </row>
    <row r="15" spans="1:30" ht="36.75" customHeight="1" x14ac:dyDescent="0.35">
      <c r="A15" s="147"/>
      <c r="B15" s="224">
        <v>0</v>
      </c>
      <c r="C15" s="224"/>
      <c r="D15" s="225">
        <v>0</v>
      </c>
      <c r="E15" s="224">
        <v>0</v>
      </c>
      <c r="F15" s="216"/>
      <c r="G15" s="11">
        <v>0</v>
      </c>
      <c r="H15" s="11">
        <v>0</v>
      </c>
      <c r="I15" s="223">
        <v>0</v>
      </c>
      <c r="J15" s="216">
        <v>0</v>
      </c>
      <c r="K15" s="226"/>
      <c r="L15" s="17"/>
      <c r="M15" s="17"/>
      <c r="O15" s="219"/>
      <c r="AC15" s="147">
        <v>0</v>
      </c>
    </row>
    <row r="16" spans="1:30" ht="36.75" customHeight="1" x14ac:dyDescent="0.2">
      <c r="A16" s="147"/>
      <c r="B16" s="640" t="s">
        <v>221</v>
      </c>
      <c r="C16" s="640"/>
      <c r="D16" s="18" t="s">
        <v>220</v>
      </c>
      <c r="E16" s="17"/>
      <c r="F16" s="216"/>
      <c r="G16" s="702" t="s">
        <v>278</v>
      </c>
      <c r="H16" s="702"/>
      <c r="I16" s="18" t="s">
        <v>304</v>
      </c>
      <c r="J16" s="17"/>
      <c r="K16" s="18" t="s">
        <v>364</v>
      </c>
      <c r="L16" s="17"/>
      <c r="M16" s="639" t="s">
        <v>416</v>
      </c>
      <c r="N16" s="639"/>
      <c r="O16" s="639"/>
      <c r="P16" s="639"/>
      <c r="AC16" s="147">
        <v>0</v>
      </c>
    </row>
    <row r="17" spans="1:29" ht="36.75" customHeight="1" x14ac:dyDescent="0.35">
      <c r="A17" s="147"/>
      <c r="B17" s="216"/>
      <c r="C17" s="216"/>
      <c r="D17" s="216"/>
      <c r="E17" s="216"/>
      <c r="F17" s="216"/>
      <c r="G17" s="21"/>
      <c r="H17" s="21"/>
      <c r="I17" s="226"/>
      <c r="J17" s="219"/>
      <c r="K17" s="226"/>
      <c r="L17" s="17"/>
      <c r="M17" s="639"/>
      <c r="N17" s="639"/>
      <c r="O17" s="639"/>
      <c r="P17" s="639"/>
      <c r="AC17" s="147">
        <v>0</v>
      </c>
    </row>
    <row r="18" spans="1:29" ht="36.75" customHeight="1" x14ac:dyDescent="0.2">
      <c r="A18" s="147"/>
      <c r="B18" s="693" t="s">
        <v>408</v>
      </c>
      <c r="C18" s="693"/>
      <c r="E18" s="216"/>
      <c r="F18" s="216"/>
      <c r="G18" s="702" t="s">
        <v>279</v>
      </c>
      <c r="H18" s="702"/>
      <c r="I18" s="18" t="s">
        <v>305</v>
      </c>
      <c r="J18" s="17"/>
      <c r="K18" s="18" t="s">
        <v>365</v>
      </c>
      <c r="L18" s="17"/>
      <c r="M18" s="639"/>
      <c r="N18" s="639"/>
      <c r="O18" s="639"/>
      <c r="P18" s="639"/>
      <c r="AC18" s="147">
        <v>0</v>
      </c>
    </row>
    <row r="19" spans="1:29" ht="36.75" customHeight="1" x14ac:dyDescent="0.35">
      <c r="A19" s="147"/>
      <c r="B19" s="216"/>
      <c r="C19" s="216"/>
      <c r="E19" s="216"/>
      <c r="F19" s="216"/>
      <c r="G19" s="21"/>
      <c r="H19" s="21"/>
      <c r="I19" s="226"/>
      <c r="J19" s="219"/>
      <c r="K19" s="226"/>
      <c r="L19" s="17"/>
      <c r="N19" s="221"/>
      <c r="O19" s="221"/>
      <c r="P19" s="221"/>
      <c r="AC19" s="147">
        <v>0</v>
      </c>
    </row>
    <row r="20" spans="1:29" ht="36.75" customHeight="1" x14ac:dyDescent="0.2">
      <c r="A20" s="147"/>
      <c r="B20" s="693" t="s">
        <v>420</v>
      </c>
      <c r="C20" s="693"/>
      <c r="D20" s="216"/>
      <c r="E20" s="216"/>
      <c r="F20" s="216"/>
      <c r="G20" s="702" t="s">
        <v>281</v>
      </c>
      <c r="H20" s="702"/>
      <c r="I20" s="18" t="s">
        <v>306</v>
      </c>
      <c r="J20" s="17"/>
      <c r="K20" s="18" t="s">
        <v>366</v>
      </c>
      <c r="L20" s="17"/>
      <c r="M20" s="216"/>
      <c r="N20" s="216"/>
      <c r="P20" s="17"/>
      <c r="AC20" s="147">
        <v>0</v>
      </c>
    </row>
    <row r="21" spans="1:29" ht="36.75" customHeight="1" x14ac:dyDescent="0.35">
      <c r="A21" s="147"/>
      <c r="B21" s="227"/>
      <c r="C21" s="228"/>
      <c r="D21" s="216"/>
      <c r="E21" s="216"/>
      <c r="F21" s="216"/>
      <c r="G21" s="21"/>
      <c r="H21" s="21"/>
      <c r="I21" s="226"/>
      <c r="J21" s="219"/>
      <c r="K21" s="226"/>
      <c r="L21" s="17"/>
      <c r="M21" s="17"/>
      <c r="N21" s="33" t="s">
        <v>406</v>
      </c>
      <c r="O21" s="221" t="s">
        <v>411</v>
      </c>
      <c r="AC21" s="147">
        <v>0</v>
      </c>
    </row>
    <row r="22" spans="1:29" ht="36.75" customHeight="1" x14ac:dyDescent="0.2">
      <c r="A22" s="147"/>
      <c r="B22" s="693" t="s">
        <v>421</v>
      </c>
      <c r="C22" s="693"/>
      <c r="D22" s="216"/>
      <c r="E22" s="216"/>
      <c r="F22" s="216"/>
      <c r="G22" s="702" t="s">
        <v>291</v>
      </c>
      <c r="H22" s="702"/>
      <c r="I22" s="18" t="s">
        <v>307</v>
      </c>
      <c r="J22" s="17"/>
      <c r="K22" s="18" t="s">
        <v>367</v>
      </c>
      <c r="L22" s="17"/>
      <c r="M22" s="17"/>
      <c r="N22" s="221" t="s">
        <v>413</v>
      </c>
      <c r="O22" s="17"/>
      <c r="AC22" s="147">
        <v>0</v>
      </c>
    </row>
    <row r="23" spans="1:29" ht="36.75" customHeight="1" x14ac:dyDescent="0.35">
      <c r="A23" s="147"/>
      <c r="B23" s="216"/>
      <c r="C23" s="216"/>
      <c r="D23" s="216"/>
      <c r="E23" s="216"/>
      <c r="F23" s="216"/>
      <c r="G23" s="21"/>
      <c r="H23" s="21"/>
      <c r="I23" s="226"/>
      <c r="J23" s="219"/>
      <c r="K23" s="226"/>
      <c r="L23" s="17"/>
      <c r="M23" s="17"/>
      <c r="N23" s="34" t="s">
        <v>414</v>
      </c>
      <c r="O23" s="221" t="s">
        <v>415</v>
      </c>
      <c r="AC23" s="147">
        <v>0</v>
      </c>
    </row>
    <row r="24" spans="1:29" ht="36.75" customHeight="1" x14ac:dyDescent="0.2">
      <c r="A24" s="147"/>
      <c r="B24" s="693" t="s">
        <v>422</v>
      </c>
      <c r="C24" s="693"/>
      <c r="D24" s="216"/>
      <c r="E24" s="216"/>
      <c r="F24" s="216"/>
      <c r="G24" s="702" t="s">
        <v>294</v>
      </c>
      <c r="H24" s="702"/>
      <c r="I24" s="18" t="s">
        <v>308</v>
      </c>
      <c r="J24" s="17"/>
      <c r="K24" s="18" t="s">
        <v>368</v>
      </c>
      <c r="L24" s="17"/>
      <c r="M24" s="17"/>
      <c r="AC24" s="147">
        <v>0</v>
      </c>
    </row>
    <row r="25" spans="1:29" ht="36.75" customHeight="1" x14ac:dyDescent="0.35">
      <c r="A25" s="147"/>
      <c r="B25" s="216"/>
      <c r="C25" s="216"/>
      <c r="D25" s="216"/>
      <c r="E25" s="216"/>
      <c r="F25" s="216"/>
      <c r="G25" s="21"/>
      <c r="H25" s="21"/>
      <c r="I25" s="226"/>
      <c r="J25" s="219"/>
      <c r="K25" s="226"/>
      <c r="L25" s="17"/>
      <c r="M25" s="17"/>
      <c r="N25" s="16" t="s">
        <v>406</v>
      </c>
      <c r="O25" s="221" t="s">
        <v>412</v>
      </c>
      <c r="AC25" s="147">
        <v>0</v>
      </c>
    </row>
    <row r="26" spans="1:29" ht="36.75" customHeight="1" x14ac:dyDescent="0.2">
      <c r="A26" s="147"/>
      <c r="B26" s="693" t="s">
        <v>423</v>
      </c>
      <c r="C26" s="693"/>
      <c r="D26" s="216"/>
      <c r="E26" s="216"/>
      <c r="F26" s="216"/>
      <c r="G26" s="702" t="s">
        <v>299</v>
      </c>
      <c r="H26" s="702"/>
      <c r="I26" s="18" t="s">
        <v>309</v>
      </c>
      <c r="J26" s="17"/>
      <c r="K26" s="18" t="s">
        <v>369</v>
      </c>
      <c r="L26" s="17"/>
      <c r="M26" s="17"/>
      <c r="O26" s="17"/>
      <c r="AC26" s="147">
        <v>0</v>
      </c>
    </row>
    <row r="27" spans="1:29" ht="36.75" customHeight="1" x14ac:dyDescent="0.35">
      <c r="A27" s="147">
        <v>0</v>
      </c>
      <c r="D27" s="216">
        <v>0</v>
      </c>
      <c r="E27" s="216"/>
      <c r="F27" s="216"/>
      <c r="G27" s="21"/>
      <c r="H27" s="21"/>
      <c r="I27" s="226"/>
      <c r="J27" s="219"/>
      <c r="K27" s="226"/>
      <c r="L27" s="17"/>
      <c r="M27" s="17"/>
      <c r="O27" s="219"/>
      <c r="AC27" s="147">
        <v>0</v>
      </c>
    </row>
    <row r="28" spans="1:29" ht="36.75" customHeight="1" x14ac:dyDescent="0.2">
      <c r="A28" s="147">
        <v>0</v>
      </c>
      <c r="B28" s="693" t="s">
        <v>424</v>
      </c>
      <c r="C28" s="693"/>
      <c r="D28" s="219"/>
      <c r="E28" s="219"/>
      <c r="F28" s="219"/>
      <c r="G28" s="701" t="s">
        <v>270</v>
      </c>
      <c r="H28" s="701"/>
      <c r="I28" s="18" t="s">
        <v>310</v>
      </c>
      <c r="J28" s="17"/>
      <c r="K28" s="18" t="s">
        <v>370</v>
      </c>
      <c r="L28" s="17"/>
      <c r="M28" s="17"/>
      <c r="O28" s="17"/>
      <c r="AC28" s="147">
        <v>0</v>
      </c>
    </row>
    <row r="29" spans="1:29" ht="36.75" customHeight="1" x14ac:dyDescent="0.2">
      <c r="A29" s="147">
        <v>0</v>
      </c>
      <c r="B29" s="216">
        <v>0</v>
      </c>
      <c r="C29" s="219"/>
      <c r="D29" s="219"/>
      <c r="E29" s="219"/>
      <c r="F29" s="219"/>
      <c r="G29" s="11">
        <v>0</v>
      </c>
      <c r="H29" s="11">
        <v>0</v>
      </c>
      <c r="I29" s="223"/>
      <c r="J29" s="216"/>
      <c r="K29" s="223"/>
      <c r="L29" s="17"/>
      <c r="M29" s="229" t="s">
        <v>372</v>
      </c>
      <c r="O29" s="216"/>
      <c r="AC29" s="147">
        <v>0</v>
      </c>
    </row>
    <row r="30" spans="1:29" ht="36.75" customHeight="1" x14ac:dyDescent="0.2">
      <c r="A30" s="147">
        <v>0</v>
      </c>
      <c r="B30" s="693" t="s">
        <v>425</v>
      </c>
      <c r="C30" s="693"/>
      <c r="D30" s="219"/>
      <c r="E30" s="219"/>
      <c r="F30" s="219"/>
      <c r="G30" s="702" t="s">
        <v>285</v>
      </c>
      <c r="H30" s="702"/>
      <c r="I30" s="18" t="s">
        <v>311</v>
      </c>
      <c r="J30" s="17"/>
      <c r="K30" s="18" t="s">
        <v>371</v>
      </c>
      <c r="L30" s="17"/>
      <c r="M30" s="18" t="s">
        <v>373</v>
      </c>
      <c r="O30" s="17"/>
      <c r="AC30" s="147">
        <v>0</v>
      </c>
    </row>
    <row r="31" spans="1:29" ht="36.75" customHeight="1" x14ac:dyDescent="0.2">
      <c r="A31" s="147">
        <v>0</v>
      </c>
      <c r="B31" s="216">
        <v>0</v>
      </c>
      <c r="C31" s="216">
        <v>0</v>
      </c>
      <c r="D31" s="216">
        <v>0</v>
      </c>
      <c r="E31" s="216"/>
      <c r="F31" s="216"/>
      <c r="G31" s="697" t="s">
        <v>321</v>
      </c>
      <c r="H31" s="697"/>
      <c r="I31" s="23"/>
      <c r="J31" s="22"/>
      <c r="K31" s="697" t="s">
        <v>375</v>
      </c>
      <c r="L31" s="697"/>
      <c r="M31" s="697" t="s">
        <v>374</v>
      </c>
      <c r="N31" s="697"/>
      <c r="O31" s="22"/>
      <c r="AC31" s="147">
        <v>0</v>
      </c>
    </row>
    <row r="32" spans="1:29" ht="36.75" customHeight="1" x14ac:dyDescent="0.2">
      <c r="A32" s="147">
        <v>0</v>
      </c>
      <c r="B32" s="693" t="s">
        <v>426</v>
      </c>
      <c r="C32" s="693"/>
      <c r="D32" s="216">
        <v>0</v>
      </c>
      <c r="E32" s="216"/>
      <c r="F32" s="216"/>
      <c r="G32" s="702" t="s">
        <v>300</v>
      </c>
      <c r="H32" s="702"/>
      <c r="I32" s="18" t="s">
        <v>312</v>
      </c>
      <c r="J32" s="17"/>
      <c r="K32" s="18" t="s">
        <v>376</v>
      </c>
      <c r="L32" s="17"/>
      <c r="M32" s="17"/>
      <c r="O32" s="17"/>
      <c r="AC32" s="147">
        <v>0</v>
      </c>
    </row>
    <row r="33" spans="1:29" ht="36.75" customHeight="1" x14ac:dyDescent="0.2">
      <c r="A33" s="147">
        <v>0</v>
      </c>
      <c r="B33" s="216">
        <v>0</v>
      </c>
      <c r="C33" s="216">
        <v>0</v>
      </c>
      <c r="D33" s="216">
        <v>0</v>
      </c>
      <c r="E33" s="216"/>
      <c r="F33" s="216"/>
      <c r="G33" s="22" t="s">
        <v>320</v>
      </c>
      <c r="H33" s="24"/>
      <c r="I33" s="25"/>
      <c r="J33" s="24"/>
      <c r="K33" s="25"/>
      <c r="L33" s="17"/>
      <c r="M33" s="17"/>
      <c r="O33" s="24"/>
      <c r="AC33" s="147">
        <v>0</v>
      </c>
    </row>
    <row r="34" spans="1:29" ht="36.75" customHeight="1" x14ac:dyDescent="0.2">
      <c r="A34" s="147">
        <v>0</v>
      </c>
      <c r="B34" s="693" t="s">
        <v>427</v>
      </c>
      <c r="C34" s="693"/>
      <c r="D34" s="216">
        <v>0</v>
      </c>
      <c r="E34" s="216"/>
      <c r="F34" s="216"/>
      <c r="G34" s="702" t="s">
        <v>272</v>
      </c>
      <c r="H34" s="702"/>
      <c r="I34" s="18" t="s">
        <v>313</v>
      </c>
      <c r="J34" s="17"/>
      <c r="K34" s="18" t="s">
        <v>377</v>
      </c>
      <c r="L34" s="17"/>
      <c r="M34" s="17"/>
      <c r="O34" s="17"/>
      <c r="AC34" s="147">
        <v>0</v>
      </c>
    </row>
    <row r="35" spans="1:29" ht="36.75" customHeight="1" x14ac:dyDescent="0.2">
      <c r="A35" s="147">
        <v>0</v>
      </c>
      <c r="B35" s="216">
        <v>0</v>
      </c>
      <c r="C35" s="216">
        <v>0</v>
      </c>
      <c r="D35" s="216">
        <v>0</v>
      </c>
      <c r="E35" s="216"/>
      <c r="F35" s="216"/>
      <c r="G35" s="697" t="s">
        <v>319</v>
      </c>
      <c r="H35" s="697"/>
      <c r="I35" s="25"/>
      <c r="J35" s="24"/>
      <c r="K35" s="25"/>
      <c r="L35" s="17"/>
      <c r="M35" s="17"/>
      <c r="O35" s="24"/>
      <c r="AC35" s="147">
        <v>0</v>
      </c>
    </row>
    <row r="36" spans="1:29" ht="36.75" customHeight="1" x14ac:dyDescent="0.2">
      <c r="A36" s="147">
        <v>0</v>
      </c>
      <c r="B36" s="693" t="s">
        <v>428</v>
      </c>
      <c r="C36" s="693"/>
      <c r="D36" s="216">
        <v>0</v>
      </c>
      <c r="E36" s="216"/>
      <c r="F36" s="216"/>
      <c r="G36" s="702" t="s">
        <v>274</v>
      </c>
      <c r="H36" s="702"/>
      <c r="I36" s="18" t="s">
        <v>314</v>
      </c>
      <c r="J36" s="17"/>
      <c r="K36" s="18" t="s">
        <v>314</v>
      </c>
      <c r="L36" s="17"/>
      <c r="M36" s="17"/>
      <c r="O36" s="17"/>
      <c r="AC36" s="147">
        <v>0</v>
      </c>
    </row>
    <row r="37" spans="1:29" ht="36.75" customHeight="1" x14ac:dyDescent="0.35">
      <c r="A37" s="147">
        <v>0</v>
      </c>
      <c r="B37" s="216">
        <v>0</v>
      </c>
      <c r="C37" s="216">
        <v>0</v>
      </c>
      <c r="D37" s="216">
        <v>0</v>
      </c>
      <c r="E37" s="216"/>
      <c r="F37" s="216"/>
      <c r="G37" s="230"/>
      <c r="H37" s="230"/>
      <c r="I37" s="231"/>
      <c r="J37" s="230"/>
      <c r="K37" s="231"/>
      <c r="L37" s="17"/>
      <c r="M37" s="17"/>
      <c r="O37" s="230"/>
      <c r="AC37" s="147">
        <v>0</v>
      </c>
    </row>
    <row r="38" spans="1:29" ht="36.75" customHeight="1" x14ac:dyDescent="0.2">
      <c r="A38" s="147">
        <v>0</v>
      </c>
      <c r="B38" s="693" t="s">
        <v>429</v>
      </c>
      <c r="C38" s="693"/>
      <c r="D38" s="216">
        <v>0</v>
      </c>
      <c r="E38" s="216"/>
      <c r="F38" s="216"/>
      <c r="G38" s="702" t="s">
        <v>284</v>
      </c>
      <c r="H38" s="702"/>
      <c r="I38" s="18" t="s">
        <v>315</v>
      </c>
      <c r="J38" s="17"/>
      <c r="K38" s="18" t="s">
        <v>315</v>
      </c>
      <c r="L38" s="17"/>
      <c r="M38" s="17"/>
      <c r="O38" s="17"/>
      <c r="AC38" s="147">
        <v>0</v>
      </c>
    </row>
    <row r="39" spans="1:29" ht="36.75" customHeight="1" x14ac:dyDescent="0.2">
      <c r="A39" s="147">
        <v>0</v>
      </c>
      <c r="B39" s="216">
        <v>0</v>
      </c>
      <c r="C39" s="216">
        <v>0</v>
      </c>
      <c r="D39" s="216">
        <v>0</v>
      </c>
      <c r="E39" s="216"/>
      <c r="F39" s="216"/>
      <c r="G39" s="697" t="s">
        <v>318</v>
      </c>
      <c r="H39" s="697"/>
      <c r="I39" s="25"/>
      <c r="J39" s="24"/>
      <c r="K39" s="697" t="s">
        <v>318</v>
      </c>
      <c r="L39" s="697"/>
      <c r="M39" s="17"/>
      <c r="O39" s="22"/>
      <c r="AC39" s="147">
        <v>0</v>
      </c>
    </row>
    <row r="40" spans="1:29" ht="36.75" customHeight="1" x14ac:dyDescent="0.2">
      <c r="A40" s="147">
        <v>0</v>
      </c>
      <c r="B40" s="693" t="s">
        <v>430</v>
      </c>
      <c r="C40" s="693"/>
      <c r="D40" s="216">
        <v>0</v>
      </c>
      <c r="E40" s="216"/>
      <c r="F40" s="216"/>
      <c r="G40" s="702" t="s">
        <v>283</v>
      </c>
      <c r="H40" s="702"/>
      <c r="I40" s="18" t="s">
        <v>316</v>
      </c>
      <c r="J40" s="17"/>
      <c r="K40" s="18" t="s">
        <v>316</v>
      </c>
      <c r="L40" s="17"/>
      <c r="M40" s="17"/>
      <c r="O40" s="17"/>
      <c r="AC40" s="147">
        <v>0</v>
      </c>
    </row>
    <row r="41" spans="1:29" ht="36.75" customHeight="1" x14ac:dyDescent="0.2">
      <c r="A41" s="147">
        <v>0</v>
      </c>
      <c r="B41" s="216">
        <v>0</v>
      </c>
      <c r="C41" s="216">
        <v>0</v>
      </c>
      <c r="D41" s="216">
        <v>0</v>
      </c>
      <c r="E41" s="216"/>
      <c r="F41" s="216"/>
      <c r="G41" s="697" t="s">
        <v>317</v>
      </c>
      <c r="H41" s="697"/>
      <c r="I41" s="25"/>
      <c r="J41" s="24"/>
      <c r="K41" s="697" t="s">
        <v>317</v>
      </c>
      <c r="L41" s="697"/>
      <c r="M41" s="17"/>
      <c r="O41" s="22"/>
      <c r="AC41" s="147">
        <v>0</v>
      </c>
    </row>
    <row r="42" spans="1:29" ht="36.75" customHeight="1" x14ac:dyDescent="0.2">
      <c r="A42" s="147">
        <v>0</v>
      </c>
      <c r="B42" s="227" t="s">
        <v>144</v>
      </c>
      <c r="C42" s="216"/>
      <c r="D42" s="216"/>
      <c r="E42" s="216"/>
      <c r="F42" s="216"/>
      <c r="G42" s="702" t="s">
        <v>301</v>
      </c>
      <c r="H42" s="702"/>
      <c r="I42" s="18" t="s">
        <v>311</v>
      </c>
      <c r="J42" s="17"/>
      <c r="K42" s="18" t="s">
        <v>378</v>
      </c>
      <c r="L42" s="17"/>
      <c r="M42" s="17"/>
      <c r="O42" s="17"/>
      <c r="AC42" s="147">
        <v>0</v>
      </c>
    </row>
    <row r="43" spans="1:29" ht="36.75" customHeight="1" x14ac:dyDescent="0.2">
      <c r="A43" s="147">
        <v>0</v>
      </c>
      <c r="B43" s="227" t="s">
        <v>149</v>
      </c>
      <c r="C43" s="216"/>
      <c r="D43" s="216"/>
      <c r="E43" s="216"/>
      <c r="F43" s="216"/>
      <c r="G43" s="697" t="s">
        <v>322</v>
      </c>
      <c r="H43" s="697"/>
      <c r="I43" s="25"/>
      <c r="J43" s="24"/>
      <c r="K43" s="25"/>
      <c r="L43" s="17"/>
      <c r="M43" s="17"/>
      <c r="O43" s="24"/>
      <c r="AC43" s="147">
        <v>0</v>
      </c>
    </row>
    <row r="44" spans="1:29" ht="36.75" customHeight="1" x14ac:dyDescent="0.2">
      <c r="A44" s="147">
        <v>0</v>
      </c>
      <c r="B44" s="216">
        <v>0</v>
      </c>
      <c r="C44" s="216">
        <v>0</v>
      </c>
      <c r="D44" s="216">
        <v>0</v>
      </c>
      <c r="E44" s="216"/>
      <c r="F44" s="216"/>
      <c r="G44" s="702" t="s">
        <v>302</v>
      </c>
      <c r="H44" s="702"/>
      <c r="I44" s="18" t="s">
        <v>323</v>
      </c>
      <c r="J44" s="17"/>
      <c r="K44" s="18" t="s">
        <v>323</v>
      </c>
      <c r="L44" s="17"/>
      <c r="M44" s="17"/>
      <c r="O44" s="17"/>
      <c r="AC44" s="147">
        <v>0</v>
      </c>
    </row>
    <row r="45" spans="1:29" ht="36.75" customHeight="1" x14ac:dyDescent="0.2">
      <c r="A45" s="147">
        <v>0</v>
      </c>
      <c r="B45" s="216">
        <v>0</v>
      </c>
      <c r="C45" s="219"/>
      <c r="D45" s="216">
        <v>0</v>
      </c>
      <c r="E45" s="216"/>
      <c r="F45" s="216"/>
      <c r="G45" s="697" t="s">
        <v>324</v>
      </c>
      <c r="H45" s="697"/>
      <c r="I45" s="25"/>
      <c r="J45" s="24"/>
      <c r="K45" s="697" t="s">
        <v>324</v>
      </c>
      <c r="L45" s="697"/>
      <c r="M45" s="17"/>
      <c r="O45" s="22"/>
      <c r="AC45" s="147">
        <v>0</v>
      </c>
    </row>
    <row r="46" spans="1:29" ht="36.75" customHeight="1" x14ac:dyDescent="0.2">
      <c r="A46" s="147">
        <v>0</v>
      </c>
      <c r="B46" s="216">
        <v>0</v>
      </c>
      <c r="C46" s="219"/>
      <c r="D46" s="216">
        <v>0</v>
      </c>
      <c r="E46" s="216"/>
      <c r="F46" s="216"/>
      <c r="G46" s="702" t="s">
        <v>290</v>
      </c>
      <c r="H46" s="702"/>
      <c r="I46" s="18" t="s">
        <v>325</v>
      </c>
      <c r="J46" s="17"/>
      <c r="K46" s="18" t="s">
        <v>325</v>
      </c>
      <c r="L46" s="17"/>
      <c r="M46" s="17"/>
      <c r="O46" s="17"/>
      <c r="AC46" s="147">
        <v>0</v>
      </c>
    </row>
    <row r="47" spans="1:29" ht="36.75" customHeight="1" x14ac:dyDescent="0.35">
      <c r="A47" s="147">
        <v>0</v>
      </c>
      <c r="B47" s="216">
        <v>0</v>
      </c>
      <c r="C47" s="219"/>
      <c r="D47" s="216">
        <v>0</v>
      </c>
      <c r="E47" s="216"/>
      <c r="F47" s="216"/>
      <c r="G47" s="26"/>
      <c r="H47" s="26"/>
      <c r="I47" s="231"/>
      <c r="J47" s="230"/>
      <c r="K47" s="231"/>
      <c r="L47" s="17"/>
      <c r="M47" s="17"/>
      <c r="O47" s="230"/>
      <c r="AC47" s="147">
        <v>0</v>
      </c>
    </row>
    <row r="48" spans="1:29" ht="36.75" customHeight="1" x14ac:dyDescent="0.2">
      <c r="A48" s="147">
        <v>0</v>
      </c>
      <c r="B48" s="216">
        <v>0</v>
      </c>
      <c r="C48" s="219"/>
      <c r="D48" s="216">
        <v>0</v>
      </c>
      <c r="E48" s="216"/>
      <c r="F48" s="216"/>
      <c r="G48" s="702" t="s">
        <v>266</v>
      </c>
      <c r="H48" s="702"/>
      <c r="I48" s="18" t="s">
        <v>326</v>
      </c>
      <c r="J48" s="17"/>
      <c r="K48" s="18" t="s">
        <v>379</v>
      </c>
      <c r="L48" s="17"/>
      <c r="M48" s="17"/>
      <c r="O48" s="17"/>
      <c r="AC48" s="147">
        <v>0</v>
      </c>
    </row>
    <row r="49" spans="1:29" ht="36.75" customHeight="1" x14ac:dyDescent="0.35">
      <c r="A49" s="147">
        <v>0</v>
      </c>
      <c r="B49" s="216">
        <v>0</v>
      </c>
      <c r="C49" s="216">
        <v>0</v>
      </c>
      <c r="D49" s="216">
        <v>0</v>
      </c>
      <c r="E49" s="216"/>
      <c r="F49" s="216"/>
      <c r="G49" s="26"/>
      <c r="H49" s="26"/>
      <c r="I49" s="231"/>
      <c r="J49" s="230"/>
      <c r="K49" s="231"/>
      <c r="L49" s="17"/>
      <c r="M49" s="17"/>
      <c r="O49" s="230"/>
      <c r="AC49" s="147">
        <v>0</v>
      </c>
    </row>
    <row r="50" spans="1:29" ht="36.75" customHeight="1" x14ac:dyDescent="0.2">
      <c r="A50" s="147">
        <v>0</v>
      </c>
      <c r="B50" s="216">
        <v>0</v>
      </c>
      <c r="C50" s="219"/>
      <c r="D50" s="219"/>
      <c r="E50" s="219"/>
      <c r="F50" s="219"/>
      <c r="G50" s="702" t="s">
        <v>273</v>
      </c>
      <c r="H50" s="702"/>
      <c r="I50" s="18" t="s">
        <v>55</v>
      </c>
      <c r="J50" s="17"/>
      <c r="K50" s="18" t="s">
        <v>380</v>
      </c>
      <c r="L50" s="17"/>
      <c r="M50" s="17"/>
      <c r="O50" s="17"/>
      <c r="AC50" s="147">
        <v>0</v>
      </c>
    </row>
    <row r="51" spans="1:29" ht="36.75" customHeight="1" x14ac:dyDescent="0.35">
      <c r="A51" s="147">
        <v>0</v>
      </c>
      <c r="B51" s="216">
        <v>0</v>
      </c>
      <c r="C51" s="216">
        <v>0</v>
      </c>
      <c r="D51" s="216">
        <v>0</v>
      </c>
      <c r="E51" s="216"/>
      <c r="F51" s="216"/>
      <c r="G51" s="21"/>
      <c r="H51" s="21"/>
      <c r="I51" s="226"/>
      <c r="J51" s="219"/>
      <c r="K51" s="226"/>
      <c r="L51" s="17"/>
      <c r="M51" s="17"/>
      <c r="O51" s="219"/>
      <c r="AC51" s="147">
        <v>0</v>
      </c>
    </row>
    <row r="52" spans="1:29" ht="36.75" customHeight="1" x14ac:dyDescent="0.2">
      <c r="A52" s="147">
        <v>0</v>
      </c>
      <c r="B52" s="216">
        <v>0</v>
      </c>
      <c r="C52" s="219"/>
      <c r="D52" s="219"/>
      <c r="E52" s="219"/>
      <c r="F52" s="219"/>
      <c r="G52" s="702" t="s">
        <v>265</v>
      </c>
      <c r="H52" s="702"/>
      <c r="I52" s="18" t="s">
        <v>327</v>
      </c>
      <c r="J52" s="17"/>
      <c r="K52" s="18" t="s">
        <v>381</v>
      </c>
      <c r="L52" s="17"/>
      <c r="M52" s="17"/>
      <c r="O52" s="17"/>
      <c r="AC52" s="147">
        <v>0</v>
      </c>
    </row>
    <row r="53" spans="1:29" ht="36.75" customHeight="1" x14ac:dyDescent="0.35">
      <c r="A53" s="147">
        <v>0</v>
      </c>
      <c r="B53" s="216">
        <v>0</v>
      </c>
      <c r="C53" s="219"/>
      <c r="D53" s="219"/>
      <c r="E53" s="219"/>
      <c r="F53" s="219"/>
      <c r="G53" s="21"/>
      <c r="H53" s="21"/>
      <c r="I53" s="226"/>
      <c r="J53" s="219"/>
      <c r="K53" s="226"/>
      <c r="L53" s="17"/>
      <c r="M53" s="17"/>
      <c r="O53" s="219"/>
      <c r="AC53" s="147">
        <v>0</v>
      </c>
    </row>
    <row r="54" spans="1:29" ht="36.75" customHeight="1" x14ac:dyDescent="0.2">
      <c r="A54" s="147">
        <v>0</v>
      </c>
      <c r="B54" s="216">
        <v>0</v>
      </c>
      <c r="C54" s="219"/>
      <c r="D54" s="219"/>
      <c r="E54" s="219"/>
      <c r="F54" s="219"/>
      <c r="G54" s="701" t="s">
        <v>303</v>
      </c>
      <c r="H54" s="701"/>
      <c r="I54" s="18" t="s">
        <v>328</v>
      </c>
      <c r="J54" s="17"/>
      <c r="K54" s="18" t="s">
        <v>382</v>
      </c>
      <c r="L54" s="17"/>
      <c r="M54" s="17"/>
      <c r="O54" s="17"/>
      <c r="AC54" s="147">
        <v>0</v>
      </c>
    </row>
    <row r="55" spans="1:29" ht="36.75" customHeight="1" x14ac:dyDescent="0.35">
      <c r="A55" s="147">
        <v>0</v>
      </c>
      <c r="B55" s="216">
        <v>0</v>
      </c>
      <c r="C55" s="219"/>
      <c r="D55" s="219"/>
      <c r="E55" s="219"/>
      <c r="F55" s="219"/>
      <c r="G55" s="26"/>
      <c r="H55" s="26"/>
      <c r="I55" s="231"/>
      <c r="J55" s="230"/>
      <c r="K55" s="231"/>
      <c r="L55" s="17"/>
      <c r="M55" s="17"/>
      <c r="O55" s="230"/>
      <c r="AC55" s="147">
        <v>0</v>
      </c>
    </row>
    <row r="56" spans="1:29" ht="36.75" customHeight="1" x14ac:dyDescent="0.2">
      <c r="A56" s="147">
        <v>0</v>
      </c>
      <c r="B56" s="216">
        <v>0</v>
      </c>
      <c r="C56" s="219"/>
      <c r="D56" s="219"/>
      <c r="E56" s="219"/>
      <c r="F56" s="219"/>
      <c r="G56" s="702" t="s">
        <v>268</v>
      </c>
      <c r="H56" s="702"/>
      <c r="I56" s="18" t="s">
        <v>329</v>
      </c>
      <c r="J56" s="17"/>
      <c r="K56" s="18" t="s">
        <v>329</v>
      </c>
      <c r="L56" s="17"/>
      <c r="M56" s="17"/>
      <c r="O56" s="17"/>
      <c r="AC56" s="147">
        <v>0</v>
      </c>
    </row>
    <row r="57" spans="1:29" ht="36.75" customHeight="1" x14ac:dyDescent="0.35">
      <c r="A57" s="147">
        <v>0</v>
      </c>
      <c r="B57" s="216">
        <v>0</v>
      </c>
      <c r="C57" s="219"/>
      <c r="D57" s="219"/>
      <c r="E57" s="219"/>
      <c r="F57" s="219"/>
      <c r="G57" s="26"/>
      <c r="H57" s="26"/>
      <c r="I57" s="231"/>
      <c r="J57" s="230"/>
      <c r="K57" s="231"/>
      <c r="L57" s="17"/>
      <c r="M57" s="17"/>
      <c r="O57" s="230"/>
      <c r="AC57" s="147">
        <v>0</v>
      </c>
    </row>
    <row r="58" spans="1:29" ht="36.75" customHeight="1" x14ac:dyDescent="0.2">
      <c r="A58" s="147">
        <v>0</v>
      </c>
      <c r="B58" s="216">
        <v>0</v>
      </c>
      <c r="C58" s="219"/>
      <c r="D58" s="219"/>
      <c r="E58" s="219"/>
      <c r="F58" s="219"/>
      <c r="G58" s="701" t="s">
        <v>298</v>
      </c>
      <c r="H58" s="701"/>
      <c r="I58" s="18" t="s">
        <v>330</v>
      </c>
      <c r="J58" s="17"/>
      <c r="K58" s="18" t="s">
        <v>383</v>
      </c>
      <c r="L58" s="17"/>
      <c r="M58" s="17"/>
      <c r="O58" s="17"/>
      <c r="AC58" s="147">
        <v>0</v>
      </c>
    </row>
    <row r="59" spans="1:29" ht="36.75" customHeight="1" x14ac:dyDescent="0.35">
      <c r="A59" s="147">
        <v>0</v>
      </c>
      <c r="B59" s="216">
        <v>0</v>
      </c>
      <c r="C59" s="219"/>
      <c r="D59" s="219"/>
      <c r="E59" s="219"/>
      <c r="F59" s="219"/>
      <c r="G59" s="26"/>
      <c r="H59" s="26"/>
      <c r="I59" s="231"/>
      <c r="J59" s="230"/>
      <c r="K59" s="231"/>
      <c r="L59" s="17"/>
      <c r="M59" s="17"/>
      <c r="O59" s="230"/>
      <c r="AC59" s="147">
        <v>0</v>
      </c>
    </row>
    <row r="60" spans="1:29" ht="36.75" customHeight="1" x14ac:dyDescent="0.2">
      <c r="A60" s="147">
        <v>0</v>
      </c>
      <c r="B60" s="216">
        <v>0</v>
      </c>
      <c r="C60" s="219"/>
      <c r="D60" s="219"/>
      <c r="E60" s="219"/>
      <c r="F60" s="219"/>
      <c r="G60" s="646" t="s">
        <v>260</v>
      </c>
      <c r="H60" s="646"/>
      <c r="I60" s="18" t="s">
        <v>331</v>
      </c>
      <c r="J60" s="17"/>
      <c r="K60" s="18" t="s">
        <v>384</v>
      </c>
      <c r="L60" s="17"/>
      <c r="M60" s="17"/>
      <c r="O60" s="17"/>
      <c r="AC60" s="147">
        <v>0</v>
      </c>
    </row>
    <row r="61" spans="1:29" ht="36.75" customHeight="1" x14ac:dyDescent="0.2">
      <c r="A61" s="147">
        <v>0</v>
      </c>
      <c r="B61" s="216">
        <v>0</v>
      </c>
      <c r="C61" s="219"/>
      <c r="D61" s="219"/>
      <c r="E61" s="219"/>
      <c r="F61" s="219"/>
      <c r="G61" s="697" t="s">
        <v>332</v>
      </c>
      <c r="H61" s="697"/>
      <c r="I61" s="25"/>
      <c r="J61" s="24"/>
      <c r="K61" s="697" t="s">
        <v>332</v>
      </c>
      <c r="L61" s="697"/>
      <c r="M61" s="17"/>
      <c r="O61" s="22"/>
      <c r="AC61" s="147">
        <v>0</v>
      </c>
    </row>
    <row r="62" spans="1:29" ht="36.75" customHeight="1" x14ac:dyDescent="0.2">
      <c r="B62" s="219"/>
      <c r="C62" s="219"/>
      <c r="D62" s="219"/>
      <c r="E62" s="219"/>
      <c r="F62" s="219"/>
      <c r="G62" s="701" t="s">
        <v>280</v>
      </c>
      <c r="H62" s="701"/>
      <c r="I62" s="18" t="s">
        <v>333</v>
      </c>
      <c r="J62" s="17"/>
      <c r="K62" s="18" t="s">
        <v>385</v>
      </c>
      <c r="L62" s="17"/>
      <c r="M62" s="17"/>
      <c r="O62" s="17"/>
    </row>
    <row r="63" spans="1:29" ht="36.75" customHeight="1" x14ac:dyDescent="0.35">
      <c r="B63" s="219"/>
      <c r="C63" s="219"/>
      <c r="D63" s="219"/>
      <c r="E63" s="219"/>
      <c r="F63" s="219"/>
      <c r="G63" s="26"/>
      <c r="H63" s="26"/>
      <c r="I63" s="231"/>
      <c r="J63" s="230"/>
      <c r="K63" s="231"/>
      <c r="L63" s="17"/>
      <c r="M63" s="17"/>
      <c r="O63" s="230"/>
    </row>
    <row r="64" spans="1:29" ht="36.75" customHeight="1" x14ac:dyDescent="0.2">
      <c r="B64" s="219"/>
      <c r="C64" s="219"/>
      <c r="D64" s="219"/>
      <c r="E64" s="219"/>
      <c r="F64" s="219"/>
      <c r="G64" s="701" t="s">
        <v>264</v>
      </c>
      <c r="H64" s="701"/>
      <c r="I64" s="18" t="s">
        <v>334</v>
      </c>
      <c r="J64" s="17"/>
      <c r="K64" s="18" t="s">
        <v>386</v>
      </c>
      <c r="L64" s="17"/>
      <c r="M64" s="17"/>
      <c r="O64" s="17"/>
    </row>
    <row r="65" spans="2:15" ht="36.75" customHeight="1" x14ac:dyDescent="0.35">
      <c r="B65" s="219"/>
      <c r="C65" s="219"/>
      <c r="D65" s="219"/>
      <c r="E65" s="219"/>
      <c r="F65" s="219"/>
      <c r="G65" s="26"/>
      <c r="H65" s="26"/>
      <c r="I65" s="231"/>
      <c r="J65" s="230"/>
      <c r="K65" s="231"/>
      <c r="L65" s="17"/>
      <c r="M65" s="17"/>
      <c r="O65" s="230"/>
    </row>
    <row r="66" spans="2:15" ht="36.75" customHeight="1" x14ac:dyDescent="0.2">
      <c r="B66" s="219"/>
      <c r="C66" s="219"/>
      <c r="D66" s="219"/>
      <c r="E66" s="219"/>
      <c r="F66" s="219"/>
      <c r="G66" s="701" t="s">
        <v>276</v>
      </c>
      <c r="H66" s="701"/>
      <c r="I66" s="18" t="s">
        <v>335</v>
      </c>
      <c r="J66" s="17"/>
      <c r="K66" s="18" t="s">
        <v>387</v>
      </c>
      <c r="L66" s="17"/>
      <c r="M66" s="17"/>
      <c r="O66" s="17"/>
    </row>
    <row r="67" spans="2:15" ht="36.75" customHeight="1" x14ac:dyDescent="0.35">
      <c r="B67" s="219"/>
      <c r="C67" s="219"/>
      <c r="D67" s="219"/>
      <c r="E67" s="219"/>
      <c r="F67" s="219"/>
      <c r="G67" s="21"/>
      <c r="H67" s="21"/>
      <c r="I67" s="226"/>
      <c r="J67" s="219"/>
      <c r="K67" s="226"/>
      <c r="L67" s="17"/>
      <c r="M67" s="17"/>
      <c r="O67" s="219"/>
    </row>
    <row r="68" spans="2:15" ht="36.75" customHeight="1" x14ac:dyDescent="0.2">
      <c r="B68" s="219"/>
      <c r="C68" s="219"/>
      <c r="D68" s="219"/>
      <c r="E68" s="219"/>
      <c r="F68" s="219"/>
      <c r="G68" s="701" t="s">
        <v>277</v>
      </c>
      <c r="H68" s="701"/>
      <c r="I68" s="18" t="s">
        <v>336</v>
      </c>
      <c r="J68" s="17"/>
      <c r="K68" s="18" t="s">
        <v>388</v>
      </c>
      <c r="L68" s="17"/>
      <c r="M68" s="17"/>
      <c r="O68" s="17"/>
    </row>
    <row r="69" spans="2:15" ht="36.75" customHeight="1" x14ac:dyDescent="0.35">
      <c r="B69" s="219"/>
      <c r="C69" s="219"/>
      <c r="D69" s="219"/>
      <c r="E69" s="219"/>
      <c r="F69" s="219"/>
      <c r="G69" s="21"/>
      <c r="H69" s="21"/>
      <c r="I69" s="226"/>
      <c r="J69" s="219"/>
      <c r="K69" s="226"/>
      <c r="L69" s="17"/>
      <c r="M69" s="17"/>
      <c r="O69" s="219"/>
    </row>
    <row r="70" spans="2:15" ht="36.75" customHeight="1" x14ac:dyDescent="0.2">
      <c r="B70" s="219"/>
      <c r="C70" s="219"/>
      <c r="D70" s="219"/>
      <c r="E70" s="219"/>
      <c r="F70" s="219"/>
      <c r="G70" s="701" t="s">
        <v>263</v>
      </c>
      <c r="H70" s="701"/>
      <c r="I70" s="18" t="s">
        <v>337</v>
      </c>
      <c r="J70" s="17"/>
      <c r="K70" s="18" t="s">
        <v>389</v>
      </c>
      <c r="L70" s="17"/>
      <c r="M70" s="17"/>
      <c r="O70" s="17"/>
    </row>
    <row r="71" spans="2:15" ht="36.75" customHeight="1" x14ac:dyDescent="0.35">
      <c r="B71" s="219"/>
      <c r="C71" s="219"/>
      <c r="D71" s="219"/>
      <c r="E71" s="219"/>
      <c r="F71" s="219"/>
      <c r="G71" s="21"/>
      <c r="H71" s="21"/>
      <c r="I71" s="226"/>
      <c r="J71" s="219"/>
      <c r="K71" s="226"/>
      <c r="L71" s="17"/>
      <c r="M71" s="17"/>
      <c r="O71" s="219"/>
    </row>
    <row r="72" spans="2:15" ht="36.75" customHeight="1" x14ac:dyDescent="0.2">
      <c r="B72" s="219"/>
      <c r="C72" s="219"/>
      <c r="D72" s="219"/>
      <c r="E72" s="219"/>
      <c r="F72" s="219"/>
      <c r="G72" s="701" t="s">
        <v>295</v>
      </c>
      <c r="H72" s="701"/>
      <c r="I72" s="18" t="s">
        <v>338</v>
      </c>
      <c r="J72" s="17"/>
      <c r="K72" s="18" t="s">
        <v>390</v>
      </c>
      <c r="L72" s="17"/>
      <c r="M72" s="17"/>
      <c r="O72" s="17"/>
    </row>
    <row r="73" spans="2:15" ht="36.75" customHeight="1" x14ac:dyDescent="0.35">
      <c r="B73" s="219"/>
      <c r="C73" s="219"/>
      <c r="D73" s="219"/>
      <c r="E73" s="219"/>
      <c r="F73" s="219"/>
      <c r="G73" s="21"/>
      <c r="H73" s="21"/>
      <c r="I73" s="226"/>
      <c r="J73" s="219"/>
      <c r="K73" s="226"/>
      <c r="L73" s="17"/>
      <c r="M73" s="17"/>
      <c r="O73" s="219"/>
    </row>
    <row r="74" spans="2:15" ht="36.75" customHeight="1" x14ac:dyDescent="0.2">
      <c r="B74" s="219"/>
      <c r="C74" s="219"/>
      <c r="D74" s="219"/>
      <c r="E74" s="219"/>
      <c r="F74" s="219"/>
      <c r="G74" s="701" t="s">
        <v>271</v>
      </c>
      <c r="H74" s="701"/>
      <c r="I74" s="18" t="s">
        <v>339</v>
      </c>
      <c r="J74" s="17"/>
      <c r="K74" s="18" t="s">
        <v>391</v>
      </c>
      <c r="L74" s="17"/>
      <c r="M74" s="17"/>
      <c r="O74" s="17"/>
    </row>
    <row r="75" spans="2:15" ht="36.75" customHeight="1" x14ac:dyDescent="0.35">
      <c r="B75" s="219"/>
      <c r="C75" s="219"/>
      <c r="D75" s="219"/>
      <c r="E75" s="219"/>
      <c r="F75" s="219"/>
      <c r="G75" s="21"/>
      <c r="H75" s="21"/>
      <c r="I75" s="226"/>
      <c r="J75" s="219"/>
      <c r="K75" s="226"/>
      <c r="L75" s="17"/>
      <c r="M75" s="17"/>
      <c r="O75" s="219"/>
    </row>
    <row r="76" spans="2:15" ht="36.75" customHeight="1" x14ac:dyDescent="0.2">
      <c r="B76" s="219"/>
      <c r="C76" s="219"/>
      <c r="D76" s="219"/>
      <c r="E76" s="219"/>
      <c r="F76" s="219"/>
      <c r="G76" s="701" t="s">
        <v>286</v>
      </c>
      <c r="H76" s="701"/>
      <c r="I76" s="18" t="s">
        <v>340</v>
      </c>
      <c r="J76" s="17"/>
      <c r="K76" s="18" t="s">
        <v>392</v>
      </c>
      <c r="L76" s="17"/>
      <c r="M76" s="17"/>
      <c r="O76" s="17"/>
    </row>
    <row r="77" spans="2:15" ht="36.75" customHeight="1" x14ac:dyDescent="0.35">
      <c r="B77" s="219"/>
      <c r="C77" s="219"/>
      <c r="D77" s="219"/>
      <c r="E77" s="219"/>
      <c r="F77" s="219"/>
      <c r="G77" s="21"/>
      <c r="H77" s="21"/>
      <c r="I77" s="226"/>
      <c r="J77" s="219"/>
      <c r="K77" s="226"/>
      <c r="L77" s="17"/>
      <c r="M77" s="17"/>
      <c r="O77" s="219"/>
    </row>
    <row r="78" spans="2:15" ht="36.75" customHeight="1" x14ac:dyDescent="0.2">
      <c r="B78" s="219"/>
      <c r="C78" s="219"/>
      <c r="D78" s="219"/>
      <c r="E78" s="219"/>
      <c r="F78" s="219"/>
      <c r="G78" s="701" t="s">
        <v>287</v>
      </c>
      <c r="H78" s="701"/>
      <c r="I78" s="18" t="s">
        <v>341</v>
      </c>
      <c r="J78" s="17"/>
      <c r="K78" s="18" t="s">
        <v>393</v>
      </c>
      <c r="L78" s="17"/>
      <c r="M78" s="17"/>
      <c r="O78" s="17"/>
    </row>
    <row r="79" spans="2:15" ht="36.75" customHeight="1" x14ac:dyDescent="0.35">
      <c r="B79" s="219"/>
      <c r="C79" s="219"/>
      <c r="D79" s="219"/>
      <c r="E79" s="219"/>
      <c r="F79" s="219"/>
      <c r="G79" s="21"/>
      <c r="H79" s="21"/>
      <c r="I79" s="226"/>
      <c r="J79" s="219"/>
      <c r="K79" s="226"/>
      <c r="L79" s="17"/>
      <c r="M79" s="17"/>
      <c r="O79" s="219"/>
    </row>
    <row r="80" spans="2:15" ht="36.75" customHeight="1" x14ac:dyDescent="0.2">
      <c r="B80" s="219"/>
      <c r="C80" s="219"/>
      <c r="D80" s="219"/>
      <c r="E80" s="219"/>
      <c r="F80" s="219"/>
      <c r="G80" s="701" t="s">
        <v>288</v>
      </c>
      <c r="H80" s="701"/>
      <c r="I80" s="18" t="s">
        <v>342</v>
      </c>
      <c r="J80" s="17"/>
      <c r="K80" s="18" t="s">
        <v>394</v>
      </c>
      <c r="L80" s="17"/>
      <c r="M80" s="17"/>
      <c r="O80" s="17"/>
    </row>
    <row r="81" spans="2:15" ht="36.75" customHeight="1" x14ac:dyDescent="0.35">
      <c r="B81" s="219"/>
      <c r="C81" s="219"/>
      <c r="D81" s="219"/>
      <c r="E81" s="219"/>
      <c r="F81" s="219"/>
      <c r="G81" s="21"/>
      <c r="H81" s="21"/>
      <c r="I81" s="226"/>
      <c r="J81" s="219"/>
      <c r="K81" s="226"/>
      <c r="L81" s="17"/>
      <c r="M81" s="17"/>
      <c r="O81" s="219"/>
    </row>
    <row r="82" spans="2:15" ht="36.75" customHeight="1" x14ac:dyDescent="0.2">
      <c r="B82" s="219"/>
      <c r="C82" s="219"/>
      <c r="D82" s="219"/>
      <c r="E82" s="219"/>
      <c r="F82" s="219"/>
      <c r="G82" s="701" t="s">
        <v>293</v>
      </c>
      <c r="H82" s="701"/>
      <c r="I82" s="18" t="s">
        <v>343</v>
      </c>
      <c r="J82" s="17"/>
      <c r="K82" s="18" t="s">
        <v>395</v>
      </c>
      <c r="L82" s="17"/>
      <c r="M82" s="17"/>
      <c r="O82" s="17"/>
    </row>
    <row r="83" spans="2:15" ht="36.75" customHeight="1" x14ac:dyDescent="0.35">
      <c r="B83" s="219"/>
      <c r="C83" s="219"/>
      <c r="D83" s="219"/>
      <c r="E83" s="219"/>
      <c r="F83" s="219"/>
      <c r="G83" s="21"/>
      <c r="H83" s="21"/>
      <c r="I83" s="226"/>
      <c r="J83" s="219"/>
      <c r="K83" s="226"/>
      <c r="L83" s="17"/>
      <c r="M83" s="17"/>
      <c r="O83" s="219"/>
    </row>
    <row r="84" spans="2:15" ht="36.75" customHeight="1" x14ac:dyDescent="0.2">
      <c r="B84" s="219"/>
      <c r="C84" s="219"/>
      <c r="D84" s="219"/>
      <c r="E84" s="219"/>
      <c r="F84" s="219"/>
      <c r="G84" s="701" t="s">
        <v>292</v>
      </c>
      <c r="H84" s="701"/>
      <c r="I84" s="18" t="s">
        <v>344</v>
      </c>
      <c r="J84" s="17"/>
      <c r="K84" s="18" t="s">
        <v>396</v>
      </c>
      <c r="L84" s="17"/>
      <c r="M84" s="17"/>
      <c r="O84" s="17"/>
    </row>
    <row r="85" spans="2:15" ht="36.75" customHeight="1" x14ac:dyDescent="0.2">
      <c r="B85" s="219"/>
      <c r="C85" s="219"/>
      <c r="D85" s="219"/>
      <c r="E85" s="219"/>
      <c r="F85" s="219"/>
      <c r="G85" s="11">
        <v>0</v>
      </c>
      <c r="H85" s="11"/>
      <c r="I85" s="223"/>
      <c r="J85" s="216"/>
      <c r="K85" s="223"/>
      <c r="L85" s="17"/>
      <c r="M85" s="17"/>
      <c r="O85" s="216"/>
    </row>
    <row r="86" spans="2:15" ht="36.75" customHeight="1" x14ac:dyDescent="0.2">
      <c r="B86" s="219"/>
      <c r="C86" s="219"/>
      <c r="D86" s="219"/>
      <c r="E86" s="219"/>
      <c r="F86" s="219"/>
      <c r="G86" s="701" t="s">
        <v>269</v>
      </c>
      <c r="H86" s="701"/>
      <c r="I86" s="18" t="s">
        <v>345</v>
      </c>
      <c r="J86" s="17"/>
      <c r="K86" s="18" t="s">
        <v>397</v>
      </c>
      <c r="L86" s="17"/>
      <c r="M86" s="17"/>
      <c r="O86" s="17"/>
    </row>
    <row r="87" spans="2:15" ht="36.75" customHeight="1" x14ac:dyDescent="0.2">
      <c r="B87" s="219"/>
      <c r="C87" s="219"/>
      <c r="D87" s="219"/>
      <c r="E87" s="219"/>
      <c r="F87" s="219"/>
      <c r="G87" s="697" t="s">
        <v>346</v>
      </c>
      <c r="H87" s="697"/>
      <c r="I87" s="25"/>
      <c r="J87" s="24"/>
      <c r="K87" s="25"/>
      <c r="L87" s="17"/>
      <c r="M87" s="17"/>
      <c r="O87" s="24"/>
    </row>
    <row r="88" spans="2:15" ht="36.75" customHeight="1" x14ac:dyDescent="0.2">
      <c r="B88" s="219"/>
      <c r="C88" s="219"/>
      <c r="D88" s="219"/>
      <c r="E88" s="219"/>
      <c r="F88" s="219"/>
      <c r="G88" s="646" t="s">
        <v>282</v>
      </c>
      <c r="H88" s="646"/>
      <c r="I88" s="18" t="s">
        <v>347</v>
      </c>
      <c r="J88" s="17"/>
      <c r="K88" s="18" t="s">
        <v>398</v>
      </c>
      <c r="L88" s="17"/>
      <c r="M88" s="17"/>
      <c r="O88" s="17"/>
    </row>
    <row r="89" spans="2:15" ht="36.75" customHeight="1" x14ac:dyDescent="0.2">
      <c r="B89" s="219"/>
      <c r="C89" s="219"/>
      <c r="D89" s="219"/>
      <c r="E89" s="219"/>
      <c r="F89" s="219"/>
      <c r="G89" s="697" t="s">
        <v>348</v>
      </c>
      <c r="H89" s="697"/>
      <c r="I89" s="25"/>
      <c r="J89" s="24"/>
      <c r="K89" s="697" t="s">
        <v>348</v>
      </c>
      <c r="L89" s="697"/>
      <c r="M89" s="17"/>
      <c r="O89" s="22"/>
    </row>
    <row r="90" spans="2:15" ht="36.75" customHeight="1" x14ac:dyDescent="0.2">
      <c r="B90" s="219"/>
      <c r="C90" s="219"/>
      <c r="D90" s="219"/>
      <c r="E90" s="219"/>
      <c r="F90" s="219"/>
      <c r="G90" s="701" t="s">
        <v>297</v>
      </c>
      <c r="H90" s="701"/>
      <c r="I90" s="18" t="s">
        <v>349</v>
      </c>
      <c r="J90" s="17"/>
      <c r="K90" s="18" t="s">
        <v>399</v>
      </c>
      <c r="L90" s="17"/>
      <c r="M90" s="17"/>
      <c r="O90" s="17"/>
    </row>
    <row r="91" spans="2:15" ht="36.75" customHeight="1" x14ac:dyDescent="0.2">
      <c r="B91" s="219"/>
      <c r="C91" s="219"/>
      <c r="D91" s="219"/>
      <c r="E91" s="219"/>
      <c r="F91" s="219"/>
      <c r="G91" s="11">
        <v>0</v>
      </c>
      <c r="H91" s="11"/>
      <c r="I91" s="223"/>
      <c r="J91" s="216"/>
      <c r="K91" s="223"/>
      <c r="L91" s="17"/>
      <c r="M91" s="17"/>
      <c r="O91" s="216"/>
    </row>
    <row r="92" spans="2:15" ht="36.75" customHeight="1" x14ac:dyDescent="0.2">
      <c r="B92" s="219"/>
      <c r="C92" s="219"/>
      <c r="D92" s="219"/>
      <c r="E92" s="219"/>
      <c r="F92" s="219"/>
      <c r="G92" s="701" t="s">
        <v>289</v>
      </c>
      <c r="H92" s="701"/>
      <c r="I92" s="18" t="s">
        <v>350</v>
      </c>
      <c r="J92" s="17"/>
      <c r="K92" s="18" t="s">
        <v>400</v>
      </c>
      <c r="L92" s="17"/>
      <c r="M92" s="17"/>
      <c r="O92" s="17"/>
    </row>
    <row r="93" spans="2:15" ht="36.75" customHeight="1" x14ac:dyDescent="0.35">
      <c r="B93" s="219"/>
      <c r="C93" s="219"/>
      <c r="D93" s="219"/>
      <c r="E93" s="219"/>
      <c r="F93" s="219"/>
      <c r="G93" s="21"/>
      <c r="H93" s="21"/>
      <c r="I93" s="226"/>
      <c r="J93" s="219"/>
      <c r="K93" s="226"/>
      <c r="L93" s="17"/>
      <c r="M93" s="17"/>
      <c r="O93" s="219"/>
    </row>
    <row r="94" spans="2:15" ht="36.75" customHeight="1" x14ac:dyDescent="0.2">
      <c r="B94" s="219"/>
      <c r="C94" s="219"/>
      <c r="D94" s="219"/>
      <c r="E94" s="219"/>
      <c r="F94" s="219"/>
      <c r="G94" s="702" t="s">
        <v>267</v>
      </c>
      <c r="H94" s="702"/>
      <c r="I94" s="18" t="s">
        <v>351</v>
      </c>
      <c r="J94" s="17"/>
      <c r="K94" s="18" t="s">
        <v>401</v>
      </c>
      <c r="L94" s="17"/>
      <c r="M94" s="17"/>
      <c r="O94" s="17"/>
    </row>
    <row r="95" spans="2:15" ht="36.75" customHeight="1" x14ac:dyDescent="0.2">
      <c r="B95" s="219"/>
      <c r="C95" s="219"/>
      <c r="D95" s="219"/>
      <c r="E95" s="219"/>
      <c r="F95" s="219"/>
      <c r="G95" s="697" t="s">
        <v>352</v>
      </c>
      <c r="H95" s="697"/>
      <c r="I95" s="25"/>
      <c r="J95" s="24"/>
      <c r="K95" s="697" t="s">
        <v>352</v>
      </c>
      <c r="L95" s="697"/>
      <c r="M95" s="17"/>
      <c r="O95" s="22"/>
    </row>
    <row r="96" spans="2:15" ht="36.75" customHeight="1" x14ac:dyDescent="0.2">
      <c r="B96" s="219"/>
      <c r="C96" s="219"/>
      <c r="D96" s="219"/>
      <c r="E96" s="219"/>
      <c r="F96" s="219"/>
      <c r="G96" s="701" t="s">
        <v>261</v>
      </c>
      <c r="H96" s="701"/>
      <c r="I96" s="18" t="s">
        <v>354</v>
      </c>
      <c r="J96" s="17"/>
      <c r="K96" s="18" t="s">
        <v>403</v>
      </c>
      <c r="L96" s="17"/>
      <c r="M96" s="17"/>
      <c r="O96" s="17"/>
    </row>
    <row r="97" spans="2:15" ht="36.75" customHeight="1" x14ac:dyDescent="0.2">
      <c r="B97" s="219"/>
      <c r="C97" s="219"/>
      <c r="D97" s="219"/>
      <c r="E97" s="219"/>
      <c r="F97" s="219"/>
      <c r="G97" s="697" t="s">
        <v>355</v>
      </c>
      <c r="H97" s="697"/>
      <c r="I97" s="25"/>
      <c r="J97" s="24"/>
      <c r="K97" s="25"/>
      <c r="L97" s="17"/>
      <c r="M97" s="17"/>
      <c r="O97" s="24"/>
    </row>
    <row r="98" spans="2:15" ht="36.75" customHeight="1" x14ac:dyDescent="0.2">
      <c r="B98" s="219"/>
      <c r="C98" s="219"/>
      <c r="D98" s="219"/>
      <c r="E98" s="219"/>
      <c r="F98" s="219"/>
      <c r="G98" s="701" t="s">
        <v>262</v>
      </c>
      <c r="H98" s="701"/>
      <c r="I98" s="18" t="s">
        <v>353</v>
      </c>
      <c r="J98" s="17"/>
      <c r="K98" s="18" t="s">
        <v>402</v>
      </c>
      <c r="L98" s="17"/>
      <c r="M98" s="17"/>
      <c r="O98" s="17"/>
    </row>
    <row r="99" spans="2:15" ht="36.75" customHeight="1" x14ac:dyDescent="0.35">
      <c r="B99" s="219"/>
      <c r="C99" s="219"/>
      <c r="D99" s="219"/>
      <c r="E99" s="219"/>
      <c r="F99" s="219"/>
      <c r="G99" s="21"/>
      <c r="H99" s="21"/>
      <c r="I99" s="226"/>
      <c r="J99" s="219"/>
      <c r="K99" s="226"/>
      <c r="L99" s="17"/>
      <c r="M99" s="17"/>
      <c r="O99" s="219"/>
    </row>
    <row r="100" spans="2:15" ht="36.75" customHeight="1" x14ac:dyDescent="0.2">
      <c r="B100" s="219"/>
      <c r="C100" s="219"/>
      <c r="D100" s="219"/>
      <c r="E100" s="219"/>
      <c r="F100" s="219"/>
      <c r="G100" s="701" t="s">
        <v>275</v>
      </c>
      <c r="H100" s="701"/>
      <c r="I100" s="18" t="s">
        <v>356</v>
      </c>
      <c r="J100" s="17"/>
      <c r="K100" s="18" t="s">
        <v>404</v>
      </c>
      <c r="L100" s="17"/>
      <c r="M100" s="17"/>
      <c r="O100" s="17"/>
    </row>
    <row r="101" spans="2:15" ht="36.75" customHeight="1" x14ac:dyDescent="0.35">
      <c r="B101" s="219"/>
      <c r="C101" s="219"/>
      <c r="D101" s="219"/>
      <c r="E101" s="219"/>
      <c r="F101" s="219"/>
      <c r="G101" s="21"/>
      <c r="H101" s="21"/>
      <c r="I101" s="226"/>
      <c r="J101" s="219"/>
      <c r="K101" s="226"/>
      <c r="L101" s="17"/>
      <c r="M101" s="17"/>
      <c r="O101" s="219"/>
    </row>
    <row r="102" spans="2:15" ht="36.75" customHeight="1" x14ac:dyDescent="0.2">
      <c r="B102" s="219"/>
      <c r="C102" s="219"/>
      <c r="D102" s="219"/>
      <c r="E102" s="219"/>
      <c r="F102" s="219"/>
      <c r="G102" s="701" t="s">
        <v>296</v>
      </c>
      <c r="H102" s="701"/>
      <c r="I102" s="18" t="s">
        <v>357</v>
      </c>
      <c r="J102" s="17"/>
      <c r="K102" s="18" t="s">
        <v>405</v>
      </c>
      <c r="L102" s="17"/>
      <c r="M102" s="17"/>
      <c r="O102" s="17"/>
    </row>
    <row r="103" spans="2:15" ht="36.75" customHeight="1" x14ac:dyDescent="0.2">
      <c r="B103" s="219"/>
      <c r="C103" s="219"/>
      <c r="D103" s="219"/>
      <c r="E103" s="219"/>
      <c r="F103" s="219"/>
      <c r="G103" s="219"/>
      <c r="H103" s="219"/>
      <c r="I103" s="219"/>
      <c r="J103" s="219"/>
      <c r="K103" s="219"/>
      <c r="L103" s="17"/>
      <c r="M103" s="17"/>
      <c r="N103" s="219"/>
      <c r="O103" s="219"/>
    </row>
    <row r="104" spans="2:15" ht="36.75" customHeight="1" x14ac:dyDescent="0.2">
      <c r="L104" s="17"/>
      <c r="M104" s="17"/>
    </row>
    <row r="105" spans="2:15" ht="36.75" customHeight="1" x14ac:dyDescent="0.2">
      <c r="L105" s="17"/>
      <c r="M105" s="17"/>
    </row>
    <row r="106" spans="2:15" ht="36.75" customHeight="1" x14ac:dyDescent="0.2"/>
    <row r="107" spans="2:15" ht="36.75" customHeight="1" x14ac:dyDescent="0.2"/>
    <row r="108" spans="2:15" ht="36.75" customHeight="1" x14ac:dyDescent="0.2"/>
    <row r="109" spans="2:15" ht="36.75" customHeight="1" x14ac:dyDescent="0.2"/>
    <row r="110" spans="2:15" ht="36.75" customHeight="1" x14ac:dyDescent="0.2"/>
    <row r="111" spans="2:15" ht="36.75" customHeight="1" x14ac:dyDescent="0.2"/>
    <row r="112" spans="2:15" ht="36.75" customHeight="1" x14ac:dyDescent="0.2"/>
    <row r="113" ht="36.75" customHeight="1" x14ac:dyDescent="0.2"/>
    <row r="114" ht="36.75" customHeight="1" x14ac:dyDescent="0.2"/>
    <row r="115" ht="36.75" customHeight="1" x14ac:dyDescent="0.2"/>
    <row r="116" ht="36.75" customHeight="1" x14ac:dyDescent="0.2"/>
    <row r="117" ht="36.75" customHeight="1" x14ac:dyDescent="0.2"/>
    <row r="118" ht="36.75" customHeight="1" x14ac:dyDescent="0.2"/>
    <row r="119" ht="36.75" customHeight="1" x14ac:dyDescent="0.2"/>
    <row r="120" ht="36.75" customHeight="1" x14ac:dyDescent="0.2"/>
    <row r="121" ht="36.75" customHeight="1" x14ac:dyDescent="0.2"/>
    <row r="122" ht="36.75" customHeight="1" x14ac:dyDescent="0.2"/>
    <row r="123" ht="36.75" customHeight="1" x14ac:dyDescent="0.2"/>
    <row r="124" ht="36.75" customHeight="1" x14ac:dyDescent="0.2"/>
    <row r="125" ht="36.75" customHeight="1" x14ac:dyDescent="0.2"/>
    <row r="126" ht="36.75" customHeight="1" x14ac:dyDescent="0.2"/>
    <row r="127" ht="36.75" customHeight="1" x14ac:dyDescent="0.2"/>
    <row r="128" ht="36.75" customHeight="1" x14ac:dyDescent="0.2"/>
    <row r="129" ht="36.75" customHeight="1" x14ac:dyDescent="0.2"/>
    <row r="130" ht="36.75" customHeight="1" x14ac:dyDescent="0.2"/>
    <row r="131" ht="36.75" customHeight="1" x14ac:dyDescent="0.2"/>
    <row r="132" ht="36.75" customHeight="1" x14ac:dyDescent="0.2"/>
    <row r="133" ht="36.75" customHeight="1" x14ac:dyDescent="0.2"/>
    <row r="134" ht="36.75" customHeight="1" x14ac:dyDescent="0.2"/>
    <row r="135" ht="36.75" customHeight="1" x14ac:dyDescent="0.2"/>
    <row r="136" ht="36.75" customHeight="1" x14ac:dyDescent="0.2"/>
    <row r="137" ht="36.75" customHeight="1" x14ac:dyDescent="0.2"/>
    <row r="138" ht="36.75" customHeight="1" x14ac:dyDescent="0.2"/>
    <row r="139" ht="36.75" customHeight="1" x14ac:dyDescent="0.2"/>
    <row r="140" ht="36.75" customHeight="1" x14ac:dyDescent="0.2"/>
    <row r="141" ht="36.75" customHeight="1" x14ac:dyDescent="0.2"/>
    <row r="142" ht="36.75" customHeight="1" x14ac:dyDescent="0.2"/>
    <row r="143" ht="36.75" customHeight="1" x14ac:dyDescent="0.2"/>
    <row r="144" ht="36.75" customHeight="1" x14ac:dyDescent="0.2"/>
    <row r="145" ht="36.75" customHeight="1" x14ac:dyDescent="0.2"/>
    <row r="146" ht="36.75" customHeight="1" x14ac:dyDescent="0.2"/>
    <row r="147" ht="36.75" customHeight="1" x14ac:dyDescent="0.2"/>
    <row r="148" ht="36.75" customHeight="1" x14ac:dyDescent="0.2"/>
    <row r="149" ht="36.75" customHeight="1" x14ac:dyDescent="0.2"/>
    <row r="150" ht="36.75" customHeight="1" x14ac:dyDescent="0.2"/>
    <row r="151" ht="36.75" customHeight="1" x14ac:dyDescent="0.2"/>
    <row r="152" ht="36.75" customHeight="1" x14ac:dyDescent="0.2"/>
    <row r="153" ht="36.75" customHeight="1" x14ac:dyDescent="0.2"/>
    <row r="154" ht="36.75" customHeight="1" x14ac:dyDescent="0.2"/>
    <row r="155" ht="36.75" customHeight="1" x14ac:dyDescent="0.2"/>
    <row r="156" ht="36.75" customHeight="1" x14ac:dyDescent="0.2"/>
    <row r="157" ht="36.75" customHeight="1" x14ac:dyDescent="0.2"/>
    <row r="158" ht="36.75" customHeight="1" x14ac:dyDescent="0.2"/>
    <row r="159" ht="36.75" customHeight="1" x14ac:dyDescent="0.2"/>
    <row r="160" ht="36.75" customHeight="1" x14ac:dyDescent="0.2"/>
    <row r="161" ht="36.75" customHeight="1" x14ac:dyDescent="0.2"/>
    <row r="162" ht="36.75" customHeight="1" x14ac:dyDescent="0.2"/>
    <row r="163" ht="36.75" customHeight="1" x14ac:dyDescent="0.2"/>
    <row r="164" ht="36.75" customHeight="1" x14ac:dyDescent="0.2"/>
    <row r="165" ht="36.75" customHeight="1" x14ac:dyDescent="0.2"/>
    <row r="166" ht="36.75" customHeight="1" x14ac:dyDescent="0.2"/>
    <row r="167" ht="36.75" customHeight="1" x14ac:dyDescent="0.2"/>
    <row r="168" ht="36.75" customHeight="1" x14ac:dyDescent="0.2"/>
    <row r="169" ht="36.75" customHeight="1" x14ac:dyDescent="0.2"/>
    <row r="170" ht="36.75" customHeight="1" x14ac:dyDescent="0.2"/>
    <row r="171" ht="36.75" customHeight="1" x14ac:dyDescent="0.2"/>
    <row r="172" ht="36.75" customHeight="1" x14ac:dyDescent="0.2"/>
    <row r="173" ht="36.75" customHeight="1" x14ac:dyDescent="0.2"/>
    <row r="174" ht="36.75" customHeight="1" x14ac:dyDescent="0.2"/>
    <row r="175" ht="36.75" customHeight="1" x14ac:dyDescent="0.2"/>
    <row r="176" ht="36.75" customHeight="1" x14ac:dyDescent="0.2"/>
    <row r="177" ht="36.75" customHeight="1" x14ac:dyDescent="0.2"/>
    <row r="178" ht="36.75" customHeight="1" x14ac:dyDescent="0.2"/>
    <row r="179" ht="36.75" customHeight="1" x14ac:dyDescent="0.2"/>
    <row r="180" ht="36.75" customHeight="1" x14ac:dyDescent="0.2"/>
    <row r="181" ht="36.75" customHeight="1" x14ac:dyDescent="0.2"/>
    <row r="182" ht="36.75" customHeight="1" x14ac:dyDescent="0.2"/>
    <row r="183" ht="36.75" customHeight="1" x14ac:dyDescent="0.2"/>
    <row r="184" ht="36.75" customHeight="1" x14ac:dyDescent="0.2"/>
    <row r="185" ht="36.75" customHeight="1" x14ac:dyDescent="0.2"/>
    <row r="186" ht="36.75" customHeight="1" x14ac:dyDescent="0.2"/>
    <row r="187" ht="36.75" customHeight="1" x14ac:dyDescent="0.2"/>
    <row r="188" ht="36.75" customHeight="1" x14ac:dyDescent="0.2"/>
    <row r="189" ht="36.75" customHeight="1" x14ac:dyDescent="0.2"/>
    <row r="190" ht="36.75" customHeight="1" x14ac:dyDescent="0.2"/>
    <row r="191" ht="36.75" customHeight="1" x14ac:dyDescent="0.2"/>
    <row r="192" ht="36.75" customHeight="1" x14ac:dyDescent="0.2"/>
    <row r="193" ht="36.75" customHeight="1" x14ac:dyDescent="0.2"/>
    <row r="194" ht="36.75" customHeight="1" x14ac:dyDescent="0.2"/>
    <row r="195" ht="36.75" customHeight="1" x14ac:dyDescent="0.2"/>
    <row r="196" ht="36.75" customHeight="1" x14ac:dyDescent="0.2"/>
    <row r="197" ht="36.75" customHeight="1" x14ac:dyDescent="0.2"/>
    <row r="198" ht="36.75" customHeight="1" x14ac:dyDescent="0.2"/>
    <row r="199" ht="36.75" customHeight="1" x14ac:dyDescent="0.2"/>
    <row r="200" ht="36.75" customHeight="1" x14ac:dyDescent="0.2"/>
    <row r="201" ht="36.75" customHeight="1" x14ac:dyDescent="0.2"/>
    <row r="202" ht="36.75" customHeight="1" x14ac:dyDescent="0.2"/>
    <row r="203" ht="36.75" customHeight="1" x14ac:dyDescent="0.2"/>
    <row r="204" ht="36.75" customHeight="1" x14ac:dyDescent="0.2"/>
    <row r="205" ht="36.75" customHeight="1" x14ac:dyDescent="0.2"/>
    <row r="206" ht="36.75" customHeight="1" x14ac:dyDescent="0.2"/>
    <row r="207" ht="36.75" customHeight="1" x14ac:dyDescent="0.2"/>
    <row r="208" ht="36.75" customHeight="1" x14ac:dyDescent="0.2"/>
    <row r="209" ht="36.75" customHeight="1" x14ac:dyDescent="0.2"/>
    <row r="210" ht="36.75" customHeight="1" x14ac:dyDescent="0.2"/>
    <row r="211" ht="36.75" customHeight="1" x14ac:dyDescent="0.2"/>
    <row r="212" ht="36.75" customHeight="1" x14ac:dyDescent="0.2"/>
    <row r="213" ht="36.75" customHeight="1" x14ac:dyDescent="0.2"/>
    <row r="214" ht="36.75" customHeight="1" x14ac:dyDescent="0.2"/>
    <row r="215" ht="36.75" customHeight="1" x14ac:dyDescent="0.2"/>
    <row r="216" ht="36.75" customHeight="1" x14ac:dyDescent="0.2"/>
    <row r="217" ht="36.75" customHeight="1" x14ac:dyDescent="0.2"/>
    <row r="218" ht="36.75" customHeight="1" x14ac:dyDescent="0.2"/>
    <row r="219" ht="36.75" customHeight="1" x14ac:dyDescent="0.2"/>
    <row r="220" ht="36.75" customHeight="1" x14ac:dyDescent="0.2"/>
    <row r="221" ht="36.75" customHeight="1" x14ac:dyDescent="0.2"/>
    <row r="222" ht="36.75" customHeight="1" x14ac:dyDescent="0.2"/>
    <row r="223" ht="36.75" customHeight="1" x14ac:dyDescent="0.2"/>
    <row r="224" ht="36.75" customHeight="1" x14ac:dyDescent="0.2"/>
    <row r="225" ht="36.75" customHeight="1" x14ac:dyDescent="0.2"/>
    <row r="226" ht="36.75" customHeight="1" x14ac:dyDescent="0.2"/>
    <row r="227" ht="36.75" customHeight="1" x14ac:dyDescent="0.2"/>
    <row r="228" ht="36.75" customHeight="1" x14ac:dyDescent="0.2"/>
    <row r="229" ht="36.75" customHeight="1" x14ac:dyDescent="0.2"/>
    <row r="230" ht="36.75" customHeight="1" x14ac:dyDescent="0.2"/>
    <row r="231" ht="36.75" customHeight="1" x14ac:dyDescent="0.2"/>
    <row r="232" ht="36.75" customHeight="1" x14ac:dyDescent="0.2"/>
    <row r="233" ht="36.75" customHeight="1" x14ac:dyDescent="0.2"/>
    <row r="234" ht="36.75" customHeight="1" x14ac:dyDescent="0.2"/>
    <row r="235" ht="36.75" customHeight="1" x14ac:dyDescent="0.2"/>
    <row r="236" ht="36.75" customHeight="1" x14ac:dyDescent="0.2"/>
    <row r="237" ht="36.75" customHeight="1" x14ac:dyDescent="0.2"/>
    <row r="238" ht="36.75" customHeight="1" x14ac:dyDescent="0.2"/>
    <row r="239" ht="36.75" customHeight="1" x14ac:dyDescent="0.2"/>
    <row r="240" ht="36.75" customHeight="1" x14ac:dyDescent="0.2"/>
    <row r="241" ht="36.75" customHeight="1" x14ac:dyDescent="0.2"/>
    <row r="242" ht="36.75" customHeight="1" x14ac:dyDescent="0.2"/>
    <row r="243" ht="36.75" customHeight="1" x14ac:dyDescent="0.2"/>
    <row r="244" ht="36.75" customHeight="1" x14ac:dyDescent="0.2"/>
    <row r="245" ht="36.75" customHeight="1" x14ac:dyDescent="0.2"/>
    <row r="246" ht="36.75" customHeight="1" x14ac:dyDescent="0.2"/>
    <row r="247" ht="36.75" customHeight="1" x14ac:dyDescent="0.2"/>
    <row r="248" ht="36.75" customHeight="1" x14ac:dyDescent="0.2"/>
    <row r="249" ht="36.75" customHeight="1" x14ac:dyDescent="0.2"/>
    <row r="250" ht="36.75" customHeight="1" x14ac:dyDescent="0.2"/>
    <row r="251" ht="36.75" customHeight="1" x14ac:dyDescent="0.2"/>
    <row r="252" ht="36.75" customHeight="1" x14ac:dyDescent="0.2"/>
    <row r="253" ht="36.75" customHeight="1" x14ac:dyDescent="0.2"/>
    <row r="254" ht="36.75" customHeight="1" x14ac:dyDescent="0.2"/>
    <row r="255" ht="36.75" customHeight="1" x14ac:dyDescent="0.2"/>
    <row r="256" ht="36.75" customHeight="1" x14ac:dyDescent="0.2"/>
    <row r="257" ht="36.75" customHeight="1" x14ac:dyDescent="0.2"/>
    <row r="258" ht="36.75" customHeight="1" x14ac:dyDescent="0.2"/>
    <row r="259" ht="36.75" customHeight="1" x14ac:dyDescent="0.2"/>
    <row r="260" ht="36.75" customHeight="1" x14ac:dyDescent="0.2"/>
    <row r="261" ht="36.75" customHeight="1" x14ac:dyDescent="0.2"/>
    <row r="262" ht="36.75" customHeight="1" x14ac:dyDescent="0.2"/>
    <row r="263" ht="36.75" customHeight="1" x14ac:dyDescent="0.2"/>
    <row r="264" ht="36.75" customHeight="1" x14ac:dyDescent="0.2"/>
    <row r="265" ht="36.75" customHeight="1" x14ac:dyDescent="0.2"/>
    <row r="266" ht="36.75" customHeight="1" x14ac:dyDescent="0.2"/>
    <row r="267" ht="36.75" customHeight="1" x14ac:dyDescent="0.2"/>
    <row r="268" ht="36.75" customHeight="1" x14ac:dyDescent="0.2"/>
    <row r="269" ht="36.75" customHeight="1" x14ac:dyDescent="0.2"/>
    <row r="270" ht="36.75" customHeight="1" x14ac:dyDescent="0.2"/>
    <row r="271" ht="36.75" customHeight="1" x14ac:dyDescent="0.2"/>
    <row r="272" ht="36.75" customHeight="1" x14ac:dyDescent="0.2"/>
    <row r="273" ht="36.75" customHeight="1" x14ac:dyDescent="0.2"/>
    <row r="274" ht="36.75" customHeight="1" x14ac:dyDescent="0.2"/>
    <row r="275" ht="36.75" customHeight="1" x14ac:dyDescent="0.2"/>
    <row r="276" ht="36.75" customHeight="1" x14ac:dyDescent="0.2"/>
    <row r="277" ht="36.75" customHeight="1" x14ac:dyDescent="0.2"/>
    <row r="278" ht="36.75" customHeight="1" x14ac:dyDescent="0.2"/>
    <row r="279" ht="36.75" customHeight="1" x14ac:dyDescent="0.2"/>
    <row r="280" ht="36.75" customHeight="1" x14ac:dyDescent="0.2"/>
    <row r="281" ht="36.75" customHeight="1" x14ac:dyDescent="0.2"/>
    <row r="282" ht="36.75" customHeight="1" x14ac:dyDescent="0.2"/>
    <row r="283" ht="36.75" customHeight="1" x14ac:dyDescent="0.2"/>
    <row r="284" ht="36.75" customHeight="1" x14ac:dyDescent="0.2"/>
    <row r="285" ht="36.75" customHeight="1" x14ac:dyDescent="0.2"/>
    <row r="286" ht="36.75" customHeight="1" x14ac:dyDescent="0.2"/>
    <row r="287" ht="36.75" customHeight="1" x14ac:dyDescent="0.2"/>
    <row r="288" ht="36.75" customHeight="1" x14ac:dyDescent="0.2"/>
    <row r="289" ht="36.75" customHeight="1" x14ac:dyDescent="0.2"/>
    <row r="290" ht="36.75" customHeight="1" x14ac:dyDescent="0.2"/>
    <row r="291" ht="36.75" customHeight="1" x14ac:dyDescent="0.2"/>
    <row r="292" ht="36.75" customHeight="1" x14ac:dyDescent="0.2"/>
    <row r="293" ht="36.75" customHeight="1" x14ac:dyDescent="0.2"/>
    <row r="294" ht="36.75" customHeight="1" x14ac:dyDescent="0.2"/>
    <row r="295" ht="36.75" customHeight="1" x14ac:dyDescent="0.2"/>
    <row r="296" ht="36.75" customHeight="1" x14ac:dyDescent="0.2"/>
    <row r="297" ht="36.75" customHeight="1" x14ac:dyDescent="0.2"/>
    <row r="298" ht="36.75" customHeight="1" x14ac:dyDescent="0.2"/>
    <row r="299" ht="36.75" customHeight="1" x14ac:dyDescent="0.2"/>
    <row r="300" ht="36.75" customHeight="1" x14ac:dyDescent="0.2"/>
    <row r="301" ht="36.75" customHeight="1" x14ac:dyDescent="0.2"/>
    <row r="302" ht="36.75" customHeight="1" x14ac:dyDescent="0.2"/>
    <row r="303" ht="36.75" customHeight="1" x14ac:dyDescent="0.2"/>
    <row r="304" ht="36.75" customHeight="1" x14ac:dyDescent="0.2"/>
    <row r="305" ht="36.75" customHeight="1" x14ac:dyDescent="0.2"/>
    <row r="306" ht="36.75" customHeight="1" x14ac:dyDescent="0.2"/>
    <row r="307" ht="36.75" customHeight="1" x14ac:dyDescent="0.2"/>
    <row r="308" ht="36.75" customHeight="1" x14ac:dyDescent="0.2"/>
    <row r="309" ht="36.75" customHeight="1" x14ac:dyDescent="0.2"/>
    <row r="310" ht="36.75" customHeight="1" x14ac:dyDescent="0.2"/>
    <row r="311" ht="36.75" customHeight="1" x14ac:dyDescent="0.2"/>
    <row r="312" ht="36.75" customHeight="1" x14ac:dyDescent="0.2"/>
    <row r="313" ht="36.75" customHeight="1" x14ac:dyDescent="0.2"/>
    <row r="314" ht="36.75" customHeight="1" x14ac:dyDescent="0.2"/>
    <row r="315" ht="36.75" customHeight="1" x14ac:dyDescent="0.2"/>
    <row r="316" ht="36.75" customHeight="1" x14ac:dyDescent="0.2"/>
    <row r="317" ht="36.75" customHeight="1" x14ac:dyDescent="0.2"/>
    <row r="318" ht="36.75" customHeight="1" x14ac:dyDescent="0.2"/>
    <row r="319" ht="36.75" customHeight="1" x14ac:dyDescent="0.2"/>
    <row r="320" ht="36.75" customHeight="1" x14ac:dyDescent="0.2"/>
    <row r="321" ht="36.75" customHeight="1" x14ac:dyDescent="0.2"/>
    <row r="322" ht="36.75" customHeight="1" x14ac:dyDescent="0.2"/>
    <row r="323" ht="36.75" customHeight="1" x14ac:dyDescent="0.2"/>
    <row r="324" ht="36.75" customHeight="1" x14ac:dyDescent="0.2"/>
    <row r="325" ht="36.75" customHeight="1" x14ac:dyDescent="0.2"/>
    <row r="326" ht="36.75" customHeight="1" x14ac:dyDescent="0.2"/>
    <row r="327" ht="36.75" customHeight="1" x14ac:dyDescent="0.2"/>
    <row r="328" ht="36.75" customHeight="1" x14ac:dyDescent="0.2"/>
    <row r="329" ht="36.75" customHeight="1" x14ac:dyDescent="0.2"/>
    <row r="330" ht="36.75" customHeight="1" x14ac:dyDescent="0.2"/>
    <row r="331" ht="36.75" customHeight="1" x14ac:dyDescent="0.2"/>
    <row r="332" ht="36.75" customHeight="1" x14ac:dyDescent="0.2"/>
    <row r="333" ht="36.75" customHeight="1" x14ac:dyDescent="0.2"/>
    <row r="334" ht="36.75" customHeight="1" x14ac:dyDescent="0.2"/>
    <row r="335" ht="36.75" customHeight="1" x14ac:dyDescent="0.2"/>
    <row r="336" ht="36.75" customHeight="1" x14ac:dyDescent="0.2"/>
    <row r="337" ht="36.75" customHeight="1" x14ac:dyDescent="0.2"/>
    <row r="338" ht="36.75" customHeight="1" x14ac:dyDescent="0.2"/>
    <row r="339" ht="36.75" customHeight="1" x14ac:dyDescent="0.2"/>
    <row r="340" ht="36.75" customHeight="1" x14ac:dyDescent="0.2"/>
    <row r="341" ht="36.75" customHeight="1" x14ac:dyDescent="0.2"/>
    <row r="342" ht="36.75" customHeight="1" x14ac:dyDescent="0.2"/>
    <row r="343" ht="36.75" customHeight="1" x14ac:dyDescent="0.2"/>
    <row r="344" ht="36.75" customHeight="1" x14ac:dyDescent="0.2"/>
    <row r="345" ht="36.75" customHeight="1" x14ac:dyDescent="0.2"/>
    <row r="346" ht="36.75" customHeight="1" x14ac:dyDescent="0.2"/>
    <row r="347" ht="36.75" customHeight="1" x14ac:dyDescent="0.2"/>
    <row r="348" ht="36.75" customHeight="1" x14ac:dyDescent="0.2"/>
    <row r="349" ht="36.75" customHeight="1" x14ac:dyDescent="0.2"/>
    <row r="350" ht="36.75" customHeight="1" x14ac:dyDescent="0.2"/>
    <row r="351" ht="36.75" customHeight="1" x14ac:dyDescent="0.2"/>
    <row r="352" ht="36.75" customHeight="1" x14ac:dyDescent="0.2"/>
    <row r="353" ht="36.75" customHeight="1" x14ac:dyDescent="0.2"/>
    <row r="354" ht="36.75" customHeight="1" x14ac:dyDescent="0.2"/>
    <row r="355" ht="36.75" customHeight="1" x14ac:dyDescent="0.2"/>
    <row r="356" ht="36.75" customHeight="1" x14ac:dyDescent="0.2"/>
    <row r="357" ht="36.75" customHeight="1" x14ac:dyDescent="0.2"/>
    <row r="358" ht="36.75" customHeight="1" x14ac:dyDescent="0.2"/>
    <row r="359" ht="36.75" customHeight="1" x14ac:dyDescent="0.2"/>
    <row r="360" ht="36.75" customHeight="1" x14ac:dyDescent="0.2"/>
    <row r="361" ht="36.75" customHeight="1" x14ac:dyDescent="0.2"/>
    <row r="362" ht="36.75" customHeight="1" x14ac:dyDescent="0.2"/>
    <row r="363" ht="36.75" customHeight="1" x14ac:dyDescent="0.2"/>
    <row r="364" ht="36.75" customHeight="1" x14ac:dyDescent="0.2"/>
    <row r="365" ht="36.75" customHeight="1" x14ac:dyDescent="0.2"/>
    <row r="366" ht="36.75" customHeight="1" x14ac:dyDescent="0.2"/>
    <row r="367" ht="36.75" customHeight="1" x14ac:dyDescent="0.2"/>
    <row r="368" ht="36.75" customHeight="1" x14ac:dyDescent="0.2"/>
    <row r="369" ht="36.75" customHeight="1" x14ac:dyDescent="0.2"/>
    <row r="370" ht="36.75" customHeight="1" x14ac:dyDescent="0.2"/>
    <row r="371" ht="36.75" customHeight="1" x14ac:dyDescent="0.2"/>
    <row r="372" ht="36.75" customHeight="1" x14ac:dyDescent="0.2"/>
    <row r="373" ht="36.75" customHeight="1" x14ac:dyDescent="0.2"/>
    <row r="374" ht="36.75" customHeight="1" x14ac:dyDescent="0.2"/>
    <row r="375" ht="36.75" customHeight="1" x14ac:dyDescent="0.2"/>
    <row r="376" ht="36.75" customHeight="1" x14ac:dyDescent="0.2"/>
    <row r="377" ht="36.75" customHeight="1" x14ac:dyDescent="0.2"/>
    <row r="378" ht="36.75" customHeight="1" x14ac:dyDescent="0.2"/>
    <row r="379" ht="36.75" customHeight="1" x14ac:dyDescent="0.2"/>
    <row r="380" ht="36.75" customHeight="1" x14ac:dyDescent="0.2"/>
    <row r="381" ht="36.75" customHeight="1" x14ac:dyDescent="0.2"/>
    <row r="382" ht="36.75" customHeight="1" x14ac:dyDescent="0.2"/>
    <row r="383" ht="36.75" customHeight="1" x14ac:dyDescent="0.2"/>
    <row r="384" ht="36.75" customHeight="1" x14ac:dyDescent="0.2"/>
    <row r="385" ht="36.75" customHeight="1" x14ac:dyDescent="0.2"/>
    <row r="386" ht="36.75" customHeight="1" x14ac:dyDescent="0.2"/>
    <row r="387" ht="36.75" customHeight="1" x14ac:dyDescent="0.2"/>
    <row r="388" ht="36.75" customHeight="1" x14ac:dyDescent="0.2"/>
    <row r="389" ht="36.75" customHeight="1" x14ac:dyDescent="0.2"/>
    <row r="390" ht="36.75" customHeight="1" x14ac:dyDescent="0.2"/>
    <row r="391" ht="36.75" customHeight="1" x14ac:dyDescent="0.2"/>
    <row r="392" ht="36.75" customHeight="1" x14ac:dyDescent="0.2"/>
    <row r="393" ht="36.75" customHeight="1" x14ac:dyDescent="0.2"/>
    <row r="394" ht="36.75" customHeight="1" x14ac:dyDescent="0.2"/>
    <row r="395" ht="36.75" customHeight="1" x14ac:dyDescent="0.2"/>
    <row r="396" ht="36.75" customHeight="1" x14ac:dyDescent="0.2"/>
    <row r="397" ht="36.75" customHeight="1" x14ac:dyDescent="0.2"/>
    <row r="398" ht="36.75" customHeight="1" x14ac:dyDescent="0.2"/>
  </sheetData>
  <mergeCells count="94">
    <mergeCell ref="G102:H102"/>
    <mergeCell ref="G100:H100"/>
    <mergeCell ref="G96:H96"/>
    <mergeCell ref="G98:H98"/>
    <mergeCell ref="G90:H90"/>
    <mergeCell ref="G92:H92"/>
    <mergeCell ref="G80:H80"/>
    <mergeCell ref="G82:H82"/>
    <mergeCell ref="G84:H84"/>
    <mergeCell ref="G94:H94"/>
    <mergeCell ref="G76:H76"/>
    <mergeCell ref="G78:H78"/>
    <mergeCell ref="G88:H88"/>
    <mergeCell ref="G86:H86"/>
    <mergeCell ref="G89:H89"/>
    <mergeCell ref="G87:H87"/>
    <mergeCell ref="G74:H74"/>
    <mergeCell ref="G72:H72"/>
    <mergeCell ref="G70:H70"/>
    <mergeCell ref="G68:H68"/>
    <mergeCell ref="G62:H62"/>
    <mergeCell ref="G66:H66"/>
    <mergeCell ref="G64:H64"/>
    <mergeCell ref="G56:H56"/>
    <mergeCell ref="G58:H58"/>
    <mergeCell ref="G60:H60"/>
    <mergeCell ref="G50:H50"/>
    <mergeCell ref="G54:H54"/>
    <mergeCell ref="G52:H52"/>
    <mergeCell ref="G32:H32"/>
    <mergeCell ref="G40:H40"/>
    <mergeCell ref="G42:H42"/>
    <mergeCell ref="G48:H48"/>
    <mergeCell ref="G46:H46"/>
    <mergeCell ref="G44:H44"/>
    <mergeCell ref="K89:L89"/>
    <mergeCell ref="G10:H10"/>
    <mergeCell ref="G20:H20"/>
    <mergeCell ref="G18:H18"/>
    <mergeCell ref="G30:H30"/>
    <mergeCell ref="G28:H28"/>
    <mergeCell ref="G26:H26"/>
    <mergeCell ref="G24:H24"/>
    <mergeCell ref="G14:H14"/>
    <mergeCell ref="G16:H16"/>
    <mergeCell ref="G12:H12"/>
    <mergeCell ref="G22:H22"/>
    <mergeCell ref="G38:H38"/>
    <mergeCell ref="G36:H36"/>
    <mergeCell ref="G34:H34"/>
    <mergeCell ref="K61:L61"/>
    <mergeCell ref="D2:AC2"/>
    <mergeCell ref="B18:C18"/>
    <mergeCell ref="G31:H31"/>
    <mergeCell ref="K31:L31"/>
    <mergeCell ref="M31:N31"/>
    <mergeCell ref="B16:C16"/>
    <mergeCell ref="B14:C14"/>
    <mergeCell ref="B12:C12"/>
    <mergeCell ref="B8:C8"/>
    <mergeCell ref="D8:E8"/>
    <mergeCell ref="G8:H8"/>
    <mergeCell ref="I8:J8"/>
    <mergeCell ref="M12:P14"/>
    <mergeCell ref="B7:O7"/>
    <mergeCell ref="C4:L4"/>
    <mergeCell ref="M4:N4"/>
    <mergeCell ref="B10:C10"/>
    <mergeCell ref="D10:E10"/>
    <mergeCell ref="G95:H95"/>
    <mergeCell ref="K95:L95"/>
    <mergeCell ref="G97:H97"/>
    <mergeCell ref="B11:P11"/>
    <mergeCell ref="M16:P18"/>
    <mergeCell ref="G35:H35"/>
    <mergeCell ref="G39:H39"/>
    <mergeCell ref="K39:L39"/>
    <mergeCell ref="G41:H41"/>
    <mergeCell ref="K41:L41"/>
    <mergeCell ref="G43:H43"/>
    <mergeCell ref="G45:H45"/>
    <mergeCell ref="K45:L45"/>
    <mergeCell ref="G61:H61"/>
    <mergeCell ref="B20:C20"/>
    <mergeCell ref="B22:C22"/>
    <mergeCell ref="B24:C24"/>
    <mergeCell ref="B26:C26"/>
    <mergeCell ref="B28:C28"/>
    <mergeCell ref="B40:C40"/>
    <mergeCell ref="B30:C30"/>
    <mergeCell ref="B32:C32"/>
    <mergeCell ref="B34:C34"/>
    <mergeCell ref="B36:C36"/>
    <mergeCell ref="B38:C38"/>
  </mergeCells>
  <printOptions horizontalCentered="1"/>
  <pageMargins left="0.59027777777777779" right="0" top="0.59027777777777779" bottom="0" header="0.51180555555555562" footer="0.51180555555555562"/>
  <pageSetup paperSize="9" scale="14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Nota</vt:lpstr>
      <vt:lpstr>Modèle.FF.1.A.50.lignes</vt:lpstr>
      <vt:lpstr>FF.1.A.Classement cuisine</vt:lpstr>
      <vt:lpstr>FF.1.A.Classement Patisserie</vt:lpstr>
    </vt:vector>
  </TitlesOfParts>
  <Company>PERSO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de fabrication modèle B22009</dc:title>
  <dc:creator>Joel Leboucher</dc:creator>
  <cp:keywords>UPRT le partage des savoirs faire</cp:keywords>
  <dc:description>Cuisine Centrale de Rochefort sur Mer</dc:description>
  <cp:lastModifiedBy>Joël Leboucher</cp:lastModifiedBy>
  <cp:lastPrinted>2010-12-20T13:53:27Z</cp:lastPrinted>
  <dcterms:created xsi:type="dcterms:W3CDTF">2010-12-05T15:54:21Z</dcterms:created>
  <dcterms:modified xsi:type="dcterms:W3CDTF">2020-12-21T18:42:56Z</dcterms:modified>
</cp:coreProperties>
</file>