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mc:AlternateContent xmlns:mc="http://schemas.openxmlformats.org/markup-compatibility/2006">
    <mc:Choice Requires="x15">
      <x15ac:absPath xmlns:x15ac="http://schemas.microsoft.com/office/spreadsheetml/2010/11/ac" url="E:\0-UPRT\1-UPRT.FR-SITE-WEB\ff-fiches-fabrications\cui-cuissons\"/>
    </mc:Choice>
  </mc:AlternateContent>
  <xr:revisionPtr revIDLastSave="0" documentId="8_{D1DDEC52-B1E4-4252-810F-18ADC0B2FA0E}" xr6:coauthVersionLast="45" xr6:coauthVersionMax="45" xr10:uidLastSave="{00000000-0000-0000-0000-000000000000}"/>
  <bookViews>
    <workbookView xWindow="-120" yWindow="-120" windowWidth="29040" windowHeight="15840" tabRatio="894"/>
  </bookViews>
  <sheets>
    <sheet name="Feuil1" sheetId="33" r:id="rId1"/>
    <sheet name="Table des matières" sheetId="26" r:id="rId2"/>
    <sheet name="Cuisson" sheetId="4" r:id="rId3"/>
    <sheet name="Hygiène" sheetId="5" r:id="rId4"/>
    <sheet name="Réactions" sheetId="6" r:id="rId5"/>
    <sheet name="En têtes cuissons" sheetId="27" r:id="rId6"/>
    <sheet name="Fiche de cuisson exemple" sheetId="7" r:id="rId7"/>
    <sheet name="Répertoire vierge" sheetId="11" r:id="rId8"/>
  </sheets>
  <definedNames>
    <definedName name="_xlnm._FilterDatabase" localSheetId="7" hidden="1">'Répertoire vierge'!$B$11:$M$88</definedName>
    <definedName name="_xlnm._FilterDatabase" localSheetId="1" hidden="1">'Table des matières'!$B$11:$M$13</definedName>
    <definedName name="_xlnm.Print_Titles" localSheetId="7">'Répertoire vierge'!$1:$13</definedName>
    <definedName name="_xlnm.Print_Titles" localSheetId="1">'Table des matières'!$1:$13</definedName>
    <definedName name="_xlnm.Print_Area" localSheetId="2">Cuisson!$A$1:$P$49</definedName>
    <definedName name="_xlnm.Print_Area" localSheetId="5">'En têtes cuissons'!$A$1:$M$71</definedName>
    <definedName name="_xlnm.Print_Area" localSheetId="0">Feuil1!$A$1:$M$31</definedName>
    <definedName name="_xlnm.Print_Area" localSheetId="3">Hygiène!$A$1:$P$35</definedName>
    <definedName name="_xlnm.Print_Area" localSheetId="4">Réactions!$A$1:$P$34</definedName>
    <definedName name="_xlnm.Print_Area" localSheetId="7">'Répertoire vierge'!$A$1:$N$88</definedName>
    <definedName name="_xlnm.Print_Area" localSheetId="1">'Table des matières'!$A$1:$M$18</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4" l="1"/>
  <c r="R10" i="4"/>
  <c r="R11" i="4"/>
  <c r="R12" i="4"/>
  <c r="R13" i="4"/>
  <c r="R14" i="4"/>
  <c r="R15" i="4"/>
  <c r="R16" i="4"/>
  <c r="R17" i="4"/>
  <c r="R18" i="4"/>
  <c r="R19" i="4"/>
  <c r="R20" i="4"/>
  <c r="R21" i="4"/>
  <c r="R22" i="4"/>
  <c r="R23" i="4"/>
  <c r="R24" i="4"/>
  <c r="R25" i="4"/>
  <c r="R26" i="4"/>
  <c r="R27" i="4"/>
  <c r="R28" i="4"/>
  <c r="R29" i="4"/>
  <c r="R30" i="4"/>
  <c r="R31" i="4"/>
  <c r="R32" i="4"/>
  <c r="R33" i="4"/>
  <c r="R34" i="4"/>
  <c r="R35" i="4"/>
  <c r="R9" i="4"/>
  <c r="R8" i="4"/>
  <c r="C2" i="27"/>
  <c r="C4" i="27"/>
  <c r="I6" i="27"/>
  <c r="I7" i="27"/>
  <c r="B59" i="7"/>
  <c r="B18" i="7"/>
  <c r="C3" i="7"/>
  <c r="J58" i="7"/>
  <c r="K58" i="7" s="1"/>
  <c r="J57" i="7"/>
  <c r="K57" i="7" s="1"/>
  <c r="J56" i="7"/>
  <c r="K56" i="7" s="1"/>
  <c r="J15" i="7"/>
  <c r="K15" i="7" s="1"/>
  <c r="J16" i="7"/>
  <c r="K16" i="7" s="1"/>
  <c r="J17" i="7"/>
  <c r="K17" i="7" s="1"/>
  <c r="C7" i="5"/>
  <c r="R30" i="5"/>
  <c r="R31" i="5"/>
  <c r="R32" i="5"/>
  <c r="R33" i="5"/>
  <c r="R34" i="5"/>
  <c r="R35" i="5"/>
  <c r="R29" i="5"/>
  <c r="R11" i="5"/>
  <c r="R12" i="5"/>
  <c r="R13" i="5"/>
  <c r="R14" i="5"/>
  <c r="R15" i="5"/>
  <c r="R16" i="5"/>
  <c r="R17" i="5"/>
  <c r="R18" i="5"/>
  <c r="R19" i="5"/>
  <c r="R20" i="5"/>
  <c r="R21" i="5"/>
  <c r="R22" i="5"/>
  <c r="R23" i="5"/>
  <c r="R24" i="5"/>
  <c r="R25" i="5"/>
  <c r="R26" i="5"/>
  <c r="R27" i="5"/>
  <c r="R10" i="5"/>
  <c r="R9" i="5"/>
  <c r="C7" i="6"/>
  <c r="R12" i="6"/>
  <c r="R13" i="6"/>
  <c r="R14" i="6"/>
  <c r="R15" i="6"/>
  <c r="R16" i="6"/>
  <c r="R17" i="6"/>
  <c r="R18" i="6"/>
  <c r="R19" i="6"/>
  <c r="R20" i="6"/>
  <c r="R21" i="6"/>
  <c r="R22" i="6"/>
  <c r="R23" i="6"/>
  <c r="R8" i="6"/>
  <c r="R9" i="6"/>
  <c r="R10" i="6"/>
  <c r="R11" i="6"/>
  <c r="C3" i="11"/>
  <c r="B80" i="11"/>
  <c r="B81" i="11"/>
  <c r="B82" i="11"/>
  <c r="B83" i="11"/>
  <c r="B84" i="11" s="1"/>
  <c r="B85" i="11" s="1"/>
  <c r="B86" i="11" s="1"/>
  <c r="B87" i="11" s="1"/>
  <c r="B88" i="11" s="1"/>
  <c r="B68" i="11"/>
  <c r="B69" i="11"/>
  <c r="B70" i="11"/>
  <c r="B71" i="11" s="1"/>
  <c r="B72" i="11" s="1"/>
  <c r="B73" i="11" s="1"/>
  <c r="B74" i="11" s="1"/>
  <c r="B75" i="11" s="1"/>
  <c r="B76" i="11" s="1"/>
  <c r="B77" i="11" s="1"/>
  <c r="B78" i="11" s="1"/>
  <c r="B79" i="11" s="1"/>
  <c r="B56" i="11"/>
  <c r="B57" i="11"/>
  <c r="B58" i="11"/>
  <c r="B59" i="11" s="1"/>
  <c r="B60" i="11" s="1"/>
  <c r="B61" i="11" s="1"/>
  <c r="B62" i="11" s="1"/>
  <c r="B63" i="11" s="1"/>
  <c r="B64" i="11" s="1"/>
  <c r="B65" i="11" s="1"/>
  <c r="B66" i="11" s="1"/>
  <c r="B67" i="11" s="1"/>
  <c r="B47" i="11"/>
  <c r="B48" i="11"/>
  <c r="B49" i="11"/>
  <c r="B50" i="11" s="1"/>
  <c r="B51" i="11" s="1"/>
  <c r="B52" i="11" s="1"/>
  <c r="B53" i="11" s="1"/>
  <c r="B54" i="11" s="1"/>
  <c r="B55" i="11" s="1"/>
  <c r="B35" i="11"/>
  <c r="B36" i="11"/>
  <c r="B37" i="11" s="1"/>
  <c r="B38" i="11" s="1"/>
  <c r="B39" i="11" s="1"/>
  <c r="B40" i="11" s="1"/>
  <c r="B41" i="11" s="1"/>
  <c r="B42" i="11" s="1"/>
  <c r="B43" i="11" s="1"/>
  <c r="B44" i="11" s="1"/>
  <c r="B45" i="11" s="1"/>
  <c r="B46" i="11" s="1"/>
  <c r="B23" i="11"/>
  <c r="B24" i="11"/>
  <c r="B25" i="11" s="1"/>
  <c r="B26" i="11" s="1"/>
  <c r="B27" i="11" s="1"/>
  <c r="B28" i="11" s="1"/>
  <c r="B29" i="11" s="1"/>
  <c r="B30" i="11" s="1"/>
  <c r="B31" i="11" s="1"/>
  <c r="B32" i="11" s="1"/>
  <c r="B33" i="11" s="1"/>
  <c r="B34" i="11" s="1"/>
  <c r="B14" i="11"/>
  <c r="B15" i="11"/>
  <c r="B16" i="11" s="1"/>
  <c r="B17" i="11" s="1"/>
  <c r="B18" i="11" s="1"/>
  <c r="B19" i="11" s="1"/>
  <c r="B20" i="11" s="1"/>
  <c r="B21" i="11" s="1"/>
  <c r="B22" i="11" s="1"/>
  <c r="B18" i="26"/>
  <c r="B17" i="26"/>
  <c r="B16" i="26"/>
  <c r="B15" i="26"/>
  <c r="C3" i="26"/>
</calcChain>
</file>

<file path=xl/sharedStrings.xml><?xml version="1.0" encoding="utf-8"?>
<sst xmlns="http://schemas.openxmlformats.org/spreadsheetml/2006/main" count="755" uniqueCount="339">
  <si>
    <t xml:space="preserve">CUISSONS AU FOUR  </t>
  </si>
  <si>
    <t>52, rue Estienne D'Orves</t>
  </si>
  <si>
    <t>92140 CLAMART</t>
  </si>
  <si>
    <t xml:space="preserve">Tél. : </t>
  </si>
  <si>
    <t>Rédigé le 17.09.1997</t>
  </si>
  <si>
    <t>Cuisiniers :tous les privilèges corporatifs ayant disparu,tout le monde pouvant faire n'inporte quoi, n'importe comment, l'avenir n'est qu'a ceux qui perpétueront le travail de qualité, de grande qualité, seul moyen pour notre métier de se préserver dans l'océan de médiocrités offertes au public. J.DUTILLY Patisserie Traiteur Pellisson Versailles 1980</t>
  </si>
  <si>
    <t>Températures à coeur</t>
  </si>
  <si>
    <t>Bientôt les 2% de perte pourquoi pas?</t>
  </si>
  <si>
    <t>Avons nous tous le temps de cuire en 6 ou 7H</t>
  </si>
  <si>
    <t>Méthodes</t>
  </si>
  <si>
    <t>Cuissons de nuit oui mais l'organisation du travail et les 35H ne sont pas simples à gérer.</t>
  </si>
  <si>
    <t>Ce dossier commencé est ouvert; à vous de le compléter avec votre savoir et vos techniques.</t>
  </si>
  <si>
    <t>Faites vivre ce document; complétez le et n'hésitez pas à le distribuer</t>
  </si>
  <si>
    <t>Un document tout aussi utile serait à développer: l'ORT</t>
  </si>
  <si>
    <t>Organisation Raisonnée du Travail</t>
  </si>
  <si>
    <t xml:space="preserve">Un couscous pour autant </t>
  </si>
  <si>
    <t>Il ne s'agit pas seulement de la recette que l'on peut trouver partout; mais de l'organisation dans l'espace et dans le temps avec un minimum de postes.</t>
  </si>
  <si>
    <t>Salutations</t>
  </si>
  <si>
    <t>leboucher.joel@wanadoo.fr</t>
  </si>
  <si>
    <t>Comment faire et s'organiser pour une paëlla  3000 couverts</t>
  </si>
  <si>
    <t>Comment faire une tartiflette goûteuse cuite en barquette et économique pour 4000 en peu de temps</t>
  </si>
  <si>
    <t>Volontaire; à vos claviers.</t>
  </si>
  <si>
    <t>PETITES PIÈCES</t>
  </si>
  <si>
    <t>PLATS CUISINÉS</t>
  </si>
  <si>
    <t>LÉGUMES</t>
  </si>
  <si>
    <t>COMPLÉMENT</t>
  </si>
  <si>
    <t>CUISSONS   Biochimie alimentaire C.ALAIS et G.LINDEN - Ed. MASSON</t>
  </si>
  <si>
    <t>Référence :</t>
  </si>
  <si>
    <t>Code (et/ou couleur)</t>
  </si>
  <si>
    <t>Classeur</t>
  </si>
  <si>
    <t>Page :</t>
  </si>
  <si>
    <t>Page 1 / 1 imprimée le :</t>
  </si>
  <si>
    <t>Dernière révision:</t>
  </si>
  <si>
    <t>C.C.R.   Une équipe de professionnels au service du client</t>
  </si>
  <si>
    <t>OBJET</t>
  </si>
  <si>
    <t>NOUVELLES COMPÉTENCES A ACQUÉRIR - NOUVELLES MÉTHODES DE TRAVAIL A METTRE EN PLACE</t>
  </si>
  <si>
    <t>MAITRISE DES TEMPÉRATURES</t>
  </si>
  <si>
    <t>S'INFORMER…..SE FORMER……..S'ADAPTER…..S'ORGANISER….OBJECTIF QUALITÉ</t>
  </si>
  <si>
    <t>Version  N° 2 en date du 18 Octobre 2006</t>
  </si>
  <si>
    <r>
      <t xml:space="preserve">SI JE VEUX - JE PEUX : On peut m'imposer d'être présent quelque part 7 heures par jour, MOI SEUL DÉCIDE de donner le meilleur de moi-même     </t>
    </r>
    <r>
      <rPr>
        <sz val="9"/>
        <rFont val="Comic Sans MS"/>
        <family val="4"/>
      </rPr>
      <t>(J.Luc Fressart Pollen 1988)</t>
    </r>
  </si>
  <si>
    <t>PRODUIT</t>
  </si>
  <si>
    <t>Contenance Maxi d'un four 20 Niveaux ?</t>
  </si>
  <si>
    <t>Aide à la décision</t>
  </si>
  <si>
    <t>Famille de Convives :</t>
  </si>
  <si>
    <r>
      <t xml:space="preserve">% de PERTE </t>
    </r>
    <r>
      <rPr>
        <sz val="9"/>
        <color indexed="10"/>
        <rFont val="Comic Sans MS"/>
        <family val="4"/>
      </rPr>
      <t>cuisson et autre</t>
    </r>
  </si>
  <si>
    <t>Copiez / Collez les infos utiles de la feuille hygiène puis ajuster la police à la taiile 14</t>
  </si>
  <si>
    <t>Copiez / Collez les infos utiles de la feuille réactions puis ajuster la police à la taiile 14</t>
  </si>
  <si>
    <t>Copiez  / Collez les infos utiles de la feuille cuissons puis ajuster la police à la taiile 14</t>
  </si>
  <si>
    <r>
      <t>40°</t>
    </r>
    <r>
      <rPr>
        <sz val="10"/>
        <rFont val="Arial"/>
        <family val="2"/>
      </rPr>
      <t xml:space="preserve"> Début de contraction des fibres. Début de solubilisation du collagène de poisson. Entre 40 et 50° : 1° phase de résistance du muscle. Début de la diminution de la solubilité des protéines sarcoplasmiques (responsables de la couleur) qui ne sera pas encore complète à 100°</t>
    </r>
  </si>
  <si>
    <r>
      <t>54°</t>
    </r>
    <r>
      <rPr>
        <sz val="10"/>
        <rFont val="Arial"/>
        <family val="2"/>
      </rPr>
      <t xml:space="preserve"> Augmentation de la dureté collagénique 40-60° et diminution de la résistance du muscle. Diminution (brutale) de la solubilité des protéines myofibrilaires (le jus), début seulement; fin à 60° qui correspond à la limite supérieure des viandes saignantes (rosé).</t>
    </r>
  </si>
  <si>
    <r>
      <t>55°</t>
    </r>
    <r>
      <rPr>
        <sz val="10"/>
        <rFont val="Arial"/>
        <family val="2"/>
      </rPr>
      <t xml:space="preserve"> La résistance musculaire va recommencer progressivement jusqu'à 70°. La solubilité du collagène augmente un peu, aussi bien avec la durée qu'avec la température, la chaleur lui permet de gonfler en absorbant des quantités importantes d'eau, le chauffage poussé permet d'obtenir de la gélatine à températures plus élevées.Si la solubilité du collagène commence un peu, sa contraction commence à diminuer; mais ne sera effective qu'a partir de 60° (exemple: pot au feu). POT AU FEU : diminution brutale de la solubilité myofibrilaire (le jus), alors que la diminution des protéines sarcoplasmiques (couleur) est plus progressive, elle commence à 40° et n'est pas encore complète à 100°. Cuisson totale 75-85°.</t>
    </r>
  </si>
  <si>
    <r>
      <t>58°</t>
    </r>
    <r>
      <rPr>
        <sz val="10"/>
        <rFont val="Arial"/>
        <family val="2"/>
      </rPr>
      <t xml:space="preserve"> La contraction du collagène commencée à 40° touche à sa fin à 60°. Diminution de la résistance du muscle. Début de coagulation de certains composants de protéines musculaires. TENDRETÉ MAXIMUM.</t>
    </r>
  </si>
  <si>
    <r>
      <t xml:space="preserve">60° </t>
    </r>
    <r>
      <rPr>
        <sz val="10"/>
        <rFont val="Arial"/>
        <family val="2"/>
      </rPr>
      <t>Début général du racoucissement; début seulement pour les rôtis et grillades; par contre en milieux aqueux, brusque contraction à 75% de sa longueur initiale selon l'age de l'animal 55-70°. Racourcissement accéléré d'autant plus que le P.H. initial est bas; progressif avec un P.H. élevé. Jusqu'a cette température pour des chauffages de 1 minute, augmentation de la stabilité de la matière sèche et jusqu'a 80° diminution de la solubilité de la matière sèche. C'est donc la 2° reprise de la résistance du muscle suivant l'age de l'animal. C'est la fin de la contracture du collagène qui à commencé à 40°.</t>
    </r>
  </si>
  <si>
    <r>
      <t>62°</t>
    </r>
    <r>
      <rPr>
        <sz val="10"/>
        <rFont val="Arial"/>
        <family val="2"/>
      </rPr>
      <t xml:space="preserve"> Température de coagulation de l'albumine, ou de la coagulation des protéines du sarcoplasme, de la fibre musculaire qui modifie la perception des couleurs. La coagulation de l'albumine contenue dans le sarcoplasme introduit un écran blanc entre l'oeil et le pigment coloré de la viande, la myoglobine,  et lorsque cet écran blanc se développe sous l'influence de la chaleur, la viande passe du saignant rouge au cuit gris brun. Cette réaction est relativement réversible. Au tranchage on peut avoir passagèrement, si la cuisson s'est effectuée à plus de 62°, le retour à un produit rosé, qui ensuite va regrisonner au bout de quelques minutes. Albumines (volailles, poissons)</t>
    </r>
  </si>
  <si>
    <r>
      <t>63°</t>
    </r>
    <r>
      <rPr>
        <sz val="10"/>
        <rFont val="Arial"/>
        <family val="2"/>
      </rPr>
      <t xml:space="preserve"> Le collagène commence seulement à être partiellement solubilisé en gélatine. L'élastine se gonfle et s'étire mais ne se transforme pas en gélatine. L'actomyosine devient plus ferme.</t>
    </r>
  </si>
  <si>
    <r>
      <t>65°</t>
    </r>
    <r>
      <rPr>
        <sz val="10"/>
        <rFont val="Arial"/>
        <family val="2"/>
      </rPr>
      <t xml:space="preserve"> Reprise optimum (pic) de la 2° résistance du muscle 60-75° .Augmentation de l'élasticité et de la dureté. La viande devient très dure et peu succulente puisqu'elle est dans l'étape optimum de la 2° résistance.</t>
    </r>
  </si>
  <si>
    <r>
      <t xml:space="preserve">68° </t>
    </r>
    <r>
      <rPr>
        <sz val="10"/>
        <rFont val="Arial"/>
        <family val="2"/>
      </rPr>
      <t>STOP ! Marque le passage du juteux au sec. AU DELA ; les protéines perdent leur pouvoir de rétention d'eau par destruction. A ce moment là se produit une exsudation, le produit va devenir sec, la viande et le poisson perdent leur jutosité; perdent du poids qui peut aller jusqu'a 40%. Dénaturation des protéines myofibrilaires (le jus). Cuisson définitive du jaune d'oeuf pur. Gélification du tapioca. Saucisson de Paris, en l'absence de matières amylacées en utilisant de la viande de porc jeune. La viande de coche reste ferme à cette température.</t>
    </r>
  </si>
  <si>
    <r>
      <t xml:space="preserve">70° </t>
    </r>
    <r>
      <rPr>
        <sz val="10"/>
        <rFont val="Arial"/>
        <family val="2"/>
      </rPr>
      <t>Jusqu'à cette température il y a une modification du P.H. de la viande. La durée du chauffage à peu d'importance lorsque la viande à un P.H. initial inférieur à 6,4. P.H. initial à 7 : pas de modification. P.H. 5,6: augmentation de 0,4 unité pour le mouton. P.H. 5,0-5,5 : maximum de perte de jus, environ 10 à 20%, lipîdes, minéraux (fer), azote, protéines et différentes substances solubles. Poursuite importante du racourcissement jusqu'a 75°. Contractions myofibrilaires et conjonctives. Changements importants entre 10 et 40 minutes de chauffage. Plus le P.H. est élevé; moins il y a de racoucissement. Suite de la 2° résistance du muscle qui à commencé à 60° avec un pic à 65°.</t>
    </r>
  </si>
  <si>
    <r>
      <t>72°</t>
    </r>
    <r>
      <rPr>
        <sz val="10"/>
        <rFont val="Arial"/>
        <family val="2"/>
      </rPr>
      <t xml:space="preserve"> Nous allons vers la fin de la 2° résistance du muscle qui à commencé à 60°.</t>
    </r>
  </si>
  <si>
    <r>
      <t>74°</t>
    </r>
    <r>
      <rPr>
        <sz val="10"/>
        <rFont val="Arial"/>
        <family val="2"/>
      </rPr>
      <t xml:space="preserve"> Déclin de la 2° résistance du muscle 60-75°.</t>
    </r>
  </si>
  <si>
    <r>
      <t>75°</t>
    </r>
    <r>
      <rPr>
        <sz val="10"/>
        <rFont val="Arial"/>
        <family val="2"/>
      </rPr>
      <t xml:space="preserve"> FIN DE LA 2° RÉSISTANCE du muscle qui à commencé progressivement à 60 avec pic à 65°. Fin d'augmentation d'élasticité, la résistance mécanique est partiellement marquée pour les muscles ayant subi une contracture au froid (refroidissement trop rapide après abattage).</t>
    </r>
  </si>
  <si>
    <r>
      <t>85°</t>
    </r>
    <r>
      <rPr>
        <sz val="10"/>
        <rFont val="Arial"/>
        <family val="2"/>
      </rPr>
      <t xml:space="preserve"> FIN DÉFINITIVE de la résistance du muscle, cette résistance s'est arrétée à partir de 75°, mais en fonction de l'age de l'animal, de son P.H. initial, des contractures et des chocs thermiques que la viande à pu subir, il est possible que la résistance ne soit définitive qu'a cette température.</t>
    </r>
  </si>
  <si>
    <t>Page 1 sur 1</t>
  </si>
  <si>
    <t>CUISINE CENTRALE DE ROCHEFORT</t>
  </si>
  <si>
    <t>Code Document</t>
  </si>
  <si>
    <t>Version du document</t>
  </si>
  <si>
    <r>
      <t xml:space="preserve">Version </t>
    </r>
    <r>
      <rPr>
        <b/>
        <sz val="10"/>
        <rFont val="MS Sans Serif"/>
        <family val="2"/>
      </rPr>
      <t>A</t>
    </r>
    <r>
      <rPr>
        <sz val="8"/>
        <rFont val="MS Sans Serif"/>
        <family val="2"/>
      </rPr>
      <t xml:space="preserve"> JUIN 2004</t>
    </r>
  </si>
  <si>
    <t>Année/Mois /Version</t>
  </si>
  <si>
    <t>Rédigé par:</t>
  </si>
  <si>
    <t>Joël LEBOUCHER</t>
  </si>
  <si>
    <t>Date de mise en application :</t>
  </si>
  <si>
    <t>Dernière révision :</t>
  </si>
  <si>
    <t>Diffusion à :</t>
  </si>
  <si>
    <t xml:space="preserve">Cuisiniers de la CCR </t>
  </si>
  <si>
    <t>Circuit :</t>
  </si>
  <si>
    <t>Mise en Application Novembre 2004 / Dernière révision :27 Octobre 2004</t>
  </si>
  <si>
    <t>GUIDE DE CUISSON avec flux - préconisations - et suggestions</t>
  </si>
  <si>
    <t>Références</t>
  </si>
  <si>
    <t>Phase N° 6</t>
  </si>
  <si>
    <t>Phase N° 7</t>
  </si>
  <si>
    <t>Phase N° 8</t>
  </si>
  <si>
    <t>Phase N° 9</t>
  </si>
  <si>
    <t>MODE OPÉRATOIRE</t>
  </si>
  <si>
    <t>Gastronormes</t>
  </si>
  <si>
    <t>à cœur</t>
  </si>
  <si>
    <r>
      <t>65°</t>
    </r>
    <r>
      <rPr>
        <sz val="10"/>
        <color indexed="12"/>
        <rFont val="Arial Narrow"/>
        <family val="2"/>
      </rPr>
      <t xml:space="preserve"> Début de température de pochage (90° Maxi) selon produits, par sécurité commencer à 66° . Longe de porc bien cuite avec pic à 67° maxi. Coagulation des protéines seules; blancs d'œufs purs, viande, poisson, jaune d'œuf. Coagulation facilitée en milieu acide; vinaigre blanc pour oeufs pochés, citron pour poisson, marinade pour viande.</t>
    </r>
  </si>
  <si>
    <r>
      <t>40°</t>
    </r>
    <r>
      <rPr>
        <sz val="12"/>
        <color indexed="12"/>
        <rFont val="Arial Narrow"/>
        <family val="2"/>
      </rPr>
      <t xml:space="preserve"> Début des cuissons bleues 40-53°</t>
    </r>
  </si>
  <si>
    <r>
      <t xml:space="preserve">45° </t>
    </r>
    <r>
      <rPr>
        <sz val="12"/>
        <color indexed="12"/>
        <rFont val="Arial Narrow"/>
        <family val="2"/>
      </rPr>
      <t>Température intérieure des grillades bleues</t>
    </r>
  </si>
  <si>
    <r>
      <t>50°</t>
    </r>
    <r>
      <rPr>
        <sz val="12"/>
        <color indexed="12"/>
        <rFont val="Arial Narrow"/>
        <family val="2"/>
      </rPr>
      <t xml:space="preserve"> Température dans l'assiette de presque tous les mets chauds. Début d'épaississement des amidons (sauces)</t>
    </r>
  </si>
  <si>
    <r>
      <t>53°</t>
    </r>
    <r>
      <rPr>
        <sz val="12"/>
        <color indexed="12"/>
        <rFont val="Arial Narrow"/>
        <family val="2"/>
      </rPr>
      <t xml:space="preserve"> Fin des cuissons bleues - Début du saignant : 54 jusqu'a 59°</t>
    </r>
  </si>
  <si>
    <r>
      <t>55°</t>
    </r>
    <r>
      <rPr>
        <sz val="12"/>
        <color indexed="12"/>
        <rFont val="Arial Narrow"/>
        <family val="2"/>
      </rPr>
      <t xml:space="preserve"> Saignant et coagulé</t>
    </r>
  </si>
  <si>
    <r>
      <t>57°</t>
    </r>
    <r>
      <rPr>
        <sz val="12"/>
        <color indexed="12"/>
        <rFont val="Arial Narrow"/>
        <family val="2"/>
      </rPr>
      <t xml:space="preserve"> Début du grisaillement du sang - Cuisson des poissons nacrés (sans valeur pasteurisatrice)</t>
    </r>
  </si>
  <si>
    <r>
      <t>58°</t>
    </r>
    <r>
      <rPr>
        <sz val="12"/>
        <color indexed="12"/>
        <rFont val="Arial Narrow"/>
        <family val="2"/>
      </rPr>
      <t xml:space="preserve"> Fin des cuissons saignantes jusqu'à 59° - Tendreté maximun</t>
    </r>
  </si>
  <si>
    <r>
      <t xml:space="preserve">60° </t>
    </r>
    <r>
      <rPr>
        <sz val="12"/>
        <color indexed="12"/>
        <rFont val="Arial Narrow"/>
        <family val="2"/>
      </rPr>
      <t>Début des cuissons à point (rosé - 60-62°) .Blanc d'œuf pur, début d'épaississement (complet à 65°)</t>
    </r>
  </si>
  <si>
    <r>
      <t>62°</t>
    </r>
    <r>
      <rPr>
        <sz val="12"/>
        <color indexed="12"/>
        <rFont val="Arial Narrow"/>
        <family val="2"/>
      </rPr>
      <t xml:space="preserve"> Marque le passage du cru à cuit. Viandes rouges à point (60° début - 63° début bien cuit).</t>
    </r>
  </si>
  <si>
    <r>
      <t>63°</t>
    </r>
    <r>
      <rPr>
        <sz val="12"/>
        <color indexed="12"/>
        <rFont val="Arial Narrow"/>
        <family val="2"/>
      </rPr>
      <t xml:space="preserve"> Début du bien cuit 63 - 67° par sécurité.Température minimum ( en cuisson classique - sous vide voir 53°) en dessous de laquelle la cuisson n'est plus possible. </t>
    </r>
  </si>
  <si>
    <r>
      <t>64°</t>
    </r>
    <r>
      <rPr>
        <sz val="12"/>
        <color indexed="12"/>
        <rFont val="Arial Narrow"/>
        <family val="2"/>
      </rPr>
      <t xml:space="preserve"> Température moyenne de cuisson au four avec pic à 65° (une seconde peut suffire) </t>
    </r>
  </si>
  <si>
    <r>
      <t>66°</t>
    </r>
    <r>
      <rPr>
        <sz val="10"/>
        <color indexed="12"/>
        <rFont val="Arial Narrow"/>
        <family val="2"/>
      </rPr>
      <t xml:space="preserve">  Cuisson à cœur des viandes braisées, sautées tenues fermes. Température du four pour les cuissons des rôtis viandes blanches en air humide après les avoir saisies à 220° - 15-20 minutes puis fait chuter en moins de 5 minutes à cette température de cuisson (voir également 70°) ainsi que le four. (80-90° allure forcée pour réduire le temps; mais + de perte)</t>
    </r>
  </si>
  <si>
    <r>
      <t>67°</t>
    </r>
    <r>
      <rPr>
        <sz val="10"/>
        <color indexed="12"/>
        <rFont val="Arial Narrow"/>
        <family val="2"/>
      </rPr>
      <t xml:space="preserve"> Limite supérieure de cuisson du poisson (avec V.P.). Fin du bien cuit 63 - 67° à partir de 68° plus sec que juteux</t>
    </r>
  </si>
  <si>
    <r>
      <t xml:space="preserve">68° </t>
    </r>
    <r>
      <rPr>
        <sz val="10"/>
        <color indexed="12"/>
        <rFont val="Arial Narrow"/>
        <family val="2"/>
      </rPr>
      <t>STOP ! Marque le passage du juteux au sec. AU DELA ; les protéines perdent leur pouvoir de rétention d'eau par destruction. Dénaturation  Cuisson définitive du jaune d'oeuf pur. Gélification du tapioca. Saucisson de Paris, en l'absence de matières amylacées en utilisant de la viande de porc jeune. La viande de coche reste ferme à cette température.</t>
    </r>
  </si>
  <si>
    <r>
      <t xml:space="preserve">70° </t>
    </r>
    <r>
      <rPr>
        <sz val="10"/>
        <color indexed="12"/>
        <rFont val="Arial Narrow"/>
        <family val="2"/>
      </rPr>
      <t>La plupart des constituants de la viande sont coagulés, coagulation du tissus conjonctif entourant les cellules de gras avec fonte suivant la qualité des gras et leur traitement. Régénération des repas pré-cuisinés. Coagulation des protéines solubles dans les liquides en formant une écume. Début d'immobilisation du fer dans la viance à + 70°. Durcissement du jaune d'oeuf pur. Cuisson des terrines et patés non liés.Température de chutage en air humide des cuissons de rôtis de viandes blanches; cuisson qui se fait à 66 °à coeur = 32% de perte de muscle PH égal ou supérieur à 6.2 bovin de 18 mois.</t>
    </r>
  </si>
  <si>
    <r>
      <t>72°</t>
    </r>
    <r>
      <rPr>
        <sz val="10"/>
        <color indexed="12"/>
        <rFont val="Arial Narrow"/>
        <family val="2"/>
      </rPr>
      <t xml:space="preserve"> Cuisson des galantines non amylacées jusqu'à 75°. Ne pas descendre en dessous de cette température pour la cuisson des produits contenant des liants d'origine animale ou minérale (amidons 78-92°)</t>
    </r>
  </si>
  <si>
    <r>
      <t>75°</t>
    </r>
    <r>
      <rPr>
        <sz val="10"/>
        <color indexed="12"/>
        <rFont val="Arial Narrow"/>
        <family val="2"/>
      </rPr>
      <t xml:space="preserve"> Veau bien cuit. Attendrissement de la viande en sauce; aller jusqu'à 80°. Cuisson des produits (pâtés) contenant des liants d'origine minérale ou animale. Pour les liants végétaux; aller jusqu'à 78° sauf tapioca 68°. Début de gélification des amidons et fécules</t>
    </r>
  </si>
  <si>
    <r>
      <t>78°</t>
    </r>
    <r>
      <rPr>
        <sz val="10"/>
        <color indexed="12"/>
        <rFont val="Arial Narrow"/>
        <family val="2"/>
      </rPr>
      <t xml:space="preserve"> Cuisson des produits contenant des liants végétaux (amidons) pour les liants minéraux ou animaux 75° voir également 92°</t>
    </r>
  </si>
  <si>
    <r>
      <t>80°</t>
    </r>
    <r>
      <rPr>
        <sz val="10"/>
        <color indexed="12"/>
        <rFont val="Arial Narrow"/>
        <family val="2"/>
      </rPr>
      <t xml:space="preserve"> Jusqu'a 90° température du four mixte pour réduire les temps de cuisson des rôtis; mais se rappeler que la réaction de Maillard ne peut pas commencer avant 90°. Viandes en sauce; température minimum pour faire gonfler le conjonctif et le rendre tendre. A coeur = 40 à 45% de perte(veau et bovins 18 mois). Températue minimun pour débactériser le riz. Température maxi pour boyau de porc plus fragile que le boyau de boeuf qui lui peut aller jusqu'a 85° .Operculer une barquette à cette température donne le même résultat qu'a 3°; la chaleur fait le vide. ATTENTION : cloquage de la béchamel, patissière, sauces épaisses type tomate qui donnent l'impression de bouillr; se méfier des températures contrôlées au pif.</t>
    </r>
  </si>
  <si>
    <r>
      <t>82°</t>
    </r>
    <r>
      <rPr>
        <sz val="10"/>
        <color indexed="12"/>
        <rFont val="Arial Narrow"/>
        <family val="2"/>
      </rPr>
      <t xml:space="preserve"> Il n'est absolument pas exagéré de prétendre qu'on peut aller jusqu'à cette température à cœur pour des pâtés et des mousses, ceci, toujours dans l'hypothèse de matières amylacées en l'état.</t>
    </r>
  </si>
  <si>
    <r>
      <t>85°</t>
    </r>
    <r>
      <rPr>
        <sz val="10"/>
        <color indexed="12"/>
        <rFont val="Arial Narrow"/>
        <family val="2"/>
      </rPr>
      <t xml:space="preserve"> Limite inférieure de cuisson des légumes (légumes à fibres mini 95°). Gélatinisation maximum des amidons; au dela; destabilisation; mais conseillé pour débactérisation 2 à 3 minutes. Température Maxi pour boyau de bœuf</t>
    </r>
  </si>
  <si>
    <r>
      <t>86°</t>
    </r>
    <r>
      <rPr>
        <sz val="10"/>
        <color indexed="12"/>
        <rFont val="Arial Narrow"/>
        <family val="2"/>
      </rPr>
      <t xml:space="preserve"> Coagulation du jaune d'œuf délayé dans de l'eau</t>
    </r>
  </si>
  <si>
    <r>
      <t>90°</t>
    </r>
    <r>
      <rPr>
        <sz val="10"/>
        <color indexed="12"/>
        <rFont val="Arial Narrow"/>
        <family val="2"/>
      </rPr>
      <t xml:space="preserve"> Température maxi de pochage et mijotage. Température du four mixte pour réduire les temps de cuisson des rôtis; température maxi - 66° étant la température mini. Température minimum pour un début de réaction de Maillard; (caramélisation des sucres réducteurs et des groupes aminés); participe en plus de l'évolution propre du pigment, à la couleur brune de la viande cuite. Cuisson idéale des tripes jusqu'a 95° + (infusions épices, café, thé) .Début de coagulation du jaune d'oeuf délayé dans du lait non sucré jusqu'a 95°</t>
    </r>
  </si>
  <si>
    <r>
      <t>92°</t>
    </r>
    <r>
      <rPr>
        <sz val="10"/>
        <color indexed="12"/>
        <rFont val="Arial Narrow"/>
        <family val="2"/>
      </rPr>
      <t xml:space="preserve"> Les fécules perdent un peu de leur pouvoir liant; s'arréter à 85° mini jusqu'à 98°; température du four de cuisson des pâtés enfournés à 180-220° jusqu'au perlage.</t>
    </r>
  </si>
  <si>
    <r>
      <t>95°</t>
    </r>
    <r>
      <rPr>
        <sz val="10"/>
        <color indexed="12"/>
        <rFont val="Arial Narrow"/>
        <family val="2"/>
      </rPr>
      <t xml:space="preserve"> Cuisson des légumes commencée à 85° (pour les féculents) avec point optimum à 90° jusqu'à 97° pour les lmégumes fibreux. Cuisson des rillettes. Cuisson des tripes, température maxi; idéale à 90°. Point de liaison des amidonds naturels. Coagulation des protéines en milieu riche en amidon (oeufs dans patissière).</t>
    </r>
  </si>
  <si>
    <r>
      <t>97°</t>
    </r>
    <r>
      <rPr>
        <sz val="10"/>
        <color indexed="12"/>
        <rFont val="Arial Narrow"/>
        <family val="2"/>
      </rPr>
      <t xml:space="preserve"> Cuisson des légumes à fibres commencée à 95°</t>
    </r>
  </si>
  <si>
    <r>
      <t>100°</t>
    </r>
    <r>
      <rPr>
        <sz val="10"/>
        <color indexed="12"/>
        <rFont val="Arial Narrow"/>
        <family val="2"/>
      </rPr>
      <t xml:space="preserve"> Les cuissons basses températures (généralement enfournées à 100°) ne permettent ni la destruction des spores de certaines bactéries, ni la destruction des toxines secrétées (d’où l'intérêt d'enfourner à des températures supérieures et à cuire à des températures plus basses ( voir à partir de 63- 65 - 66°. En effet la plupart des bactéries sont détruites par la chaleur. Certaines se propagent en sporulant. Les spores ainsi constituées ne sont détruites qu'en maintenant la préparation à une température au moins égale à 100 pendant un temps variable.</t>
    </r>
  </si>
  <si>
    <r>
      <t>20°</t>
    </r>
    <r>
      <rPr>
        <sz val="10"/>
        <color indexed="10"/>
        <rFont val="Arial Narrow"/>
        <family val="2"/>
      </rPr>
      <t xml:space="preserve"> Jusqu4a 40° développement des bactéries mésophiles (poussant aux températures moyennes). En dessous de 20° développement des bactéries psychotrophes.</t>
    </r>
  </si>
  <si>
    <r>
      <t xml:space="preserve">30° </t>
    </r>
    <r>
      <rPr>
        <sz val="10"/>
        <color indexed="10"/>
        <rFont val="Arial Narrow"/>
        <family val="2"/>
      </rPr>
      <t>Réveil et multiplication des toxines 30-60° aussi bien en cours de cuisson qu'au cours du refroidissement; surveiller particulièrement langue et riz.</t>
    </r>
  </si>
  <si>
    <r>
      <t>40°</t>
    </r>
    <r>
      <rPr>
        <sz val="10"/>
        <color indexed="10"/>
        <rFont val="Arial Narrow"/>
        <family val="2"/>
      </rPr>
      <t xml:space="preserve"> Jusqu'à 60° développement des bactéries thermophiles</t>
    </r>
  </si>
  <si>
    <r>
      <t>45°</t>
    </r>
    <r>
      <rPr>
        <sz val="10"/>
        <color indexed="10"/>
        <rFont val="Arial Narrow"/>
        <family val="2"/>
      </rPr>
      <t xml:space="preserve"> Destruction rapide des psychrophiles (qui vivent en chambres froides) et début de destruction des coliformes qui cultivent dans les locaux de travail</t>
    </r>
  </si>
  <si>
    <r>
      <t>52°</t>
    </r>
    <r>
      <rPr>
        <sz val="10"/>
        <color indexed="10"/>
        <rFont val="Arial Narrow"/>
        <family val="2"/>
      </rPr>
      <t xml:space="preserve"> DANGER CROISSANCE MICROBIENNE MAXIMUM. Revivification des spores, multiplication des toxines 30-60°. Attention aux viandes en poches réchauffées à cette température. Début de pasreurisation.</t>
    </r>
  </si>
  <si>
    <r>
      <t>54°</t>
    </r>
    <r>
      <rPr>
        <sz val="10"/>
        <color indexed="10"/>
        <rFont val="Arial Narrow"/>
        <family val="2"/>
      </rPr>
      <t xml:space="preserve"> Début de destruction des formes végétatives (bactéries) voir 90° .Réveil et multiplication des toxines 30-60°</t>
    </r>
  </si>
  <si>
    <r>
      <t>58°</t>
    </r>
    <r>
      <rPr>
        <sz val="10"/>
        <color indexed="10"/>
        <rFont val="Arial Narrow"/>
        <family val="2"/>
      </rPr>
      <t xml:space="preserve"> Mort des trichinines. Encore des multiplications de toxines 30-60°</t>
    </r>
  </si>
  <si>
    <r>
      <t>60°</t>
    </r>
    <r>
      <rPr>
        <sz val="10"/>
        <color indexed="10"/>
        <rFont val="Arial Narrow"/>
        <family val="2"/>
      </rPr>
      <t xml:space="preserve"> Surveiller encore un peu la multiplication des toxines 30-60°; l'ébullition ne les tue pas (langue-riz)</t>
    </r>
  </si>
  <si>
    <r>
      <t xml:space="preserve">63° </t>
    </r>
    <r>
      <rPr>
        <sz val="10"/>
        <color indexed="10"/>
        <rFont val="Arial Narrow"/>
        <family val="2"/>
      </rPr>
      <t>Temps de réduction des germes : 1000 salmonelles chauffées à 63°; il en reste 100 au bout de 3 minutes - 10 au bout de 6 minutes - 1 au bout de 9 minutes - 1/10 au bout de 12 minutes. MAIS. Temps variable selon les salmonelles, qui semblent être parmi les plus résistants des germes pathogènes non sporulantes.</t>
    </r>
  </si>
  <si>
    <r>
      <t>63 / 65°</t>
    </r>
    <r>
      <rPr>
        <sz val="10"/>
        <color indexed="10"/>
        <rFont val="Arial Narrow"/>
        <family val="2"/>
      </rPr>
      <t xml:space="preserve"> Maintien en température des aliments en liaison chaude. Cuisson sous vide égale ou supérieure à 65° à cœur = valeur pasteurisatrice 100. Accélération de germination et développement des spores du clostridium perfringens jusqu'à 80°</t>
    </r>
  </si>
  <si>
    <r>
      <t>66°</t>
    </r>
    <r>
      <rPr>
        <sz val="10"/>
        <color indexed="10"/>
        <rFont val="Arial Narrow"/>
        <family val="2"/>
      </rPr>
      <t xml:space="preserve"> Température minimum pour tuer les bactéries DANS la viande (farces). Développement du clostridium perfringens.</t>
    </r>
  </si>
  <si>
    <r>
      <t>68°</t>
    </r>
    <r>
      <rPr>
        <sz val="10"/>
        <color indexed="10"/>
        <rFont val="Arial Narrow"/>
        <family val="2"/>
      </rPr>
      <t xml:space="preserve"> Développement du clostridium perfringens .Le temps de réduction des germes à 63° est à diviser par 10</t>
    </r>
  </si>
  <si>
    <r>
      <t>70°</t>
    </r>
    <r>
      <rPr>
        <sz val="10"/>
        <color indexed="10"/>
        <rFont val="Arial Narrow"/>
        <family val="2"/>
      </rPr>
      <t xml:space="preserve"> 1 minute à cœur = à 1 dans l'échelle de valeur pasteurisatrice. Destruction des salmonelles et des staphilocoques. Développement du clostridium perfringens 65-80°</t>
    </r>
  </si>
  <si>
    <r>
      <t>72°</t>
    </r>
    <r>
      <rPr>
        <sz val="10"/>
        <color indexed="10"/>
        <rFont val="Arial Narrow"/>
        <family val="2"/>
      </rPr>
      <t xml:space="preserve"> Destruction de certaines toxines de poisson. Développement du clostridium perfringens 65-80°</t>
    </r>
  </si>
  <si>
    <r>
      <t xml:space="preserve">74° </t>
    </r>
    <r>
      <rPr>
        <sz val="10"/>
        <color indexed="10"/>
        <rFont val="Arial Narrow"/>
        <family val="2"/>
      </rPr>
      <t>Destruction de certaines bactéries (mais voir 90°)</t>
    </r>
  </si>
  <si>
    <r>
      <t>80°</t>
    </r>
    <r>
      <rPr>
        <sz val="10"/>
        <color indexed="10"/>
        <rFont val="Arial Narrow"/>
        <family val="2"/>
      </rPr>
      <t xml:space="preserve"> Température minimum pour débactériser le riz. Ddestruction de la plupart des microbes. 1/10 de minute à cœur = à 1 dans l'échelle des valeurs pasteurisatrices. Operculer une barquette à cette température donne le même résultat qu'à 30°, la chaleur fait le vide.</t>
    </r>
  </si>
  <si>
    <r>
      <t>90°</t>
    </r>
    <r>
      <rPr>
        <sz val="10"/>
        <color indexed="10"/>
        <rFont val="Arial Narrow"/>
        <family val="2"/>
      </rPr>
      <t xml:space="preserve"> Destruction de l'escherichia coli en 3 minutes . 1/100 de minute à cœur = à 1 dans l'échelle de valeur pasteurisatrice.</t>
    </r>
  </si>
  <si>
    <r>
      <t>100°</t>
    </r>
    <r>
      <rPr>
        <sz val="10"/>
        <color indexed="10"/>
        <rFont val="Arial Narrow"/>
        <family val="2"/>
      </rPr>
      <t xml:space="preserve"> Les cuissons basses températures (généralement enfournées à 100°) ne permettent ni la destruction des spores de certaines bactéries, ni la destruction des toxines secrétées (d’où l'intérêt d'enfourner à des températures supérieures et cuire à  températures plus basses 63-65-66°. En effet la plupart des bactéries sont détruites par la chaleur.Certaines se protègent en sporulant. Les spores ainsi constituées ne sont détruites qu'en maintenant la préparation à une température au moins égale à 100 pendant un temps variable. Pendant 6 heures; destruction des spores du clostridium botulinium. Pendant 10 minutes destruction de la toxine du clostridium. 1/1000 de minute à coeur = à 1 dans l'échelle de valeur pasteurisatrice.</t>
    </r>
  </si>
  <si>
    <r>
      <t>120°</t>
    </r>
    <r>
      <rPr>
        <sz val="10"/>
        <color indexed="10"/>
        <rFont val="Arial Narrow"/>
        <family val="2"/>
      </rPr>
      <t xml:space="preserve"> Pendant 5 minutes, destruction des spores du clostridium botulinium. Minimum 20 minutes pour détruire le clostridium perfringens</t>
    </r>
  </si>
  <si>
    <t>UPRT : Union des Personnels de la Restauration Territoriale</t>
  </si>
  <si>
    <t>Débarrasez la viande de tout excès de graisse, séchez-la et frottez-la avec l'assaisonnement ou les herbes aromatiques de votre choix. Faites-la cuire sur une grille ou une mirepoix de légumes crus grossièrement coupée qui laisse l'air circuler autour de la viande. Une fois cuite, la mirepoix ajoute une saveur délicieuse à la sauce prépaparée à pertir de ce fond de cuisson</t>
  </si>
  <si>
    <t>Observations</t>
  </si>
  <si>
    <t>Sur 1 Grille 2/1 :</t>
  </si>
  <si>
    <t>Marquage</t>
  </si>
  <si>
    <t>Cuisson</t>
  </si>
  <si>
    <t>Les temps de cuissons dépendent de la température à cœur</t>
  </si>
  <si>
    <t>Préchauffage: 30 à 50° au dessus de la température de cuisson selon la quantité enfournée</t>
  </si>
  <si>
    <t>ROTI DE BŒUF  -  Roast Beef</t>
  </si>
  <si>
    <t xml:space="preserve">Cuisson </t>
  </si>
  <si>
    <t xml:space="preserve"> Réactions :</t>
  </si>
  <si>
    <t>Hygiène :</t>
  </si>
  <si>
    <t>Actions</t>
  </si>
  <si>
    <t>Réaction des aliments à la chaleur</t>
  </si>
  <si>
    <t>TENDRETÉ MAXIMUM</t>
  </si>
  <si>
    <t xml:space="preserve">OU </t>
  </si>
  <si>
    <t>85° au choix</t>
  </si>
  <si>
    <t>Raccourcissement général</t>
  </si>
  <si>
    <t>entre 60 - 75 - 80°</t>
  </si>
  <si>
    <t>Résistance du muscle entre :</t>
  </si>
  <si>
    <t>60-75-85°</t>
  </si>
  <si>
    <t>51-59°</t>
  </si>
  <si>
    <t>Relachement</t>
  </si>
  <si>
    <t>Dureté collagénique et diminution de la solubilité sarcoplasmique (couleur)</t>
  </si>
  <si>
    <t>40-60°</t>
  </si>
  <si>
    <t>Tableaux récapitulatifs des réactions à la chaleur</t>
  </si>
  <si>
    <r>
      <t>1°</t>
    </r>
    <r>
      <rPr>
        <sz val="10"/>
        <rFont val="Comic Sans MS"/>
        <family val="4"/>
      </rPr>
      <t xml:space="preserve"> Résistance</t>
    </r>
  </si>
  <si>
    <r>
      <t>2°</t>
    </r>
    <r>
      <rPr>
        <sz val="10"/>
        <rFont val="Comic Sans MS"/>
        <family val="4"/>
      </rPr>
      <t xml:space="preserve"> Résistance</t>
    </r>
  </si>
  <si>
    <t>120°</t>
  </si>
  <si>
    <t>MICROBES</t>
  </si>
  <si>
    <t>CARACTÉRISTIQUES</t>
  </si>
  <si>
    <t>Staphylocoque entérotoxique</t>
  </si>
  <si>
    <t>Germe d'origine humaine. Se rencontre dans nez,gorge,des personnes ayant eu des plaies suppurées, panaris, furoncles, dont il est l'agent. Se transmet aux aliments où il se développe en faveur de l'humidité et de la température 35 à 37°C et secrète sa toxine. Ne modifie en rien l'aspect, la saveur, la couleur de l'aliment. Germe détruit à la cuisson, la toxine par contre ne l'est pas.</t>
  </si>
  <si>
    <t>Clostridium Perfringens</t>
  </si>
  <si>
    <t>PAGES</t>
  </si>
  <si>
    <t>Version C OTOBRE 2006</t>
  </si>
  <si>
    <t>Archivage PC</t>
  </si>
  <si>
    <t>Anaérobie - spores . Vit dans le gros intestin (homme et animaux). De là il va souiller l'air, l'eau, les sols. Aliments : plats cuisinés à base de viandes, volailles, poissons, aliments lactés, légumes secs. Contamination par mains souillées, ou matériel d'éviscération. Germe très résistant, la spore peut résister 1H à 100°C</t>
  </si>
  <si>
    <t>Clostridium Botulinium</t>
  </si>
  <si>
    <t>Anaérobie - sporulé , très résistant à la chaleur. Secrète une toxine mortelle dont 15g pourrait anéantir la population du globe. Spores détruites par chauffage 30 minutes à 120°C. Contamination surtout par conserves familiales et produits consommés crus: jambon fumé, poissons séchés.</t>
  </si>
  <si>
    <t>Salmonelles</t>
  </si>
  <si>
    <t>Redoutable car sa présence n'altère ni couleur, ni odeur, ni aspect des aliments. Se trouve dans œufs de cane, eaux polluées, coquillages (eaux insalubres), viandes. Soit le germe ingéré se développe dans l'intestin = désordres graves. Soit le germe trouve dans les aliments un milieu favorable, secrète saoxine = intoxication brutale = mort. Peut survivre longtemps dans l'intestin des gens qui ont été atteints puis guéris. Transfert par des mains souillées après passage aux WC.</t>
  </si>
  <si>
    <t>Germe vivant dans l'intestin de l'homme et des animaux où il est fort utile. A été choisi comme germe "test", sa présence signale une souillure d'origine intestinale ou fécale</t>
  </si>
  <si>
    <r>
      <t xml:space="preserve">Escherichia Coli  </t>
    </r>
    <r>
      <rPr>
        <b/>
        <sz val="8"/>
        <rFont val="Comic Sans MS"/>
        <family val="4"/>
      </rPr>
      <t xml:space="preserve"> </t>
    </r>
    <r>
      <rPr>
        <sz val="8"/>
        <rFont val="Comic Sans MS"/>
        <family val="4"/>
      </rPr>
      <t>germe non pathogène</t>
    </r>
  </si>
  <si>
    <t>CUISSONS AU FOUR</t>
  </si>
  <si>
    <t>Action sur la barquette :percer le couvercle - enlever le couvercle - laisser le couvercle ?</t>
  </si>
  <si>
    <t>Flèche = Filtre automatique</t>
  </si>
  <si>
    <t xml:space="preserve"> Réactions</t>
  </si>
  <si>
    <t>Hygiène</t>
  </si>
  <si>
    <r>
      <t>52°</t>
    </r>
    <r>
      <rPr>
        <sz val="14"/>
        <color indexed="10"/>
        <rFont val="Arial"/>
        <family val="2"/>
      </rPr>
      <t xml:space="preserve"> DANGER CROISSANCE MICROBIENNE MAXIMUM. Revivification des spores, multiplication des toxines 30-60°. Attention aux viandes en poches réchauffées à cette température. Début de pasreurisation.</t>
    </r>
  </si>
  <si>
    <r>
      <t>58°</t>
    </r>
    <r>
      <rPr>
        <sz val="14"/>
        <color indexed="12"/>
        <rFont val="Arial"/>
        <family val="2"/>
      </rPr>
      <t xml:space="preserve"> Fin des cuissons saignantes jusqu'à 59° - Tendreté maximun</t>
    </r>
  </si>
  <si>
    <r>
      <t>54°</t>
    </r>
    <r>
      <rPr>
        <sz val="14"/>
        <rFont val="Arial"/>
        <family val="2"/>
      </rPr>
      <t xml:space="preserve"> Augmentation de la dureté collagénique 40-60° et diminution de la résistance du muscle. Diminution (brutale) de la solubilité des protéines myofibrilaires (le jus), début seulement; fin à 60° qui correspond à la limite supérieure des viandes saignantes (rosé).</t>
    </r>
  </si>
  <si>
    <t>Guide de cuisson CONSTRUCTEURS - Biochimie alimentaire C.ALAIS et G.LINDEN - Ed. MASSON</t>
  </si>
  <si>
    <t>POUR UNE BONNE LECTURE LORSQU'IL N'Y A PAS TROP DE TEXTE : POLICE Taille 14 - COPIEZ ZT COLLEZ LES INFOS DES FICHES CORRESPONDANTES ( cuissons - réactions - hygiène)</t>
  </si>
  <si>
    <t>Copiez et collez les informations utiles dans les cellules de la fiche de cuisson</t>
  </si>
  <si>
    <t>Texte cellule D pour la duplication Excel ne supporte que 255 caractères par cellule si on ne le force pas par du collage</t>
  </si>
  <si>
    <t>Texte cellule E pour la duplication Excel ne supporte que 255 caractères par cellule si on ne le force pas par du collage</t>
  </si>
  <si>
    <t>BOUCHERIE</t>
  </si>
  <si>
    <t>VOLAILLE</t>
  </si>
  <si>
    <t>POISSON</t>
  </si>
  <si>
    <t>PATISSERIE - DESSERTS - PAIN</t>
  </si>
  <si>
    <t>TABLE DES MATIÈRES</t>
  </si>
  <si>
    <t>Température du four</t>
  </si>
  <si>
    <t>Delta</t>
  </si>
  <si>
    <t>Phase N° 1</t>
  </si>
  <si>
    <t>Phase N° 2</t>
  </si>
  <si>
    <t>Phase N° 3</t>
  </si>
  <si>
    <t>Phase N° 4</t>
  </si>
  <si>
    <t>Quantité par contenant</t>
  </si>
  <si>
    <t>Dans 1 Bac Gastro 1/1</t>
  </si>
  <si>
    <r>
      <t>(1)</t>
    </r>
    <r>
      <rPr>
        <sz val="7"/>
        <rFont val="Times New Roman"/>
        <family val="1"/>
      </rPr>
      <t xml:space="preserve">    </t>
    </r>
    <r>
      <rPr>
        <sz val="11"/>
        <rFont val="Times New Roman"/>
        <family val="1"/>
      </rPr>
      <t xml:space="preserve">T : Trous </t>
    </r>
  </si>
  <si>
    <t xml:space="preserve">P : Plein         </t>
  </si>
  <si>
    <t xml:space="preserve">       (3)  P : Pulsé</t>
  </si>
  <si>
    <t xml:space="preserve">             M : Mixte</t>
  </si>
  <si>
    <t xml:space="preserve">             V : Vapeur</t>
  </si>
  <si>
    <t xml:space="preserve"> % Humidité </t>
  </si>
  <si>
    <t>Vitesse de Ventilation</t>
  </si>
  <si>
    <t>Pour Liaison Chaude</t>
  </si>
  <si>
    <t>Enceinte de Cuisson</t>
  </si>
  <si>
    <t>Température à Cœur du produit</t>
  </si>
  <si>
    <t>Temps de Repos four arrété</t>
  </si>
  <si>
    <t>Pour Liaison Froide</t>
  </si>
  <si>
    <t>convection</t>
  </si>
  <si>
    <t>Mode de Fonctionnement</t>
  </si>
  <si>
    <t>Contenance Maxi d'un four 20 Niveaux</t>
  </si>
  <si>
    <t>Pièces ou poids</t>
  </si>
  <si>
    <t>Nombre de contenants</t>
  </si>
  <si>
    <t>Poids NET CUIT d'une portion :</t>
  </si>
  <si>
    <t>Nb de tranches ou Morceauc cuit p.p.</t>
  </si>
  <si>
    <t>Mater</t>
  </si>
  <si>
    <t>Prim</t>
  </si>
  <si>
    <t>Adulte</t>
  </si>
  <si>
    <t>Adulte +</t>
  </si>
  <si>
    <t>Ainés</t>
  </si>
  <si>
    <t>Préchauffage</t>
  </si>
  <si>
    <t xml:space="preserve">Temps </t>
  </si>
  <si>
    <t>Effectifs</t>
  </si>
  <si>
    <t>Brut</t>
  </si>
  <si>
    <t>Totaux Net</t>
  </si>
  <si>
    <t>Cuissons Électrolux four air-o-steam 2004</t>
  </si>
  <si>
    <t>Phase N° 5</t>
  </si>
  <si>
    <t>Saignant</t>
  </si>
  <si>
    <t>Moyen</t>
  </si>
  <si>
    <t>A Point</t>
  </si>
  <si>
    <t>Bien cuit</t>
  </si>
  <si>
    <t>CUISINE CENTRALE</t>
  </si>
  <si>
    <t>Révision 0</t>
  </si>
  <si>
    <t>Révisé le</t>
  </si>
  <si>
    <t>Appliqué le</t>
  </si>
  <si>
    <t>Rédigé par</t>
  </si>
  <si>
    <t>Connaissance des températures de cuisson</t>
  </si>
  <si>
    <t>Joel Leboucher</t>
  </si>
  <si>
    <t xml:space="preserve">40° </t>
  </si>
  <si>
    <t>45°</t>
  </si>
  <si>
    <t>50°</t>
  </si>
  <si>
    <t>52°</t>
  </si>
  <si>
    <t>53°</t>
  </si>
  <si>
    <t>55°</t>
  </si>
  <si>
    <t>57°</t>
  </si>
  <si>
    <t>58°</t>
  </si>
  <si>
    <t>60°</t>
  </si>
  <si>
    <t>62°</t>
  </si>
  <si>
    <t>63°</t>
  </si>
  <si>
    <t>64°</t>
  </si>
  <si>
    <t>65°</t>
  </si>
  <si>
    <t>66°</t>
  </si>
  <si>
    <t>67°</t>
  </si>
  <si>
    <t>68°</t>
  </si>
  <si>
    <t>70°</t>
  </si>
  <si>
    <t>72°</t>
  </si>
  <si>
    <t>75°</t>
  </si>
  <si>
    <t>78°</t>
  </si>
  <si>
    <t>80°</t>
  </si>
  <si>
    <t>82°</t>
  </si>
  <si>
    <t>85°</t>
  </si>
  <si>
    <t>86°</t>
  </si>
  <si>
    <t>90°</t>
  </si>
  <si>
    <t>92°</t>
  </si>
  <si>
    <t>95°</t>
  </si>
  <si>
    <t>97°</t>
  </si>
  <si>
    <t>100°</t>
  </si>
  <si>
    <t>Tableaux récapitulatifs des cuissons</t>
  </si>
  <si>
    <t>63-67°</t>
  </si>
  <si>
    <t>Températures à Cœur</t>
  </si>
  <si>
    <t>.</t>
  </si>
  <si>
    <t>Bleu</t>
  </si>
  <si>
    <t>52-55°</t>
  </si>
  <si>
    <t>Cuit pour consommation</t>
  </si>
  <si>
    <t>Cuit pour liaison Froide</t>
  </si>
  <si>
    <t>50-52°</t>
  </si>
  <si>
    <t>56-59°</t>
  </si>
  <si>
    <t>54-57°</t>
  </si>
  <si>
    <t>60-64°</t>
  </si>
  <si>
    <t>58-62°</t>
  </si>
  <si>
    <t>65-69°</t>
  </si>
  <si>
    <t>70-75°</t>
  </si>
  <si>
    <t>68-72°</t>
  </si>
  <si>
    <t>40-52°</t>
  </si>
  <si>
    <t>40-50°</t>
  </si>
  <si>
    <t>Mi-saignant</t>
  </si>
  <si>
    <t>Cuisson du bœuf Rôti</t>
  </si>
  <si>
    <t>Températures du four</t>
  </si>
  <si>
    <t>Début cuisson sous vide</t>
  </si>
  <si>
    <t>63-66°</t>
  </si>
  <si>
    <t>Cuissons classiques</t>
  </si>
  <si>
    <t>80-90°</t>
  </si>
  <si>
    <t>Allure forcée pour réduire les temps de cuisson</t>
  </si>
  <si>
    <t>Cuissons basses températures</t>
  </si>
  <si>
    <t>Pochage - Mijotage</t>
  </si>
  <si>
    <t>Température du liquide</t>
  </si>
  <si>
    <t>65-95°</t>
  </si>
  <si>
    <t>Viandes</t>
  </si>
  <si>
    <t>Légumes sans fibres</t>
  </si>
  <si>
    <t>95-97°</t>
  </si>
  <si>
    <t>Légumes fibreux</t>
  </si>
  <si>
    <t xml:space="preserve">Action hygiénique des températures </t>
  </si>
  <si>
    <t>20°</t>
  </si>
  <si>
    <t>30°</t>
  </si>
  <si>
    <t>40°</t>
  </si>
  <si>
    <t>54°</t>
  </si>
  <si>
    <t>74°</t>
  </si>
  <si>
    <t>Action sur la barquette</t>
  </si>
  <si>
    <t>Remise en température ( R.E.T.)</t>
  </si>
  <si>
    <t>Action sur la barquette :percer le couvercle - enlever le couvercle - laisser le couvercle</t>
  </si>
  <si>
    <t>Temps TOTAL de cuisson</t>
  </si>
  <si>
    <t>Conseils et suggestions :</t>
  </si>
  <si>
    <r>
      <t>50°</t>
    </r>
    <r>
      <rPr>
        <sz val="10"/>
        <rFont val="Arial"/>
        <family val="2"/>
      </rPr>
      <t xml:space="preserve"> Fin de la 1° phase de résistance du muscle 40-50°. La 2° phase commence à 55-60° suivant l'age de l'animal et les contractures subies au froid (refroidissement trop rapide de la carcasse après abattage). La fin de cette 2° phase se situe (selon les mêmes critères) à 75-85°. Début de la diminution de la solubilité des protéines sarcoplasmiques (responsables de la couleur, qui ne sera pas encore complète à 100°)</t>
    </r>
  </si>
  <si>
    <r>
      <t>50°</t>
    </r>
    <r>
      <rPr>
        <sz val="10"/>
        <color indexed="12"/>
        <rFont val="Arial"/>
        <family val="2"/>
      </rPr>
      <t xml:space="preserve"> Température dans l'assiette de presque tous les mets chauds. Début d'épaississement des amidons (sauces)</t>
    </r>
  </si>
  <si>
    <r>
      <t>58°</t>
    </r>
    <r>
      <rPr>
        <sz val="10"/>
        <color indexed="12"/>
        <rFont val="Arial"/>
        <family val="2"/>
      </rPr>
      <t xml:space="preserve"> Fin des cuissons saignantes jusqu'à 59° - Tendreté maximun</t>
    </r>
  </si>
  <si>
    <t>?</t>
  </si>
  <si>
    <t>Cuisson :</t>
  </si>
  <si>
    <r>
      <t>80°</t>
    </r>
    <r>
      <rPr>
        <sz val="10"/>
        <rFont val="Arial"/>
        <family val="2"/>
      </rPr>
      <t xml:space="preserve"> Au-delà de cette température, diminution de la résistance du muscle (de la dureté collagénique)</t>
    </r>
  </si>
  <si>
    <t>Observations + Gastronormes T : Trous - P : Plein   /   Four:  C : convection - M : Mixte - V : Vapeur</t>
  </si>
  <si>
    <t>MODÈLE VIERGE</t>
  </si>
  <si>
    <t>GUIDE DE CUISSON et Remise en température ( R.E.T.)</t>
  </si>
  <si>
    <t>% de perte en cuisson</t>
  </si>
  <si>
    <t>Le temps de cuisson dépend de la température à cœur</t>
  </si>
  <si>
    <t>A Cœur du produit liaison 1° froide/ 2°chaude</t>
  </si>
  <si>
    <t>Température à cœur du produit liaison 1° froide/ 2°chaude</t>
  </si>
  <si>
    <r>
      <t xml:space="preserve">CUISSONS  </t>
    </r>
    <r>
      <rPr>
        <b/>
        <sz val="12"/>
        <rFont val="Palatino Linotype"/>
        <family val="1"/>
      </rPr>
      <t xml:space="preserve"> Biochimie alimentaire C.ALAIS et G.LINDEN - Ed. MASSON</t>
    </r>
  </si>
  <si>
    <r>
      <t xml:space="preserve">CUISSONS    </t>
    </r>
    <r>
      <rPr>
        <b/>
        <sz val="12"/>
        <rFont val="Palatino Linotype"/>
        <family val="1"/>
      </rPr>
      <t>Biochimie alimentaire C.ALAIS et G.LINDEN - Ed. MASSON</t>
    </r>
  </si>
  <si>
    <t>Estimation des contenants</t>
  </si>
  <si>
    <t>Guide de cuisson Fabricants - Biochimie alimentaire C.ALAIS et G.LINDEN - Ed. MASSON</t>
  </si>
  <si>
    <t>Version B JUIN 2006</t>
  </si>
  <si>
    <t>Mise en Application Aout 2006 / Dernière révision :18 Octobre 2006</t>
  </si>
  <si>
    <t>Conditionnement pour service ou cuisson</t>
  </si>
  <si>
    <t>Régénération banquet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</si>
</sst>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8" formatCode="0&quot; %&quot;"/>
    <numFmt numFmtId="169" formatCode="0&quot; °&quot;"/>
    <numFmt numFmtId="172" formatCode="h&quot;h&quot;mm"/>
    <numFmt numFmtId="175" formatCode="0.00&quot; Kg&quot;"/>
    <numFmt numFmtId="176" formatCode="0.000&quot; Kg&quot;"/>
    <numFmt numFmtId="194" formatCode="dddd\ dd\ mmmm\ yyyy"/>
    <numFmt numFmtId="195" formatCode="hh&quot;H&quot;:mm&quot; mn&quot;"/>
  </numFmts>
  <fonts count="116" x14ac:knownFonts="1">
    <font>
      <sz val="10"/>
      <name val="Arial"/>
    </font>
    <font>
      <sz val="11"/>
      <name val="Times New Roman"/>
      <family val="1"/>
    </font>
    <font>
      <b/>
      <sz val="12"/>
      <color indexed="10"/>
      <name val="Comic Sans MS"/>
      <family val="4"/>
    </font>
    <font>
      <sz val="9"/>
      <name val="Comic Sans MS"/>
      <family val="4"/>
    </font>
    <font>
      <sz val="7"/>
      <name val="Times New Roman"/>
      <family val="1"/>
    </font>
    <font>
      <sz val="9"/>
      <color indexed="12"/>
      <name val="Comic Sans MS"/>
      <family val="4"/>
    </font>
    <font>
      <sz val="10"/>
      <name val="Comic Sans MS"/>
      <family val="4"/>
    </font>
    <font>
      <b/>
      <sz val="10"/>
      <name val="Comic Sans MS"/>
      <family val="4"/>
    </font>
    <font>
      <sz val="10"/>
      <name val="Arial"/>
      <family val="2"/>
    </font>
    <font>
      <sz val="12"/>
      <color indexed="12"/>
      <name val="Comic Sans MS"/>
      <family val="4"/>
    </font>
    <font>
      <sz val="7"/>
      <color indexed="10"/>
      <name val="Arial"/>
      <family val="2"/>
    </font>
    <font>
      <b/>
      <sz val="9"/>
      <color indexed="12"/>
      <name val="Comic Sans MS"/>
      <family val="4"/>
    </font>
    <font>
      <sz val="8"/>
      <name val="Palatino Linotype"/>
      <family val="1"/>
    </font>
    <font>
      <b/>
      <sz val="16"/>
      <name val="Palatino Linotype"/>
      <family val="1"/>
    </font>
    <font>
      <sz val="9"/>
      <name val="Palatino Linotype"/>
      <family val="1"/>
    </font>
    <font>
      <sz val="12"/>
      <name val="Palatino Linotype"/>
      <family val="1"/>
    </font>
    <font>
      <b/>
      <sz val="24"/>
      <name val="Palatino Linotype"/>
      <family val="1"/>
    </font>
    <font>
      <sz val="10"/>
      <name val="Palatino Linotype"/>
      <family val="1"/>
    </font>
    <font>
      <b/>
      <sz val="11"/>
      <name val="Comic Sans MS"/>
      <family val="4"/>
    </font>
    <font>
      <sz val="11"/>
      <name val="Comic Sans MS"/>
      <family val="4"/>
    </font>
    <font>
      <sz val="8"/>
      <name val="Comic Sans MS"/>
      <family val="4"/>
    </font>
    <font>
      <sz val="8"/>
      <name val="Arial"/>
      <family val="2"/>
    </font>
    <font>
      <b/>
      <sz val="11"/>
      <color indexed="9"/>
      <name val="Comic Sans MS"/>
      <family val="4"/>
    </font>
    <font>
      <sz val="9"/>
      <color indexed="9"/>
      <name val="Comic Sans MS"/>
      <family val="4"/>
    </font>
    <font>
      <b/>
      <sz val="9"/>
      <color indexed="10"/>
      <name val="Comic Sans MS"/>
      <family val="4"/>
    </font>
    <font>
      <b/>
      <sz val="8"/>
      <name val="Comic Sans MS"/>
      <family val="4"/>
    </font>
    <font>
      <sz val="9"/>
      <name val="Arial"/>
      <family val="2"/>
    </font>
    <font>
      <sz val="10"/>
      <color indexed="12"/>
      <name val="Comic Sans MS"/>
      <family val="4"/>
    </font>
    <font>
      <sz val="12"/>
      <name val="Comic Sans MS"/>
      <family val="4"/>
    </font>
    <font>
      <b/>
      <sz val="12"/>
      <name val="Comic Sans MS"/>
      <family val="4"/>
    </font>
    <font>
      <b/>
      <sz val="14"/>
      <name val="Comic Sans MS"/>
      <family val="4"/>
    </font>
    <font>
      <sz val="12"/>
      <name val="Arial"/>
      <family val="2"/>
    </font>
    <font>
      <b/>
      <sz val="11"/>
      <name val="Arial"/>
      <family val="2"/>
    </font>
    <font>
      <b/>
      <sz val="10"/>
      <color indexed="12"/>
      <name val="Arial"/>
      <family val="2"/>
    </font>
    <font>
      <sz val="10"/>
      <color indexed="12"/>
      <name val="Arial"/>
      <family val="2"/>
    </font>
    <font>
      <b/>
      <sz val="10"/>
      <name val="Arial"/>
      <family val="2"/>
    </font>
    <font>
      <sz val="10"/>
      <name val="MS Sans Serif"/>
    </font>
    <font>
      <b/>
      <sz val="16"/>
      <name val="Arial"/>
      <family val="2"/>
    </font>
    <font>
      <sz val="8"/>
      <name val="MS Sans Serif"/>
      <family val="2"/>
    </font>
    <font>
      <b/>
      <sz val="10"/>
      <name val="MS Sans Serif"/>
      <family val="2"/>
    </font>
    <font>
      <b/>
      <sz val="18"/>
      <name val="Arial"/>
      <family val="2"/>
    </font>
    <font>
      <b/>
      <sz val="20"/>
      <name val="Arial"/>
      <family val="2"/>
    </font>
    <font>
      <b/>
      <sz val="25"/>
      <name val="Arial"/>
      <family val="2"/>
    </font>
    <font>
      <sz val="26"/>
      <color indexed="10"/>
      <name val="Comic Sans MS"/>
      <family val="4"/>
    </font>
    <font>
      <sz val="14"/>
      <name val="Comic Sans MS"/>
      <family val="4"/>
    </font>
    <font>
      <b/>
      <sz val="12"/>
      <name val="Arial"/>
      <family val="2"/>
    </font>
    <font>
      <b/>
      <sz val="18"/>
      <color indexed="10"/>
      <name val="Comic Sans MS"/>
      <family val="4"/>
    </font>
    <font>
      <sz val="12"/>
      <color indexed="12"/>
      <name val="Arial"/>
      <family val="2"/>
    </font>
    <font>
      <b/>
      <sz val="16"/>
      <color indexed="10"/>
      <name val="Comic Sans MS"/>
      <family val="4"/>
    </font>
    <font>
      <sz val="14"/>
      <color indexed="12"/>
      <name val="Arial"/>
      <family val="2"/>
    </font>
    <font>
      <sz val="14"/>
      <name val="Arial"/>
      <family val="2"/>
    </font>
    <font>
      <b/>
      <sz val="14"/>
      <name val="Arial"/>
      <family val="2"/>
    </font>
    <font>
      <sz val="14"/>
      <name val="Arial"/>
      <family val="2"/>
    </font>
    <font>
      <sz val="14"/>
      <name val="MS Sans Serif"/>
      <family val="2"/>
    </font>
    <font>
      <sz val="14"/>
      <color indexed="12"/>
      <name val="Comic Sans MS"/>
      <family val="4"/>
    </font>
    <font>
      <b/>
      <sz val="12"/>
      <name val="Palatino Linotype"/>
      <family val="1"/>
    </font>
    <font>
      <u/>
      <sz val="10"/>
      <color indexed="12"/>
      <name val="Arial"/>
      <family val="2"/>
    </font>
    <font>
      <sz val="8"/>
      <name val="Arial"/>
      <family val="2"/>
    </font>
    <font>
      <sz val="10"/>
      <name val="Courier"/>
    </font>
    <font>
      <b/>
      <sz val="14"/>
      <color indexed="12"/>
      <name val="Arial"/>
      <family val="2"/>
    </font>
    <font>
      <b/>
      <sz val="14"/>
      <color indexed="10"/>
      <name val="Arial"/>
      <family val="2"/>
    </font>
    <font>
      <sz val="11"/>
      <color indexed="12"/>
      <name val="Comic Sans MS"/>
      <family val="4"/>
    </font>
    <font>
      <sz val="11"/>
      <color indexed="10"/>
      <name val="Comic Sans MS"/>
      <family val="4"/>
    </font>
    <font>
      <sz val="12"/>
      <name val="Arial"/>
      <family val="2"/>
    </font>
    <font>
      <b/>
      <sz val="16"/>
      <color indexed="10"/>
      <name val="Arial"/>
      <family val="2"/>
    </font>
    <font>
      <sz val="12"/>
      <color indexed="10"/>
      <name val="Arial"/>
      <family val="2"/>
    </font>
    <font>
      <b/>
      <sz val="14"/>
      <color indexed="12"/>
      <name val="Comic Sans MS"/>
      <family val="4"/>
    </font>
    <font>
      <sz val="14"/>
      <color indexed="10"/>
      <name val="Arial"/>
      <family val="2"/>
    </font>
    <font>
      <sz val="13"/>
      <name val="Comic Sans MS"/>
      <family val="4"/>
    </font>
    <font>
      <b/>
      <sz val="9"/>
      <name val="Comic Sans MS"/>
      <family val="4"/>
    </font>
    <font>
      <sz val="5"/>
      <color indexed="57"/>
      <name val="Comic Sans MS"/>
      <family val="4"/>
    </font>
    <font>
      <sz val="5"/>
      <name val="Comic Sans MS"/>
      <family val="4"/>
    </font>
    <font>
      <b/>
      <sz val="12"/>
      <color indexed="10"/>
      <name val="Palatino Linotype"/>
      <family val="1"/>
    </font>
    <font>
      <b/>
      <sz val="12"/>
      <color indexed="12"/>
      <name val="Palatino Linotype"/>
      <family val="1"/>
    </font>
    <font>
      <sz val="8"/>
      <color indexed="10"/>
      <name val="Arial"/>
      <family val="2"/>
    </font>
    <font>
      <sz val="9"/>
      <color indexed="10"/>
      <name val="Comic Sans MS"/>
      <family val="4"/>
    </font>
    <font>
      <b/>
      <sz val="12"/>
      <color indexed="9"/>
      <name val="Arial"/>
      <family val="2"/>
    </font>
    <font>
      <b/>
      <sz val="18"/>
      <name val="Comic Sans MS"/>
      <family val="4"/>
    </font>
    <font>
      <sz val="8"/>
      <color indexed="10"/>
      <name val="Arial"/>
      <family val="2"/>
    </font>
    <font>
      <sz val="8"/>
      <color indexed="10"/>
      <name val="MS Sans Serif"/>
      <family val="2"/>
    </font>
    <font>
      <sz val="11"/>
      <color indexed="12"/>
      <name val="Arial"/>
      <family val="2"/>
    </font>
    <font>
      <sz val="7"/>
      <name val="MS Sans Serif"/>
      <family val="2"/>
    </font>
    <font>
      <b/>
      <i/>
      <u/>
      <sz val="16"/>
      <name val="Arial"/>
      <family val="2"/>
    </font>
    <font>
      <b/>
      <i/>
      <sz val="22"/>
      <color indexed="9"/>
      <name val="Arial"/>
      <family val="2"/>
    </font>
    <font>
      <b/>
      <sz val="14"/>
      <color indexed="17"/>
      <name val="Arial"/>
      <family val="2"/>
    </font>
    <font>
      <b/>
      <sz val="16"/>
      <color indexed="17"/>
      <name val="Arial"/>
      <family val="2"/>
    </font>
    <font>
      <b/>
      <sz val="12"/>
      <color indexed="17"/>
      <name val="Arial"/>
      <family val="2"/>
    </font>
    <font>
      <b/>
      <u/>
      <sz val="12"/>
      <name val="Arial"/>
      <family val="2"/>
    </font>
    <font>
      <b/>
      <sz val="30"/>
      <color indexed="17"/>
      <name val="Arial"/>
      <family val="2"/>
    </font>
    <font>
      <b/>
      <sz val="10"/>
      <color indexed="12"/>
      <name val="MS Sans Serif"/>
      <family val="2"/>
    </font>
    <font>
      <b/>
      <sz val="25"/>
      <color indexed="9"/>
      <name val="Arial"/>
      <family val="2"/>
    </font>
    <font>
      <sz val="12"/>
      <color indexed="9"/>
      <name val="Arial"/>
      <family val="2"/>
    </font>
    <font>
      <b/>
      <sz val="25"/>
      <name val="Comic Sans MS"/>
      <family val="4"/>
    </font>
    <font>
      <b/>
      <sz val="20"/>
      <name val="Comic Sans MS"/>
      <family val="4"/>
    </font>
    <font>
      <b/>
      <sz val="25"/>
      <color indexed="9"/>
      <name val="Comic Sans MS"/>
      <family val="4"/>
    </font>
    <font>
      <b/>
      <i/>
      <u/>
      <sz val="22"/>
      <name val="Arial"/>
      <family val="2"/>
    </font>
    <font>
      <sz val="16"/>
      <name val="Arial Narrow"/>
      <family val="2"/>
    </font>
    <font>
      <sz val="14"/>
      <name val="Arial Narrow"/>
      <family val="2"/>
    </font>
    <font>
      <b/>
      <sz val="14"/>
      <name val="Arial Narrow"/>
      <family val="2"/>
    </font>
    <font>
      <b/>
      <sz val="18"/>
      <color indexed="61"/>
      <name val="Arial Narrow"/>
      <family val="2"/>
    </font>
    <font>
      <b/>
      <sz val="18"/>
      <name val="Arial Narrow"/>
      <family val="2"/>
    </font>
    <font>
      <b/>
      <sz val="12"/>
      <name val="Arial Narrow"/>
      <family val="2"/>
    </font>
    <font>
      <sz val="10"/>
      <name val="Arial Narrow"/>
      <family val="2"/>
    </font>
    <font>
      <b/>
      <sz val="11"/>
      <color indexed="17"/>
      <name val="Arial Narrow"/>
      <family val="2"/>
    </font>
    <font>
      <b/>
      <sz val="11"/>
      <color indexed="53"/>
      <name val="Arial Narrow"/>
      <family val="2"/>
    </font>
    <font>
      <b/>
      <sz val="16"/>
      <color indexed="10"/>
      <name val="Arial Narrow"/>
      <family val="2"/>
    </font>
    <font>
      <u/>
      <sz val="12"/>
      <color indexed="12"/>
      <name val="Arial Narrow"/>
      <family val="2"/>
    </font>
    <font>
      <sz val="12"/>
      <name val="Arial Narrow"/>
      <family val="2"/>
    </font>
    <font>
      <sz val="12"/>
      <color indexed="12"/>
      <name val="Arial Narrow"/>
      <family val="2"/>
    </font>
    <font>
      <sz val="10"/>
      <color indexed="12"/>
      <name val="Arial Narrow"/>
      <family val="2"/>
    </font>
    <font>
      <b/>
      <sz val="10"/>
      <color indexed="12"/>
      <name val="Arial Narrow"/>
      <family val="2"/>
    </font>
    <font>
      <b/>
      <sz val="12"/>
      <color indexed="12"/>
      <name val="Arial Narrow"/>
      <family val="2"/>
    </font>
    <font>
      <b/>
      <sz val="9"/>
      <color indexed="12"/>
      <name val="Arial Narrow"/>
      <family val="2"/>
    </font>
    <font>
      <sz val="9"/>
      <color indexed="12"/>
      <name val="Arial Narrow"/>
      <family val="2"/>
    </font>
    <font>
      <b/>
      <sz val="10"/>
      <color indexed="10"/>
      <name val="Arial Narrow"/>
      <family val="2"/>
    </font>
    <font>
      <sz val="10"/>
      <color indexed="10"/>
      <name val="Arial Narrow"/>
      <family val="2"/>
    </font>
  </fonts>
  <fills count="16">
    <fill>
      <patternFill patternType="none"/>
    </fill>
    <fill>
      <patternFill patternType="gray125"/>
    </fill>
    <fill>
      <patternFill patternType="gray0625"/>
    </fill>
    <fill>
      <patternFill patternType="solid">
        <fgColor indexed="42"/>
        <bgColor indexed="64"/>
      </patternFill>
    </fill>
    <fill>
      <patternFill patternType="solid">
        <fgColor indexed="46"/>
        <bgColor indexed="64"/>
      </patternFill>
    </fill>
    <fill>
      <patternFill patternType="solid">
        <fgColor indexed="13"/>
        <bgColor indexed="64"/>
      </patternFill>
    </fill>
    <fill>
      <patternFill patternType="solid">
        <fgColor indexed="26"/>
        <bgColor indexed="64"/>
      </patternFill>
    </fill>
    <fill>
      <patternFill patternType="solid">
        <fgColor indexed="43"/>
        <bgColor indexed="64"/>
      </patternFill>
    </fill>
    <fill>
      <patternFill patternType="solid">
        <fgColor indexed="12"/>
        <bgColor indexed="64"/>
      </patternFill>
    </fill>
    <fill>
      <patternFill patternType="solid">
        <fgColor indexed="53"/>
        <bgColor indexed="64"/>
      </patternFill>
    </fill>
    <fill>
      <patternFill patternType="solid">
        <fgColor indexed="60"/>
        <bgColor indexed="64"/>
      </patternFill>
    </fill>
    <fill>
      <patternFill patternType="solid">
        <fgColor indexed="17"/>
        <bgColor indexed="64"/>
      </patternFill>
    </fill>
    <fill>
      <patternFill patternType="solid">
        <fgColor indexed="10"/>
        <bgColor indexed="64"/>
      </patternFill>
    </fill>
    <fill>
      <patternFill patternType="solid">
        <fgColor indexed="61"/>
        <bgColor indexed="64"/>
      </patternFill>
    </fill>
    <fill>
      <patternFill patternType="solid">
        <fgColor indexed="14"/>
        <bgColor indexed="64"/>
      </patternFill>
    </fill>
    <fill>
      <patternFill patternType="solid">
        <fgColor indexed="65"/>
        <bgColor indexed="64"/>
      </patternFill>
    </fill>
  </fills>
  <borders count="103">
    <border>
      <left/>
      <right/>
      <top/>
      <bottom/>
      <diagonal/>
    </border>
    <border>
      <left style="medium">
        <color indexed="64"/>
      </left>
      <right/>
      <top/>
      <bottom/>
      <diagonal/>
    </border>
    <border>
      <left style="medium">
        <color indexed="64"/>
      </left>
      <right/>
      <top/>
      <bottom style="medium">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hair">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top/>
      <bottom/>
      <diagonal/>
    </border>
    <border>
      <left/>
      <right/>
      <top style="hair">
        <color indexed="37"/>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medium">
        <color indexed="64"/>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style="hair">
        <color indexed="64"/>
      </right>
      <top/>
      <bottom/>
      <diagonal/>
    </border>
    <border>
      <left style="thin">
        <color indexed="64"/>
      </left>
      <right/>
      <top style="medium">
        <color indexed="64"/>
      </top>
      <bottom style="hair">
        <color indexed="64"/>
      </bottom>
      <diagonal/>
    </border>
    <border>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16"/>
      </right>
      <top style="medium">
        <color indexed="16"/>
      </top>
      <bottom/>
      <diagonal/>
    </border>
    <border>
      <left style="medium">
        <color indexed="16"/>
      </left>
      <right/>
      <top/>
      <bottom/>
      <diagonal/>
    </border>
    <border>
      <left style="medium">
        <color indexed="16"/>
      </left>
      <right/>
      <top style="medium">
        <color indexed="16"/>
      </top>
      <bottom/>
      <diagonal/>
    </border>
    <border>
      <left/>
      <right/>
      <top style="medium">
        <color indexed="16"/>
      </top>
      <bottom/>
      <diagonal/>
    </border>
    <border>
      <left/>
      <right style="hair">
        <color indexed="64"/>
      </right>
      <top style="hair">
        <color indexed="64"/>
      </top>
      <bottom/>
      <diagonal/>
    </border>
    <border>
      <left/>
      <right style="hair">
        <color indexed="64"/>
      </right>
      <top style="thin">
        <color indexed="64"/>
      </top>
      <bottom/>
      <diagonal/>
    </border>
    <border>
      <left/>
      <right style="medium">
        <color indexed="16"/>
      </right>
      <top/>
      <bottom/>
      <diagonal/>
    </border>
    <border>
      <left style="medium">
        <color indexed="16"/>
      </left>
      <right/>
      <top/>
      <bottom style="medium">
        <color indexed="16"/>
      </bottom>
      <diagonal/>
    </border>
    <border>
      <left/>
      <right/>
      <top/>
      <bottom style="medium">
        <color indexed="16"/>
      </bottom>
      <diagonal/>
    </border>
    <border>
      <left/>
      <right style="medium">
        <color indexed="16"/>
      </right>
      <top/>
      <bottom style="medium">
        <color indexed="16"/>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10"/>
      </right>
      <top style="medium">
        <color indexed="64"/>
      </top>
      <bottom/>
      <diagonal/>
    </border>
    <border>
      <left/>
      <right style="thin">
        <color indexed="10"/>
      </right>
      <top/>
      <bottom/>
      <diagonal/>
    </border>
    <border>
      <left/>
      <right style="thin">
        <color indexed="10"/>
      </right>
      <top/>
      <bottom style="medium">
        <color indexed="64"/>
      </bottom>
      <diagonal/>
    </border>
    <border>
      <left/>
      <right/>
      <top/>
      <bottom style="hair">
        <color indexed="37"/>
      </bottom>
      <diagonal/>
    </border>
    <border>
      <left/>
      <right style="medium">
        <color indexed="64"/>
      </right>
      <top/>
      <bottom style="thin">
        <color indexed="64"/>
      </bottom>
      <diagonal/>
    </border>
  </borders>
  <cellStyleXfs count="6">
    <xf numFmtId="0" fontId="0" fillId="0" borderId="0"/>
    <xf numFmtId="0" fontId="56" fillId="0" borderId="0" applyNumberFormat="0" applyFill="0" applyBorder="0" applyAlignment="0" applyProtection="0">
      <alignment vertical="top"/>
      <protection locked="0"/>
    </xf>
    <xf numFmtId="0" fontId="58" fillId="0" borderId="0"/>
    <xf numFmtId="0" fontId="36" fillId="0" borderId="0"/>
    <xf numFmtId="0" fontId="57" fillId="0" borderId="0"/>
    <xf numFmtId="0" fontId="36" fillId="0" borderId="0"/>
  </cellStyleXfs>
  <cellXfs count="465">
    <xf numFmtId="0" fontId="0" fillId="0" borderId="0" xfId="0"/>
    <xf numFmtId="0" fontId="1" fillId="0" borderId="0" xfId="0" applyFont="1"/>
    <xf numFmtId="0" fontId="1" fillId="0" borderId="0" xfId="0" applyFont="1" applyAlignment="1">
      <alignment horizontal="left" indent="4"/>
    </xf>
    <xf numFmtId="0" fontId="2" fillId="0" borderId="1" xfId="0"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10" fillId="0" borderId="3" xfId="0" applyFont="1" applyBorder="1" applyAlignment="1">
      <alignment horizontal="centerContinuous" vertical="center" wrapText="1"/>
    </xf>
    <xf numFmtId="0" fontId="3" fillId="0" borderId="4" xfId="0" applyFont="1" applyBorder="1" applyAlignment="1">
      <alignment horizontal="left" vertical="center"/>
    </xf>
    <xf numFmtId="0" fontId="3" fillId="0" borderId="0" xfId="0" applyFont="1" applyBorder="1" applyAlignment="1">
      <alignment horizontal="right" vertical="center"/>
    </xf>
    <xf numFmtId="0" fontId="5" fillId="0" borderId="0" xfId="0" applyFont="1" applyBorder="1" applyAlignment="1">
      <alignment horizontal="centerContinuous" vertical="center" wrapText="1"/>
    </xf>
    <xf numFmtId="0" fontId="11" fillId="0" borderId="0" xfId="0" applyFont="1" applyBorder="1" applyAlignment="1">
      <alignment horizontal="centerContinuous" vertical="center" wrapText="1"/>
    </xf>
    <xf numFmtId="0" fontId="12" fillId="0" borderId="5" xfId="0" applyFont="1" applyBorder="1" applyAlignment="1">
      <alignment horizontal="centerContinuous" vertical="center" wrapText="1"/>
    </xf>
    <xf numFmtId="0" fontId="12" fillId="0" borderId="6" xfId="0" applyFont="1" applyBorder="1" applyAlignment="1">
      <alignment horizontal="centerContinuous" vertical="center" wrapText="1"/>
    </xf>
    <xf numFmtId="0" fontId="13" fillId="0" borderId="7" xfId="0" applyFont="1" applyBorder="1" applyAlignment="1">
      <alignment horizontal="centerContinuous" vertical="center"/>
    </xf>
    <xf numFmtId="0" fontId="12" fillId="0" borderId="2" xfId="0" applyFont="1" applyBorder="1" applyAlignment="1">
      <alignment horizontal="center" vertical="center"/>
    </xf>
    <xf numFmtId="0" fontId="15" fillId="0" borderId="8" xfId="0" applyFont="1" applyBorder="1" applyAlignment="1">
      <alignment horizontal="centerContinuous" vertical="center"/>
    </xf>
    <xf numFmtId="0" fontId="17" fillId="0" borderId="1" xfId="0" applyFont="1" applyBorder="1" applyAlignment="1">
      <alignment horizontal="centerContinuous" vertical="center"/>
    </xf>
    <xf numFmtId="0" fontId="13" fillId="0" borderId="9" xfId="0" applyFont="1" applyBorder="1" applyAlignment="1">
      <alignment horizontal="centerContinuous" vertical="center"/>
    </xf>
    <xf numFmtId="0" fontId="13" fillId="0" borderId="10" xfId="0" applyFont="1" applyBorder="1" applyAlignment="1">
      <alignment horizontal="centerContinuous" vertical="center"/>
    </xf>
    <xf numFmtId="0" fontId="12"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14" fillId="0" borderId="13" xfId="0" applyFont="1" applyBorder="1" applyAlignment="1">
      <alignment horizontal="center" vertical="top" wrapText="1"/>
    </xf>
    <xf numFmtId="0" fontId="15" fillId="0" borderId="14" xfId="0" applyFont="1" applyBorder="1" applyAlignment="1">
      <alignment horizontal="centerContinuous" vertical="center"/>
    </xf>
    <xf numFmtId="0" fontId="15" fillId="0" borderId="15" xfId="0" applyFont="1" applyBorder="1" applyAlignment="1">
      <alignment horizontal="centerContinuous" vertical="center"/>
    </xf>
    <xf numFmtId="0" fontId="17" fillId="0" borderId="16" xfId="0" applyFont="1" applyBorder="1" applyAlignment="1">
      <alignment horizontal="centerContinuous" vertical="center" wrapText="1"/>
    </xf>
    <xf numFmtId="0" fontId="17" fillId="0" borderId="17" xfId="0" applyFont="1" applyBorder="1" applyAlignment="1">
      <alignment horizontal="centerContinuous" vertical="center" wrapText="1"/>
    </xf>
    <xf numFmtId="0" fontId="3" fillId="0" borderId="0" xfId="0" applyFont="1" applyBorder="1" applyAlignment="1">
      <alignment horizontal="left" vertical="center"/>
    </xf>
    <xf numFmtId="0" fontId="18" fillId="0" borderId="0" xfId="0" applyFont="1" applyBorder="1" applyAlignment="1">
      <alignment horizontal="centerContinuous" vertical="center"/>
    </xf>
    <xf numFmtId="0" fontId="5" fillId="0" borderId="5" xfId="0" applyFont="1" applyBorder="1" applyAlignment="1">
      <alignment horizontal="centerContinuous" vertical="center" wrapText="1"/>
    </xf>
    <xf numFmtId="0" fontId="3" fillId="0" borderId="18" xfId="0" applyFont="1" applyBorder="1" applyAlignment="1">
      <alignment horizontal="left" vertical="center"/>
    </xf>
    <xf numFmtId="0" fontId="3" fillId="0" borderId="18" xfId="0" applyFont="1" applyBorder="1" applyAlignment="1">
      <alignment horizontal="right" vertical="center"/>
    </xf>
    <xf numFmtId="0" fontId="11" fillId="0" borderId="18" xfId="0" applyFont="1" applyBorder="1" applyAlignment="1">
      <alignment horizontal="centerContinuous" vertical="center" wrapText="1"/>
    </xf>
    <xf numFmtId="0" fontId="5" fillId="0" borderId="18" xfId="0" applyFont="1" applyBorder="1" applyAlignment="1">
      <alignment horizontal="centerContinuous" vertical="center" wrapText="1"/>
    </xf>
    <xf numFmtId="0" fontId="5" fillId="0" borderId="14" xfId="0" applyFont="1" applyBorder="1" applyAlignment="1">
      <alignment horizontal="centerContinuous" vertical="center" wrapText="1"/>
    </xf>
    <xf numFmtId="0" fontId="18" fillId="0" borderId="0" xfId="0" applyFont="1" applyBorder="1" applyAlignment="1">
      <alignment horizontal="center" vertical="center"/>
    </xf>
    <xf numFmtId="0" fontId="21" fillId="0" borderId="0" xfId="0" applyFont="1" applyBorder="1" applyAlignment="1">
      <alignment horizontal="center" vertical="center" wrapText="1"/>
    </xf>
    <xf numFmtId="0" fontId="18" fillId="0" borderId="0" xfId="0" applyFont="1" applyBorder="1" applyAlignment="1">
      <alignment horizontal="centerContinuous" vertical="center" wrapText="1"/>
    </xf>
    <xf numFmtId="0" fontId="5" fillId="0" borderId="0" xfId="0" applyFont="1" applyBorder="1" applyAlignment="1">
      <alignment horizontal="centerContinuous" vertical="center"/>
    </xf>
    <xf numFmtId="0" fontId="6" fillId="0" borderId="0" xfId="0" applyFont="1" applyBorder="1" applyAlignment="1">
      <alignment horizontal="centerContinuous" vertical="center"/>
    </xf>
    <xf numFmtId="0" fontId="22" fillId="2" borderId="0" xfId="0" applyFont="1" applyFill="1" applyBorder="1" applyAlignment="1">
      <alignment horizontal="centerContinuous" vertical="center"/>
    </xf>
    <xf numFmtId="0" fontId="23" fillId="2" borderId="0" xfId="0" applyFont="1" applyFill="1" applyBorder="1" applyAlignment="1">
      <alignment horizontal="centerContinuous" vertical="center" wrapText="1"/>
    </xf>
    <xf numFmtId="0" fontId="22" fillId="2" borderId="0" xfId="0" applyFont="1" applyFill="1" applyBorder="1" applyAlignment="1">
      <alignment horizontal="center" vertical="center"/>
    </xf>
    <xf numFmtId="0" fontId="2" fillId="0" borderId="19" xfId="0" applyFont="1" applyBorder="1" applyAlignment="1">
      <alignment horizontal="center" vertical="center" textRotation="90" wrapText="1"/>
    </xf>
    <xf numFmtId="0" fontId="11" fillId="0" borderId="20" xfId="0" applyFont="1" applyBorder="1" applyAlignment="1">
      <alignment horizontal="centerContinuous" vertical="center" wrapText="1"/>
    </xf>
    <xf numFmtId="0" fontId="5" fillId="0" borderId="20" xfId="0" applyFont="1" applyBorder="1" applyAlignment="1">
      <alignment horizontal="centerContinuous" vertical="center" wrapText="1"/>
    </xf>
    <xf numFmtId="0" fontId="5" fillId="0" borderId="21" xfId="0" applyFont="1" applyBorder="1" applyAlignment="1">
      <alignment horizontal="centerContinuous" vertical="center" wrapText="1"/>
    </xf>
    <xf numFmtId="0" fontId="24" fillId="0" borderId="0" xfId="0" applyFont="1" applyBorder="1" applyAlignment="1">
      <alignment horizontal="centerContinuous" vertical="center" wrapText="1"/>
    </xf>
    <xf numFmtId="0" fontId="18" fillId="0" borderId="18" xfId="0" applyFont="1" applyBorder="1" applyAlignment="1">
      <alignment horizontal="centerContinuous" vertical="center"/>
    </xf>
    <xf numFmtId="0" fontId="24" fillId="0" borderId="18" xfId="0" applyFont="1" applyBorder="1" applyAlignment="1">
      <alignment horizontal="centerContinuous" vertical="center" wrapText="1"/>
    </xf>
    <xf numFmtId="0" fontId="5" fillId="0" borderId="22" xfId="0" applyFont="1" applyBorder="1" applyAlignment="1">
      <alignment horizontal="centerContinuous" vertical="center" wrapText="1"/>
    </xf>
    <xf numFmtId="0" fontId="5" fillId="0" borderId="23" xfId="0" applyFont="1" applyBorder="1" applyAlignment="1">
      <alignment horizontal="centerContinuous" vertical="center" wrapText="1"/>
    </xf>
    <xf numFmtId="0" fontId="5" fillId="0" borderId="24" xfId="0" applyFont="1" applyBorder="1" applyAlignment="1">
      <alignment horizontal="centerContinuous" vertical="center" wrapText="1"/>
    </xf>
    <xf numFmtId="0" fontId="5" fillId="0" borderId="25" xfId="0" applyFont="1" applyBorder="1" applyAlignment="1">
      <alignment horizontal="centerContinuous" vertical="center" wrapText="1"/>
    </xf>
    <xf numFmtId="0" fontId="26" fillId="0" borderId="22" xfId="0" applyFont="1" applyBorder="1" applyAlignment="1">
      <alignment horizontal="centerContinuous" vertical="center" wrapText="1"/>
    </xf>
    <xf numFmtId="0" fontId="26" fillId="0" borderId="24" xfId="0" applyFont="1" applyBorder="1" applyAlignment="1">
      <alignment horizontal="centerContinuous" vertical="center" wrapText="1"/>
    </xf>
    <xf numFmtId="0" fontId="28" fillId="0" borderId="0" xfId="0" applyFont="1" applyBorder="1" applyAlignment="1">
      <alignment horizontal="centerContinuous" vertical="center"/>
    </xf>
    <xf numFmtId="0" fontId="29" fillId="0" borderId="0" xfId="0" applyFont="1" applyBorder="1" applyAlignment="1">
      <alignment horizontal="centerContinuous" vertical="center"/>
    </xf>
    <xf numFmtId="0" fontId="30" fillId="0" borderId="0" xfId="0" applyFont="1" applyBorder="1" applyAlignment="1">
      <alignment horizontal="centerContinuous" vertical="center"/>
    </xf>
    <xf numFmtId="0" fontId="27" fillId="0" borderId="0" xfId="0" applyFont="1" applyBorder="1" applyAlignment="1">
      <alignment horizontal="centerContinuous" vertical="center" wrapText="1"/>
    </xf>
    <xf numFmtId="0" fontId="27" fillId="0" borderId="5" xfId="0" applyFont="1" applyBorder="1" applyAlignment="1">
      <alignment horizontal="centerContinuous" vertical="center" wrapText="1"/>
    </xf>
    <xf numFmtId="0" fontId="19" fillId="0" borderId="0" xfId="0" applyFont="1" applyBorder="1" applyAlignment="1">
      <alignment horizontal="centerContinuous" vertical="center"/>
    </xf>
    <xf numFmtId="0" fontId="30" fillId="0" borderId="20" xfId="0" applyFont="1" applyBorder="1" applyAlignment="1">
      <alignment horizontal="centerContinuous" vertical="center"/>
    </xf>
    <xf numFmtId="0" fontId="6" fillId="0" borderId="26" xfId="0" applyFont="1" applyBorder="1" applyAlignment="1">
      <alignment horizontal="right" vertical="center" wrapText="1"/>
    </xf>
    <xf numFmtId="0" fontId="3" fillId="0" borderId="0" xfId="0" applyFont="1" applyBorder="1" applyAlignment="1">
      <alignment horizontal="centerContinuous" vertical="center" wrapText="1"/>
    </xf>
    <xf numFmtId="0" fontId="18" fillId="0" borderId="0" xfId="0" applyFont="1" applyBorder="1" applyAlignment="1">
      <alignment horizontal="left" vertical="center"/>
    </xf>
    <xf numFmtId="0" fontId="32" fillId="0" borderId="0" xfId="0" applyFont="1" applyBorder="1" applyAlignment="1">
      <alignment horizontal="center" vertical="center"/>
    </xf>
    <xf numFmtId="0" fontId="7" fillId="0" borderId="0" xfId="0" applyFont="1" applyBorder="1" applyAlignment="1">
      <alignment horizontal="centerContinuous" vertical="center" wrapText="1"/>
    </xf>
    <xf numFmtId="0" fontId="6" fillId="0" borderId="0" xfId="0" applyFont="1" applyBorder="1" applyAlignment="1">
      <alignment horizontal="centerContinuous" vertical="center" wrapText="1"/>
    </xf>
    <xf numFmtId="0" fontId="5" fillId="0" borderId="27" xfId="0" applyFont="1" applyBorder="1" applyAlignment="1">
      <alignment horizontal="centerContinuous" vertical="center" wrapText="1"/>
    </xf>
    <xf numFmtId="0" fontId="10" fillId="0" borderId="28" xfId="0" applyFont="1" applyBorder="1" applyAlignment="1">
      <alignment horizontal="centerContinuous" vertical="center" wrapText="1"/>
    </xf>
    <xf numFmtId="0" fontId="5" fillId="0" borderId="29" xfId="0" applyFont="1" applyBorder="1" applyAlignment="1">
      <alignment horizontal="centerContinuous" vertical="center" wrapText="1"/>
    </xf>
    <xf numFmtId="0" fontId="36" fillId="0" borderId="0" xfId="5"/>
    <xf numFmtId="0" fontId="37" fillId="0" borderId="30" xfId="5" applyFont="1" applyBorder="1" applyAlignment="1">
      <alignment horizontal="centerContinuous" vertical="center"/>
    </xf>
    <xf numFmtId="0" fontId="37" fillId="0" borderId="20" xfId="5" applyFont="1" applyBorder="1" applyAlignment="1">
      <alignment horizontal="centerContinuous" vertical="center"/>
    </xf>
    <xf numFmtId="0" fontId="31" fillId="0" borderId="20" xfId="5" applyFont="1" applyBorder="1" applyAlignment="1">
      <alignment horizontal="centerContinuous" vertical="center"/>
    </xf>
    <xf numFmtId="0" fontId="31" fillId="0" borderId="31" xfId="5" applyFont="1" applyBorder="1" applyAlignment="1">
      <alignment horizontal="centerContinuous" vertical="center"/>
    </xf>
    <xf numFmtId="0" fontId="36" fillId="0" borderId="0" xfId="5" applyAlignment="1">
      <alignment vertical="center"/>
    </xf>
    <xf numFmtId="0" fontId="38" fillId="0" borderId="0" xfId="5" applyFont="1" applyAlignment="1">
      <alignment vertical="center"/>
    </xf>
    <xf numFmtId="0" fontId="21" fillId="0" borderId="32" xfId="0" applyFont="1" applyBorder="1" applyAlignment="1">
      <alignment vertical="center"/>
    </xf>
    <xf numFmtId="0" fontId="38" fillId="0" borderId="27" xfId="5" applyFont="1" applyBorder="1" applyAlignment="1">
      <alignment horizontal="center" vertical="center"/>
    </xf>
    <xf numFmtId="0" fontId="21" fillId="0" borderId="33" xfId="0" applyFont="1" applyBorder="1" applyAlignment="1">
      <alignment vertical="center"/>
    </xf>
    <xf numFmtId="0" fontId="21" fillId="0" borderId="34" xfId="0" applyFont="1" applyBorder="1" applyAlignment="1">
      <alignment vertical="center"/>
    </xf>
    <xf numFmtId="0" fontId="38" fillId="0" borderId="0" xfId="5" applyFont="1" applyBorder="1" applyAlignment="1">
      <alignment horizontal="center" vertical="center"/>
    </xf>
    <xf numFmtId="0" fontId="21" fillId="0" borderId="17" xfId="0" applyFont="1" applyBorder="1" applyAlignment="1">
      <alignment vertical="center"/>
    </xf>
    <xf numFmtId="0" fontId="38" fillId="0" borderId="22" xfId="5" applyFont="1" applyBorder="1" applyAlignment="1">
      <alignment horizontal="center" vertical="center"/>
    </xf>
    <xf numFmtId="0" fontId="31" fillId="0" borderId="0" xfId="5" applyFont="1" applyAlignment="1" applyProtection="1"/>
    <xf numFmtId="0" fontId="40" fillId="3" borderId="35" xfId="5" applyFont="1" applyFill="1" applyBorder="1" applyAlignment="1">
      <alignment horizontal="left" vertical="center"/>
    </xf>
    <xf numFmtId="0" fontId="41" fillId="3" borderId="35" xfId="5" applyFont="1" applyFill="1" applyBorder="1" applyAlignment="1">
      <alignment horizontal="left" vertical="center"/>
    </xf>
    <xf numFmtId="0" fontId="42" fillId="3" borderId="35" xfId="5" applyFont="1" applyFill="1" applyBorder="1" applyAlignment="1">
      <alignment horizontal="left" vertical="center"/>
    </xf>
    <xf numFmtId="0" fontId="42" fillId="3" borderId="35" xfId="5" applyFont="1" applyFill="1" applyBorder="1" applyAlignment="1">
      <alignment horizontal="centerContinuous" vertical="center"/>
    </xf>
    <xf numFmtId="0" fontId="2" fillId="0" borderId="20" xfId="0" applyFont="1" applyBorder="1" applyAlignment="1">
      <alignment horizontal="center" vertical="center" wrapText="1"/>
    </xf>
    <xf numFmtId="0" fontId="3" fillId="0" borderId="27" xfId="0" applyFont="1" applyBorder="1" applyAlignment="1">
      <alignment horizontal="left" vertical="center"/>
    </xf>
    <xf numFmtId="0" fontId="28" fillId="0" borderId="36" xfId="0" applyFont="1" applyBorder="1" applyAlignment="1">
      <alignment horizontal="centerContinuous" vertical="center"/>
    </xf>
    <xf numFmtId="0" fontId="28" fillId="0" borderId="37" xfId="0" applyFont="1" applyBorder="1" applyAlignment="1">
      <alignment horizontal="centerContinuous" vertical="center"/>
    </xf>
    <xf numFmtId="0" fontId="28" fillId="0" borderId="38" xfId="0" applyFont="1" applyBorder="1" applyAlignment="1">
      <alignment horizontal="centerContinuous" vertical="center"/>
    </xf>
    <xf numFmtId="0" fontId="40" fillId="3" borderId="36" xfId="3" applyFont="1" applyFill="1" applyBorder="1" applyAlignment="1" applyProtection="1">
      <alignment horizontal="right" vertical="center"/>
    </xf>
    <xf numFmtId="0" fontId="40" fillId="3" borderId="39" xfId="3" applyFont="1" applyFill="1" applyBorder="1" applyAlignment="1" applyProtection="1">
      <alignment horizontal="left" vertical="center"/>
    </xf>
    <xf numFmtId="0" fontId="44" fillId="0" borderId="37" xfId="0" applyFont="1" applyBorder="1" applyAlignment="1">
      <alignment horizontal="centerContinuous" vertical="center"/>
    </xf>
    <xf numFmtId="0" fontId="44" fillId="0" borderId="40" xfId="0" applyFont="1" applyBorder="1" applyAlignment="1">
      <alignment horizontal="centerContinuous" vertical="center" wrapText="1"/>
    </xf>
    <xf numFmtId="0" fontId="28" fillId="0" borderId="41" xfId="0" applyFont="1" applyBorder="1" applyAlignment="1">
      <alignment horizontal="center" vertical="center" textRotation="60" wrapText="1"/>
    </xf>
    <xf numFmtId="0" fontId="28" fillId="0" borderId="42" xfId="0" applyFont="1" applyBorder="1" applyAlignment="1">
      <alignment horizontal="center" vertical="center" textRotation="60" wrapText="1"/>
    </xf>
    <xf numFmtId="0" fontId="28" fillId="0" borderId="43" xfId="0" applyFont="1" applyBorder="1" applyAlignment="1">
      <alignment horizontal="center" vertical="center" textRotation="60" wrapText="1"/>
    </xf>
    <xf numFmtId="0" fontId="0" fillId="0" borderId="18" xfId="0" applyBorder="1"/>
    <xf numFmtId="0" fontId="28" fillId="2" borderId="37" xfId="0" applyFont="1" applyFill="1" applyBorder="1" applyAlignment="1">
      <alignment horizontal="centerContinuous" vertical="center"/>
    </xf>
    <xf numFmtId="0" fontId="28" fillId="2" borderId="38" xfId="0" applyFont="1" applyFill="1" applyBorder="1" applyAlignment="1">
      <alignment horizontal="centerContinuous" vertical="center" wrapText="1"/>
    </xf>
    <xf numFmtId="0" fontId="44" fillId="2" borderId="30" xfId="0" applyFont="1" applyFill="1" applyBorder="1" applyAlignment="1">
      <alignment horizontal="centerContinuous" vertical="center"/>
    </xf>
    <xf numFmtId="0" fontId="44"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28" fillId="0" borderId="19" xfId="0" applyFont="1" applyBorder="1" applyAlignment="1">
      <alignment horizontal="right" vertical="center" wrapText="1"/>
    </xf>
    <xf numFmtId="0" fontId="7" fillId="0" borderId="1" xfId="0" applyFont="1" applyBorder="1" applyAlignment="1">
      <alignment horizontal="right" vertical="center" wrapText="1"/>
    </xf>
    <xf numFmtId="0" fontId="40" fillId="4" borderId="39" xfId="3" applyFont="1" applyFill="1" applyBorder="1" applyAlignment="1" applyProtection="1">
      <alignment horizontal="left" vertical="center"/>
    </xf>
    <xf numFmtId="0" fontId="40" fillId="4" borderId="35" xfId="5" applyFont="1" applyFill="1" applyBorder="1" applyAlignment="1">
      <alignment horizontal="left" vertical="center"/>
    </xf>
    <xf numFmtId="0" fontId="40" fillId="4" borderId="36" xfId="3" applyFont="1" applyFill="1" applyBorder="1" applyAlignment="1" applyProtection="1">
      <alignment horizontal="right" vertical="center"/>
    </xf>
    <xf numFmtId="0" fontId="46" fillId="0" borderId="46" xfId="0" applyFont="1" applyFill="1" applyBorder="1" applyAlignment="1">
      <alignment horizontal="right" vertical="center"/>
    </xf>
    <xf numFmtId="0" fontId="28" fillId="0" borderId="38" xfId="0" applyFont="1" applyFill="1" applyBorder="1" applyAlignment="1">
      <alignment horizontal="centerContinuous" vertical="center"/>
    </xf>
    <xf numFmtId="0" fontId="44" fillId="0" borderId="30" xfId="0" applyFont="1" applyFill="1" applyBorder="1" applyAlignment="1">
      <alignment horizontal="centerContinuous" vertical="center"/>
    </xf>
    <xf numFmtId="0" fontId="28" fillId="0" borderId="42" xfId="0" applyFont="1" applyFill="1" applyBorder="1" applyAlignment="1">
      <alignment horizontal="center" vertical="center" textRotation="60" wrapText="1"/>
    </xf>
    <xf numFmtId="0" fontId="44" fillId="0" borderId="37" xfId="0" applyFont="1" applyFill="1" applyBorder="1" applyAlignment="1">
      <alignment horizontal="right" vertical="center"/>
    </xf>
    <xf numFmtId="0" fontId="0" fillId="0" borderId="0" xfId="0" applyBorder="1"/>
    <xf numFmtId="0" fontId="45" fillId="0" borderId="0" xfId="0" applyFont="1" applyBorder="1" applyAlignment="1">
      <alignment vertical="top"/>
    </xf>
    <xf numFmtId="0" fontId="0" fillId="0" borderId="0" xfId="0" applyBorder="1" applyAlignment="1">
      <alignment horizontal="right" vertical="center"/>
    </xf>
    <xf numFmtId="0" fontId="49" fillId="0" borderId="47" xfId="0" applyFont="1" applyBorder="1" applyAlignment="1">
      <alignment horizontal="center" vertical="center" wrapText="1"/>
    </xf>
    <xf numFmtId="0" fontId="49" fillId="0" borderId="48" xfId="0" applyNumberFormat="1" applyFont="1" applyBorder="1" applyAlignment="1">
      <alignment horizontal="center" vertical="center" wrapText="1"/>
    </xf>
    <xf numFmtId="169" fontId="49" fillId="0" borderId="48" xfId="0" applyNumberFormat="1" applyFont="1" applyBorder="1" applyAlignment="1">
      <alignment horizontal="center" vertical="center" wrapText="1"/>
    </xf>
    <xf numFmtId="168" fontId="49" fillId="0" borderId="48" xfId="0" applyNumberFormat="1" applyFont="1" applyBorder="1" applyAlignment="1">
      <alignment horizontal="center" vertical="center" wrapText="1"/>
    </xf>
    <xf numFmtId="0" fontId="49" fillId="0" borderId="48" xfId="0" applyFont="1" applyBorder="1" applyAlignment="1">
      <alignment horizontal="center" vertical="center" wrapText="1"/>
    </xf>
    <xf numFmtId="172" fontId="49" fillId="0" borderId="48" xfId="0" applyNumberFormat="1" applyFont="1" applyBorder="1" applyAlignment="1">
      <alignment horizontal="center" vertical="center" wrapText="1"/>
    </xf>
    <xf numFmtId="9" fontId="49" fillId="0" borderId="48" xfId="0" applyNumberFormat="1" applyFont="1" applyBorder="1" applyAlignment="1">
      <alignment horizontal="center" vertical="center" wrapText="1"/>
    </xf>
    <xf numFmtId="0" fontId="50" fillId="0" borderId="0" xfId="0" applyFont="1"/>
    <xf numFmtId="0" fontId="51" fillId="0" borderId="20" xfId="5" applyFont="1" applyBorder="1" applyAlignment="1">
      <alignment horizontal="centerContinuous" vertical="center"/>
    </xf>
    <xf numFmtId="0" fontId="52" fillId="0" borderId="20" xfId="5" applyFont="1" applyBorder="1" applyAlignment="1">
      <alignment horizontal="centerContinuous" vertical="center"/>
    </xf>
    <xf numFmtId="0" fontId="53" fillId="0" borderId="0" xfId="5" applyFont="1" applyBorder="1" applyAlignment="1">
      <alignment horizontal="center" vertical="center"/>
    </xf>
    <xf numFmtId="0" fontId="51" fillId="4" borderId="35" xfId="5" applyFont="1" applyFill="1" applyBorder="1" applyAlignment="1">
      <alignment horizontal="left" vertical="center"/>
    </xf>
    <xf numFmtId="0" fontId="51" fillId="4" borderId="35" xfId="5" applyFont="1" applyFill="1" applyBorder="1" applyAlignment="1">
      <alignment horizontal="centerContinuous" vertical="center"/>
    </xf>
    <xf numFmtId="0" fontId="52" fillId="0" borderId="49" xfId="0" applyFont="1" applyFill="1" applyBorder="1" applyAlignment="1">
      <alignment horizontal="centerContinuous" vertical="center"/>
    </xf>
    <xf numFmtId="0" fontId="49" fillId="0" borderId="50" xfId="0" applyFont="1" applyBorder="1" applyAlignment="1">
      <alignment horizontal="center" vertical="center" wrapText="1"/>
    </xf>
    <xf numFmtId="0" fontId="44" fillId="0" borderId="49" xfId="0" applyFont="1" applyFill="1" applyBorder="1" applyAlignment="1">
      <alignment horizontal="centerContinuous" vertical="center"/>
    </xf>
    <xf numFmtId="0" fontId="30" fillId="0" borderId="49" xfId="0" applyFont="1" applyFill="1" applyBorder="1" applyAlignment="1">
      <alignment horizontal="centerContinuous" vertical="center"/>
    </xf>
    <xf numFmtId="0" fontId="48" fillId="0" borderId="51" xfId="0" applyFont="1" applyFill="1" applyBorder="1" applyAlignment="1">
      <alignment horizontal="left" vertical="center"/>
    </xf>
    <xf numFmtId="0" fontId="44" fillId="0" borderId="38" xfId="0" applyFont="1" applyBorder="1" applyAlignment="1">
      <alignment horizontal="right" vertical="center"/>
    </xf>
    <xf numFmtId="0" fontId="28" fillId="0" borderId="32" xfId="0" applyFont="1" applyBorder="1" applyAlignment="1">
      <alignment horizontal="centerContinuous" vertical="center"/>
    </xf>
    <xf numFmtId="0" fontId="47" fillId="0" borderId="27" xfId="0" applyFont="1" applyBorder="1" applyAlignment="1">
      <alignment horizontal="centerContinuous" vertical="center"/>
    </xf>
    <xf numFmtId="0" fontId="49" fillId="0" borderId="33" xfId="0" applyNumberFormat="1" applyFont="1" applyBorder="1" applyAlignment="1">
      <alignment horizontal="centerContinuous" vertical="center"/>
    </xf>
    <xf numFmtId="169" fontId="49" fillId="0" borderId="27" xfId="0" applyNumberFormat="1" applyFont="1" applyBorder="1" applyAlignment="1">
      <alignment horizontal="centerContinuous" vertical="center"/>
    </xf>
    <xf numFmtId="168" fontId="49" fillId="0" borderId="27" xfId="0" applyNumberFormat="1" applyFont="1" applyBorder="1" applyAlignment="1">
      <alignment horizontal="centerContinuous" vertical="center"/>
    </xf>
    <xf numFmtId="0" fontId="49" fillId="0" borderId="27" xfId="0" applyFont="1" applyBorder="1" applyAlignment="1">
      <alignment horizontal="centerContinuous" vertical="center"/>
    </xf>
    <xf numFmtId="172" fontId="49" fillId="0" borderId="27" xfId="0" applyNumberFormat="1" applyFont="1" applyBorder="1" applyAlignment="1">
      <alignment horizontal="centerContinuous" vertical="center"/>
    </xf>
    <xf numFmtId="9" fontId="49" fillId="0" borderId="27" xfId="0" applyNumberFormat="1" applyFont="1" applyBorder="1" applyAlignment="1">
      <alignment horizontal="centerContinuous" vertical="center"/>
    </xf>
    <xf numFmtId="172" fontId="34" fillId="0" borderId="29" xfId="0" applyNumberFormat="1" applyFont="1" applyBorder="1" applyAlignment="1">
      <alignment horizontal="centerContinuous" vertical="center"/>
    </xf>
    <xf numFmtId="0" fontId="27" fillId="0" borderId="0" xfId="0" applyFont="1" applyBorder="1" applyAlignment="1">
      <alignment horizontal="center" vertical="center" wrapText="1"/>
    </xf>
    <xf numFmtId="0" fontId="2" fillId="5" borderId="20" xfId="0" applyFont="1" applyFill="1" applyBorder="1" applyAlignment="1">
      <alignment horizontal="center" vertical="center" wrapText="1"/>
    </xf>
    <xf numFmtId="0" fontId="27" fillId="0" borderId="52" xfId="0" applyFont="1" applyBorder="1" applyAlignment="1">
      <alignment horizontal="right" vertical="center"/>
    </xf>
    <xf numFmtId="0" fontId="61" fillId="0" borderId="52" xfId="0" applyFont="1" applyBorder="1" applyAlignment="1">
      <alignment horizontal="right" vertical="center"/>
    </xf>
    <xf numFmtId="0" fontId="63" fillId="0" borderId="53" xfId="0" applyFont="1" applyBorder="1" applyAlignment="1">
      <alignment horizontal="center"/>
    </xf>
    <xf numFmtId="0" fontId="63" fillId="0" borderId="54" xfId="0" applyFont="1" applyBorder="1" applyAlignment="1">
      <alignment horizontal="center"/>
    </xf>
    <xf numFmtId="0" fontId="47" fillId="6" borderId="55" xfId="0" applyFont="1" applyFill="1" applyBorder="1" applyAlignment="1">
      <alignment horizontal="center" vertical="center" wrapText="1"/>
    </xf>
    <xf numFmtId="0" fontId="47" fillId="6" borderId="55" xfId="0" applyFont="1" applyFill="1" applyBorder="1" applyAlignment="1">
      <alignment horizontal="center" vertical="center"/>
    </xf>
    <xf numFmtId="176" fontId="47" fillId="6" borderId="56" xfId="0" applyNumberFormat="1" applyFont="1" applyFill="1" applyBorder="1" applyAlignment="1">
      <alignment horizontal="center" vertical="center" wrapText="1"/>
    </xf>
    <xf numFmtId="0" fontId="29" fillId="0" borderId="17" xfId="0" applyFont="1" applyBorder="1" applyAlignment="1">
      <alignment horizontal="center" vertical="center" wrapText="1"/>
    </xf>
    <xf numFmtId="0" fontId="29" fillId="0" borderId="57"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8" xfId="0" applyFont="1" applyBorder="1" applyAlignment="1">
      <alignment horizontal="right" vertical="center" wrapText="1"/>
    </xf>
    <xf numFmtId="0" fontId="66" fillId="0" borderId="58" xfId="0" applyFont="1" applyBorder="1" applyAlignment="1">
      <alignment horizontal="center" vertical="center" wrapText="1"/>
    </xf>
    <xf numFmtId="0" fontId="30" fillId="0" borderId="58" xfId="0" applyFont="1" applyBorder="1" applyAlignment="1">
      <alignment horizontal="left" vertical="center" wrapText="1"/>
    </xf>
    <xf numFmtId="172" fontId="66" fillId="0" borderId="59" xfId="0" applyNumberFormat="1" applyFont="1" applyBorder="1" applyAlignment="1">
      <alignment horizontal="center" vertical="center" wrapText="1"/>
    </xf>
    <xf numFmtId="172" fontId="9" fillId="0" borderId="60" xfId="0" applyNumberFormat="1" applyFont="1" applyBorder="1" applyAlignment="1">
      <alignment horizontal="center" vertical="center" wrapText="1"/>
    </xf>
    <xf numFmtId="0" fontId="30" fillId="0" borderId="34" xfId="0" applyFont="1" applyBorder="1" applyAlignment="1">
      <alignment horizontal="right" vertical="center"/>
    </xf>
    <xf numFmtId="0" fontId="18" fillId="0" borderId="32" xfId="0" applyFont="1" applyBorder="1" applyAlignment="1">
      <alignment horizontal="left" vertical="center"/>
    </xf>
    <xf numFmtId="0" fontId="68" fillId="0" borderId="41" xfId="0" applyFont="1" applyBorder="1" applyAlignment="1">
      <alignment horizontal="center" vertical="center" textRotation="60" wrapText="1"/>
    </xf>
    <xf numFmtId="0" fontId="68" fillId="0" borderId="44" xfId="0" applyFont="1" applyBorder="1" applyAlignment="1">
      <alignment horizontal="center" vertical="center" wrapText="1"/>
    </xf>
    <xf numFmtId="0" fontId="68" fillId="0" borderId="42" xfId="0" applyFont="1" applyBorder="1" applyAlignment="1">
      <alignment horizontal="center" vertical="center" textRotation="60" wrapText="1"/>
    </xf>
    <xf numFmtId="0" fontId="68" fillId="0" borderId="43" xfId="0" applyFont="1" applyBorder="1" applyAlignment="1">
      <alignment horizontal="center" vertical="center" textRotation="60" wrapText="1"/>
    </xf>
    <xf numFmtId="0" fontId="68" fillId="2" borderId="41" xfId="0" applyFont="1" applyFill="1" applyBorder="1" applyAlignment="1">
      <alignment horizontal="center" vertical="center" textRotation="60" wrapText="1"/>
    </xf>
    <xf numFmtId="0" fontId="68" fillId="2" borderId="42" xfId="0" applyFont="1" applyFill="1" applyBorder="1" applyAlignment="1">
      <alignment horizontal="center" vertical="center" textRotation="60" wrapText="1"/>
    </xf>
    <xf numFmtId="0" fontId="68" fillId="2" borderId="43" xfId="0" applyFont="1" applyFill="1" applyBorder="1" applyAlignment="1">
      <alignment horizontal="center" vertical="center" textRotation="60" wrapText="1"/>
    </xf>
    <xf numFmtId="0" fontId="68" fillId="0" borderId="61" xfId="0" applyFont="1" applyBorder="1" applyAlignment="1">
      <alignment horizontal="center" vertical="center" textRotation="60" wrapText="1"/>
    </xf>
    <xf numFmtId="0" fontId="31" fillId="0" borderId="3" xfId="0" applyFont="1" applyBorder="1" applyAlignment="1">
      <alignment horizontal="centerContinuous" vertical="center" wrapText="1"/>
    </xf>
    <xf numFmtId="0" fontId="29" fillId="0" borderId="62" xfId="0" applyFont="1" applyBorder="1" applyAlignment="1">
      <alignment horizontal="center" wrapText="1"/>
    </xf>
    <xf numFmtId="1" fontId="31" fillId="0" borderId="63" xfId="0" applyNumberFormat="1" applyFont="1" applyBorder="1" applyAlignment="1">
      <alignment horizontal="center" vertical="center" wrapText="1"/>
    </xf>
    <xf numFmtId="175" fontId="31" fillId="0" borderId="63" xfId="0" applyNumberFormat="1" applyFont="1" applyBorder="1" applyAlignment="1">
      <alignment horizontal="center" vertical="center" wrapText="1"/>
    </xf>
    <xf numFmtId="0" fontId="62" fillId="0" borderId="64" xfId="0" applyFont="1" applyBorder="1" applyAlignment="1">
      <alignment horizontal="right" vertical="center"/>
    </xf>
    <xf numFmtId="0" fontId="65" fillId="6" borderId="65" xfId="0" applyFont="1" applyFill="1" applyBorder="1" applyAlignment="1">
      <alignment horizontal="center" vertical="center" wrapText="1"/>
    </xf>
    <xf numFmtId="0" fontId="65" fillId="6" borderId="65" xfId="0" applyFont="1" applyFill="1" applyBorder="1" applyAlignment="1">
      <alignment horizontal="center" vertical="center"/>
    </xf>
    <xf numFmtId="0" fontId="65" fillId="6" borderId="66" xfId="0" applyFont="1" applyFill="1" applyBorder="1" applyAlignment="1">
      <alignment horizontal="center" vertical="center"/>
    </xf>
    <xf numFmtId="0" fontId="29" fillId="0" borderId="66" xfId="0" applyFont="1" applyBorder="1" applyAlignment="1">
      <alignment horizontal="center" vertical="center" wrapText="1"/>
    </xf>
    <xf numFmtId="1" fontId="31" fillId="0" borderId="67" xfId="0" applyNumberFormat="1" applyFont="1" applyBorder="1" applyAlignment="1">
      <alignment horizontal="center" vertical="center" wrapText="1"/>
    </xf>
    <xf numFmtId="0" fontId="30" fillId="0" borderId="68" xfId="0" applyFont="1" applyBorder="1" applyAlignment="1">
      <alignment horizontal="right" vertical="center"/>
    </xf>
    <xf numFmtId="0" fontId="69" fillId="0" borderId="69" xfId="0" applyFont="1" applyBorder="1" applyAlignment="1">
      <alignment horizontal="left" vertical="center"/>
    </xf>
    <xf numFmtId="0" fontId="70" fillId="0" borderId="10" xfId="0" applyFont="1" applyBorder="1" applyAlignment="1">
      <alignment horizontal="left" vertical="center"/>
    </xf>
    <xf numFmtId="0" fontId="71" fillId="0" borderId="10" xfId="0" applyFont="1" applyBorder="1" applyAlignment="1">
      <alignment horizontal="left" vertical="center"/>
    </xf>
    <xf numFmtId="0" fontId="6" fillId="0" borderId="42" xfId="0" applyFont="1" applyFill="1" applyBorder="1" applyAlignment="1">
      <alignment horizontal="center" vertical="center" textRotation="60" wrapText="1"/>
    </xf>
    <xf numFmtId="0" fontId="55" fillId="0" borderId="70" xfId="0" applyFont="1" applyBorder="1" applyAlignment="1">
      <alignment horizontal="centerContinuous" vertical="center"/>
    </xf>
    <xf numFmtId="0" fontId="55" fillId="0" borderId="71" xfId="0" applyFont="1" applyBorder="1" applyAlignment="1">
      <alignment horizontal="centerContinuous" vertical="center"/>
    </xf>
    <xf numFmtId="0" fontId="55" fillId="0" borderId="72" xfId="0" applyFont="1" applyBorder="1" applyAlignment="1">
      <alignment horizontal="centerContinuous" vertical="center"/>
    </xf>
    <xf numFmtId="0" fontId="72" fillId="0" borderId="70" xfId="0" applyFont="1" applyBorder="1" applyAlignment="1">
      <alignment horizontal="centerContinuous" vertical="center"/>
    </xf>
    <xf numFmtId="0" fontId="72" fillId="0" borderId="71" xfId="0" applyFont="1" applyBorder="1" applyAlignment="1">
      <alignment horizontal="centerContinuous" vertical="center"/>
    </xf>
    <xf numFmtId="0" fontId="72" fillId="0" borderId="72" xfId="0" applyFont="1" applyBorder="1" applyAlignment="1">
      <alignment horizontal="centerContinuous" vertical="center"/>
    </xf>
    <xf numFmtId="0" fontId="73" fillId="0" borderId="70" xfId="0" applyFont="1" applyBorder="1" applyAlignment="1">
      <alignment horizontal="centerContinuous" vertical="center"/>
    </xf>
    <xf numFmtId="0" fontId="73" fillId="0" borderId="71" xfId="0" applyFont="1" applyBorder="1" applyAlignment="1">
      <alignment horizontal="centerContinuous" vertical="center"/>
    </xf>
    <xf numFmtId="0" fontId="73" fillId="0" borderId="72" xfId="0" applyFont="1" applyBorder="1" applyAlignment="1">
      <alignment horizontal="centerContinuous" vertical="center"/>
    </xf>
    <xf numFmtId="0" fontId="74" fillId="7" borderId="0" xfId="0" applyFont="1" applyFill="1" applyAlignment="1">
      <alignment horizontal="left" vertical="center"/>
    </xf>
    <xf numFmtId="0" fontId="31" fillId="0" borderId="7" xfId="0" applyFont="1" applyBorder="1" applyAlignment="1">
      <alignment horizontal="right"/>
    </xf>
    <xf numFmtId="0" fontId="38" fillId="0" borderId="27" xfId="5" applyFont="1" applyBorder="1" applyAlignment="1">
      <alignment horizontal="left" vertical="center"/>
    </xf>
    <xf numFmtId="0" fontId="21" fillId="0" borderId="18" xfId="0" applyFont="1" applyBorder="1" applyAlignment="1">
      <alignment horizontal="center" vertical="center"/>
    </xf>
    <xf numFmtId="0" fontId="78" fillId="0" borderId="18" xfId="0" applyFont="1" applyBorder="1" applyAlignment="1">
      <alignment horizontal="center" vertical="center"/>
    </xf>
    <xf numFmtId="0" fontId="79" fillId="0" borderId="27" xfId="5" applyFont="1" applyBorder="1" applyAlignment="1">
      <alignment horizontal="left" vertical="center"/>
    </xf>
    <xf numFmtId="0" fontId="21" fillId="0" borderId="8" xfId="0" applyFont="1" applyBorder="1" applyAlignment="1">
      <alignment horizontal="center" vertical="center"/>
    </xf>
    <xf numFmtId="172" fontId="80" fillId="0" borderId="73" xfId="0" applyNumberFormat="1" applyFont="1" applyBorder="1" applyAlignment="1">
      <alignment horizontal="center" vertical="center" wrapText="1"/>
    </xf>
    <xf numFmtId="0" fontId="28" fillId="0" borderId="1" xfId="0" applyFont="1" applyBorder="1" applyAlignment="1">
      <alignment horizontal="right" vertical="center" wrapText="1"/>
    </xf>
    <xf numFmtId="0" fontId="71" fillId="5" borderId="10" xfId="0" applyFont="1" applyFill="1" applyBorder="1" applyAlignment="1">
      <alignment horizontal="left" vertical="center"/>
    </xf>
    <xf numFmtId="0" fontId="37" fillId="0" borderId="30" xfId="0" applyFont="1" applyBorder="1" applyAlignment="1">
      <alignment horizontal="centerContinuous" vertical="center"/>
    </xf>
    <xf numFmtId="0" fontId="31" fillId="0" borderId="20" xfId="0" applyFont="1" applyBorder="1" applyAlignment="1">
      <alignment horizontal="centerContinuous" vertical="center"/>
    </xf>
    <xf numFmtId="0" fontId="31" fillId="0" borderId="31" xfId="0" applyFont="1" applyBorder="1" applyAlignment="1">
      <alignment horizontal="centerContinuous" vertical="center"/>
    </xf>
    <xf numFmtId="0" fontId="0" fillId="15" borderId="0" xfId="0" applyFill="1" applyBorder="1" applyAlignment="1" applyProtection="1">
      <alignment vertical="center"/>
      <protection locked="0"/>
    </xf>
    <xf numFmtId="0" fontId="38" fillId="0" borderId="32" xfId="0" applyFont="1" applyBorder="1" applyAlignment="1">
      <alignment vertical="center"/>
    </xf>
    <xf numFmtId="0" fontId="38" fillId="0" borderId="27" xfId="0" applyFont="1" applyBorder="1" applyAlignment="1">
      <alignment vertical="center"/>
    </xf>
    <xf numFmtId="0" fontId="38" fillId="0" borderId="33" xfId="0" applyFont="1" applyBorder="1" applyAlignment="1">
      <alignment vertical="center"/>
    </xf>
    <xf numFmtId="0" fontId="38" fillId="0" borderId="74" xfId="0" applyFont="1" applyBorder="1" applyAlignment="1">
      <alignment vertical="center"/>
    </xf>
    <xf numFmtId="0" fontId="38" fillId="0" borderId="0" xfId="0" applyFont="1" applyAlignment="1">
      <alignment vertical="center"/>
    </xf>
    <xf numFmtId="0" fontId="38" fillId="0" borderId="4" xfId="0" applyFont="1" applyBorder="1" applyAlignment="1">
      <alignment vertical="center"/>
    </xf>
    <xf numFmtId="0" fontId="38" fillId="0" borderId="22" xfId="0" applyFont="1" applyBorder="1" applyAlignment="1">
      <alignment vertical="center"/>
    </xf>
    <xf numFmtId="0" fontId="38" fillId="0" borderId="75" xfId="0" applyFont="1" applyBorder="1" applyAlignment="1">
      <alignment vertical="center"/>
    </xf>
    <xf numFmtId="0" fontId="38" fillId="0" borderId="12" xfId="0" applyFont="1" applyBorder="1" applyAlignment="1">
      <alignment vertical="center"/>
    </xf>
    <xf numFmtId="194" fontId="21" fillId="0" borderId="27" xfId="0" applyNumberFormat="1" applyFont="1" applyFill="1" applyBorder="1" applyAlignment="1">
      <alignment horizontal="centerContinuous" vertical="center"/>
    </xf>
    <xf numFmtId="0" fontId="38" fillId="0" borderId="27" xfId="0" applyFont="1" applyBorder="1" applyAlignment="1">
      <alignment horizontal="centerContinuous" vertical="center"/>
    </xf>
    <xf numFmtId="0" fontId="38" fillId="0" borderId="74" xfId="0" applyFont="1" applyBorder="1" applyAlignment="1">
      <alignment horizontal="centerContinuous" vertical="center"/>
    </xf>
    <xf numFmtId="195" fontId="21" fillId="0" borderId="22" xfId="0" applyNumberFormat="1" applyFont="1" applyFill="1" applyBorder="1" applyAlignment="1">
      <alignment horizontal="centerContinuous" vertical="center"/>
    </xf>
    <xf numFmtId="0" fontId="38" fillId="0" borderId="22" xfId="0" applyFont="1" applyBorder="1" applyAlignment="1">
      <alignment horizontal="centerContinuous" vertical="center"/>
    </xf>
    <xf numFmtId="0" fontId="38" fillId="0" borderId="12" xfId="0" applyFont="1" applyBorder="1" applyAlignment="1">
      <alignment horizontal="centerContinuous" vertical="center"/>
    </xf>
    <xf numFmtId="0" fontId="31" fillId="0" borderId="0" xfId="4" applyFont="1" applyAlignment="1">
      <alignment vertical="center"/>
    </xf>
    <xf numFmtId="0" fontId="57" fillId="15" borderId="0" xfId="4" applyFill="1" applyBorder="1" applyAlignment="1" applyProtection="1">
      <alignment vertical="center"/>
      <protection locked="0"/>
    </xf>
    <xf numFmtId="0" fontId="57" fillId="0" borderId="0" xfId="4"/>
    <xf numFmtId="0" fontId="82" fillId="0" borderId="0" xfId="4" applyFont="1" applyAlignment="1">
      <alignment horizontal="center" vertical="center"/>
    </xf>
    <xf numFmtId="0" fontId="83" fillId="8" borderId="26" xfId="4" applyFont="1" applyFill="1" applyBorder="1" applyAlignment="1">
      <alignment horizontal="centerContinuous" vertical="center"/>
    </xf>
    <xf numFmtId="0" fontId="76" fillId="8" borderId="58" xfId="4" applyFont="1" applyFill="1" applyBorder="1" applyAlignment="1">
      <alignment horizontal="centerContinuous" vertical="center"/>
    </xf>
    <xf numFmtId="0" fontId="76" fillId="8" borderId="76" xfId="4" applyFont="1" applyFill="1" applyBorder="1" applyAlignment="1">
      <alignment horizontal="centerContinuous" vertical="center"/>
    </xf>
    <xf numFmtId="0" fontId="84" fillId="0" borderId="0" xfId="4" applyFont="1" applyBorder="1" applyAlignment="1">
      <alignment horizontal="center" vertical="center"/>
    </xf>
    <xf numFmtId="0" fontId="85" fillId="0" borderId="0" xfId="4" applyFont="1" applyBorder="1" applyAlignment="1">
      <alignment horizontal="center" vertical="center"/>
    </xf>
    <xf numFmtId="0" fontId="86" fillId="0" borderId="0" xfId="4" applyFont="1" applyBorder="1" applyAlignment="1">
      <alignment horizontal="center" vertical="center" wrapText="1"/>
    </xf>
    <xf numFmtId="0" fontId="86" fillId="0" borderId="0" xfId="4" applyFont="1" applyBorder="1" applyAlignment="1">
      <alignment horizontal="center" vertical="center"/>
    </xf>
    <xf numFmtId="0" fontId="31" fillId="0" borderId="0" xfId="0" applyFont="1" applyAlignment="1">
      <alignment vertical="center"/>
    </xf>
    <xf numFmtId="0" fontId="31" fillId="0" borderId="0" xfId="0" applyFont="1" applyBorder="1" applyAlignment="1">
      <alignment vertical="center"/>
    </xf>
    <xf numFmtId="0" fontId="31" fillId="0" borderId="1" xfId="4" applyFont="1" applyBorder="1" applyAlignment="1">
      <alignment vertical="center"/>
    </xf>
    <xf numFmtId="0" fontId="31" fillId="0" borderId="0" xfId="4" applyFont="1" applyBorder="1" applyAlignment="1">
      <alignment vertical="center"/>
    </xf>
    <xf numFmtId="0" fontId="31" fillId="0" borderId="5" xfId="4" applyFont="1" applyBorder="1" applyAlignment="1">
      <alignment vertical="center"/>
    </xf>
    <xf numFmtId="0" fontId="41" fillId="0" borderId="0" xfId="4" applyFont="1" applyBorder="1" applyAlignment="1">
      <alignment vertical="center"/>
    </xf>
    <xf numFmtId="0" fontId="45" fillId="0" borderId="0" xfId="4" applyFont="1" applyBorder="1" applyAlignment="1">
      <alignment horizontal="right" vertical="center"/>
    </xf>
    <xf numFmtId="0" fontId="42" fillId="0" borderId="0" xfId="4" applyFont="1" applyBorder="1" applyAlignment="1">
      <alignment vertical="center"/>
    </xf>
    <xf numFmtId="0" fontId="42" fillId="0" borderId="0" xfId="4" applyFont="1" applyBorder="1" applyAlignment="1">
      <alignment horizontal="right" vertical="center"/>
    </xf>
    <xf numFmtId="0" fontId="31" fillId="0" borderId="0" xfId="0" applyFont="1" applyProtection="1"/>
    <xf numFmtId="0" fontId="38" fillId="0" borderId="2" xfId="0" applyFont="1" applyBorder="1" applyAlignment="1">
      <alignment horizontal="right"/>
    </xf>
    <xf numFmtId="0" fontId="38" fillId="0" borderId="18" xfId="0" applyFont="1" applyBorder="1" applyAlignment="1">
      <alignment horizontal="right"/>
    </xf>
    <xf numFmtId="0" fontId="89" fillId="0" borderId="18" xfId="0" applyFont="1" applyBorder="1" applyAlignment="1">
      <alignment horizontal="center"/>
    </xf>
    <xf numFmtId="0" fontId="89" fillId="0" borderId="14" xfId="0" applyFont="1" applyBorder="1" applyAlignment="1">
      <alignment horizontal="center"/>
    </xf>
    <xf numFmtId="0" fontId="91" fillId="11" borderId="0" xfId="4" applyFont="1" applyFill="1" applyBorder="1" applyAlignment="1">
      <alignment horizontal="centerContinuous" vertical="center"/>
    </xf>
    <xf numFmtId="0" fontId="90" fillId="11" borderId="0" xfId="4" applyFont="1" applyFill="1" applyBorder="1" applyAlignment="1">
      <alignment horizontal="centerContinuous" vertical="center"/>
    </xf>
    <xf numFmtId="0" fontId="91" fillId="11" borderId="5" xfId="4" applyFont="1" applyFill="1" applyBorder="1" applyAlignment="1">
      <alignment horizontal="centerContinuous" vertical="center"/>
    </xf>
    <xf numFmtId="0" fontId="77" fillId="0" borderId="0" xfId="0" applyFont="1" applyFill="1" applyBorder="1" applyAlignment="1">
      <alignment horizontal="left" vertical="center"/>
    </xf>
    <xf numFmtId="0" fontId="77" fillId="0" borderId="0" xfId="0" applyFont="1" applyFill="1" applyBorder="1" applyAlignment="1">
      <alignment horizontal="right" vertical="center"/>
    </xf>
    <xf numFmtId="0" fontId="92" fillId="5" borderId="1" xfId="4" applyFont="1" applyFill="1" applyBorder="1" applyAlignment="1">
      <alignment horizontal="centerContinuous" vertical="center"/>
    </xf>
    <xf numFmtId="0" fontId="31" fillId="5" borderId="0" xfId="4" applyFont="1" applyFill="1" applyBorder="1" applyAlignment="1">
      <alignment horizontal="centerContinuous" vertical="center"/>
    </xf>
    <xf numFmtId="0" fontId="42" fillId="5" borderId="0" xfId="4" applyFont="1" applyFill="1" applyBorder="1" applyAlignment="1">
      <alignment horizontal="centerContinuous" vertical="center"/>
    </xf>
    <xf numFmtId="0" fontId="31" fillId="5" borderId="5" xfId="4" applyFont="1" applyFill="1" applyBorder="1" applyAlignment="1">
      <alignment horizontal="centerContinuous" vertical="center"/>
    </xf>
    <xf numFmtId="0" fontId="93" fillId="0" borderId="1" xfId="4" applyFont="1" applyBorder="1" applyAlignment="1">
      <alignment vertical="center"/>
    </xf>
    <xf numFmtId="0" fontId="28" fillId="0" borderId="1" xfId="4" applyFont="1" applyBorder="1" applyAlignment="1">
      <alignment vertical="center"/>
    </xf>
    <xf numFmtId="0" fontId="94" fillId="13" borderId="1" xfId="4" applyFont="1" applyFill="1" applyBorder="1" applyAlignment="1">
      <alignment horizontal="centerContinuous" vertical="center"/>
    </xf>
    <xf numFmtId="0" fontId="91" fillId="13" borderId="0" xfId="4" applyFont="1" applyFill="1" applyBorder="1" applyAlignment="1">
      <alignment horizontal="centerContinuous" vertical="center"/>
    </xf>
    <xf numFmtId="0" fontId="90" fillId="13" borderId="0" xfId="4" applyFont="1" applyFill="1" applyBorder="1" applyAlignment="1">
      <alignment horizontal="centerContinuous" vertical="center"/>
    </xf>
    <xf numFmtId="0" fontId="91" fillId="13" borderId="5" xfId="4" applyFont="1" applyFill="1" applyBorder="1" applyAlignment="1">
      <alignment horizontal="centerContinuous" vertical="center"/>
    </xf>
    <xf numFmtId="0" fontId="94" fillId="11" borderId="1" xfId="4" applyFont="1" applyFill="1" applyBorder="1" applyAlignment="1">
      <alignment horizontal="centerContinuous" vertical="center"/>
    </xf>
    <xf numFmtId="0" fontId="94" fillId="10" borderId="1" xfId="4" applyFont="1" applyFill="1" applyBorder="1" applyAlignment="1">
      <alignment horizontal="centerContinuous" vertical="center"/>
    </xf>
    <xf numFmtId="0" fontId="91" fillId="10" borderId="0" xfId="4" applyFont="1" applyFill="1" applyBorder="1" applyAlignment="1">
      <alignment horizontal="centerContinuous" vertical="center"/>
    </xf>
    <xf numFmtId="0" fontId="90" fillId="10" borderId="0" xfId="4" applyFont="1" applyFill="1" applyBorder="1" applyAlignment="1">
      <alignment horizontal="centerContinuous" vertical="center"/>
    </xf>
    <xf numFmtId="0" fontId="91" fillId="10" borderId="5" xfId="4" applyFont="1" applyFill="1" applyBorder="1" applyAlignment="1">
      <alignment horizontal="centerContinuous" vertical="center"/>
    </xf>
    <xf numFmtId="0" fontId="94" fillId="8" borderId="1" xfId="4" applyFont="1" applyFill="1" applyBorder="1" applyAlignment="1">
      <alignment horizontal="centerContinuous" vertical="center"/>
    </xf>
    <xf numFmtId="0" fontId="91" fillId="8" borderId="0" xfId="4" applyFont="1" applyFill="1" applyBorder="1" applyAlignment="1">
      <alignment horizontal="centerContinuous" vertical="center"/>
    </xf>
    <xf numFmtId="0" fontId="90" fillId="8" borderId="0" xfId="4" applyFont="1" applyFill="1" applyBorder="1" applyAlignment="1">
      <alignment horizontal="centerContinuous" vertical="center"/>
    </xf>
    <xf numFmtId="0" fontId="91" fillId="8" borderId="5" xfId="4" applyFont="1" applyFill="1" applyBorder="1" applyAlignment="1">
      <alignment horizontal="centerContinuous" vertical="center"/>
    </xf>
    <xf numFmtId="0" fontId="94" fillId="9" borderId="1" xfId="4" applyFont="1" applyFill="1" applyBorder="1" applyAlignment="1">
      <alignment horizontal="centerContinuous" vertical="center"/>
    </xf>
    <xf numFmtId="0" fontId="91" fillId="9" borderId="0" xfId="4" applyFont="1" applyFill="1" applyBorder="1" applyAlignment="1">
      <alignment horizontal="centerContinuous" vertical="center"/>
    </xf>
    <xf numFmtId="0" fontId="90" fillId="9" borderId="0" xfId="4" applyFont="1" applyFill="1" applyBorder="1" applyAlignment="1">
      <alignment horizontal="centerContinuous" vertical="center"/>
    </xf>
    <xf numFmtId="0" fontId="91" fillId="9" borderId="5" xfId="4" applyFont="1" applyFill="1" applyBorder="1" applyAlignment="1">
      <alignment horizontal="centerContinuous" vertical="center"/>
    </xf>
    <xf numFmtId="0" fontId="94" fillId="14" borderId="1" xfId="4" applyFont="1" applyFill="1" applyBorder="1" applyAlignment="1">
      <alignment horizontal="centerContinuous" vertical="center"/>
    </xf>
    <xf numFmtId="0" fontId="91" fillId="14" borderId="0" xfId="4" applyFont="1" applyFill="1" applyBorder="1" applyAlignment="1">
      <alignment horizontal="centerContinuous" vertical="center"/>
    </xf>
    <xf numFmtId="0" fontId="90" fillId="14" borderId="0" xfId="4" applyFont="1" applyFill="1" applyBorder="1" applyAlignment="1">
      <alignment horizontal="centerContinuous" vertical="center"/>
    </xf>
    <xf numFmtId="0" fontId="91" fillId="14" borderId="5" xfId="4" applyFont="1" applyFill="1" applyBorder="1" applyAlignment="1">
      <alignment horizontal="centerContinuous" vertical="center"/>
    </xf>
    <xf numFmtId="0" fontId="94" fillId="12" borderId="1" xfId="4" applyFont="1" applyFill="1" applyBorder="1" applyAlignment="1">
      <alignment horizontal="centerContinuous" vertical="center"/>
    </xf>
    <xf numFmtId="0" fontId="91" fillId="12" borderId="0" xfId="4" applyFont="1" applyFill="1" applyBorder="1" applyAlignment="1">
      <alignment horizontal="centerContinuous" vertical="center"/>
    </xf>
    <xf numFmtId="0" fontId="90" fillId="12" borderId="0" xfId="4" applyFont="1" applyFill="1" applyBorder="1" applyAlignment="1">
      <alignment horizontal="centerContinuous" vertical="center"/>
    </xf>
    <xf numFmtId="0" fontId="91" fillId="12" borderId="5" xfId="4" applyFont="1" applyFill="1" applyBorder="1" applyAlignment="1">
      <alignment horizontal="centerContinuous" vertical="center"/>
    </xf>
    <xf numFmtId="0" fontId="77" fillId="0" borderId="1" xfId="0" applyFont="1" applyFill="1" applyBorder="1" applyAlignment="1">
      <alignment horizontal="left" vertical="center"/>
    </xf>
    <xf numFmtId="0" fontId="77" fillId="0" borderId="5" xfId="0" applyFont="1" applyFill="1" applyBorder="1" applyAlignment="1">
      <alignment horizontal="right" vertical="center"/>
    </xf>
    <xf numFmtId="0" fontId="45" fillId="0" borderId="8" xfId="4" applyFont="1" applyBorder="1" applyAlignment="1">
      <alignment horizontal="center" vertical="center"/>
    </xf>
    <xf numFmtId="0" fontId="45" fillId="0" borderId="6" xfId="4" applyFont="1" applyBorder="1" applyAlignment="1">
      <alignment horizontal="center" vertical="center"/>
    </xf>
    <xf numFmtId="0" fontId="68" fillId="0" borderId="36" xfId="0" applyFont="1" applyBorder="1" applyAlignment="1">
      <alignment horizontal="centerContinuous" vertical="center" wrapText="1"/>
    </xf>
    <xf numFmtId="0" fontId="69" fillId="0" borderId="0" xfId="0" applyFont="1" applyBorder="1" applyAlignment="1">
      <alignment horizontal="left" vertical="center"/>
    </xf>
    <xf numFmtId="0" fontId="8" fillId="0" borderId="0" xfId="0" applyFont="1"/>
    <xf numFmtId="0" fontId="29" fillId="0" borderId="0" xfId="0" applyFont="1" applyBorder="1" applyAlignment="1">
      <alignment horizontal="center" vertical="center" textRotation="90" wrapText="1"/>
    </xf>
    <xf numFmtId="0" fontId="54" fillId="0" borderId="50" xfId="0" applyNumberFormat="1" applyFont="1" applyBorder="1" applyAlignment="1">
      <alignment horizontal="center" vertical="center" wrapText="1"/>
    </xf>
    <xf numFmtId="0" fontId="28" fillId="0" borderId="77" xfId="0" applyFont="1" applyBorder="1" applyAlignment="1">
      <alignment horizontal="center" vertical="center" wrapText="1"/>
    </xf>
    <xf numFmtId="0" fontId="54" fillId="0" borderId="52" xfId="0" applyFont="1" applyBorder="1" applyAlignment="1">
      <alignment horizontal="center" vertical="center" wrapText="1"/>
    </xf>
    <xf numFmtId="169" fontId="54" fillId="0" borderId="50" xfId="0" applyNumberFormat="1" applyFont="1" applyBorder="1" applyAlignment="1">
      <alignment horizontal="center" vertical="center" wrapText="1"/>
    </xf>
    <xf numFmtId="168" fontId="54" fillId="0" borderId="50" xfId="0" applyNumberFormat="1" applyFont="1" applyBorder="1" applyAlignment="1">
      <alignment horizontal="center" vertical="center" wrapText="1"/>
    </xf>
    <xf numFmtId="0" fontId="54" fillId="0" borderId="50" xfId="0" applyFont="1" applyBorder="1" applyAlignment="1">
      <alignment horizontal="center" vertical="center" wrapText="1"/>
    </xf>
    <xf numFmtId="172" fontId="54" fillId="0" borderId="50" xfId="0" applyNumberFormat="1" applyFont="1" applyBorder="1" applyAlignment="1">
      <alignment horizontal="center" vertical="center" wrapText="1"/>
    </xf>
    <xf numFmtId="169" fontId="54" fillId="0" borderId="78" xfId="0" applyNumberFormat="1" applyFont="1" applyBorder="1" applyAlignment="1">
      <alignment horizontal="center" vertical="center" wrapText="1"/>
    </xf>
    <xf numFmtId="172" fontId="54" fillId="0" borderId="78" xfId="0" applyNumberFormat="1" applyFont="1" applyBorder="1" applyAlignment="1">
      <alignment horizontal="center" vertical="center" wrapText="1"/>
    </xf>
    <xf numFmtId="0" fontId="54" fillId="0" borderId="78" xfId="0" applyFont="1" applyBorder="1" applyAlignment="1">
      <alignment horizontal="center" vertical="center" wrapText="1"/>
    </xf>
    <xf numFmtId="172" fontId="9" fillId="0" borderId="79" xfId="0" applyNumberFormat="1" applyFont="1" applyBorder="1" applyAlignment="1">
      <alignment horizontal="center" vertical="center" wrapText="1"/>
    </xf>
    <xf numFmtId="172" fontId="9" fillId="0" borderId="80" xfId="0" applyNumberFormat="1" applyFont="1" applyBorder="1" applyAlignment="1">
      <alignment horizontal="center" vertical="center" wrapText="1"/>
    </xf>
    <xf numFmtId="0" fontId="28" fillId="0" borderId="61" xfId="0" applyFont="1" applyBorder="1" applyAlignment="1">
      <alignment horizontal="center" vertical="center" wrapText="1"/>
    </xf>
    <xf numFmtId="0" fontId="54" fillId="0" borderId="81" xfId="0" applyFont="1" applyBorder="1" applyAlignment="1">
      <alignment horizontal="center" vertical="center" wrapText="1"/>
    </xf>
    <xf numFmtId="0" fontId="54" fillId="0" borderId="44" xfId="0" applyNumberFormat="1" applyFont="1" applyBorder="1" applyAlignment="1">
      <alignment horizontal="center" vertical="center" wrapText="1"/>
    </xf>
    <xf numFmtId="169" fontId="54" fillId="0" borderId="44" xfId="0" applyNumberFormat="1" applyFont="1" applyBorder="1" applyAlignment="1">
      <alignment horizontal="center" vertical="center" wrapText="1"/>
    </xf>
    <xf numFmtId="168" fontId="54" fillId="0" borderId="44" xfId="0" applyNumberFormat="1" applyFont="1" applyBorder="1" applyAlignment="1">
      <alignment horizontal="center" vertical="center" wrapText="1"/>
    </xf>
    <xf numFmtId="0" fontId="54" fillId="0" borderId="44" xfId="0" applyFont="1" applyBorder="1" applyAlignment="1">
      <alignment horizontal="center" vertical="center" wrapText="1"/>
    </xf>
    <xf numFmtId="172" fontId="54" fillId="0" borderId="44" xfId="0" applyNumberFormat="1" applyFont="1" applyBorder="1" applyAlignment="1">
      <alignment horizontal="center" vertical="center" wrapText="1"/>
    </xf>
    <xf numFmtId="0" fontId="49" fillId="0" borderId="44" xfId="0" applyFont="1" applyBorder="1" applyAlignment="1">
      <alignment horizontal="center" vertical="center" wrapText="1"/>
    </xf>
    <xf numFmtId="0" fontId="97" fillId="0" borderId="0" xfId="0" applyFont="1" applyFill="1" applyBorder="1" applyAlignment="1">
      <alignment vertical="center"/>
    </xf>
    <xf numFmtId="0" fontId="97" fillId="0" borderId="0" xfId="0" applyFont="1" applyFill="1" applyBorder="1" applyAlignment="1">
      <alignment horizontal="left" vertical="center"/>
    </xf>
    <xf numFmtId="0" fontId="97" fillId="0" borderId="82" xfId="0" applyFont="1" applyFill="1" applyBorder="1" applyAlignment="1">
      <alignment horizontal="left" vertical="center"/>
    </xf>
    <xf numFmtId="0" fontId="96" fillId="0" borderId="34" xfId="0" applyFont="1" applyFill="1" applyBorder="1" applyAlignment="1">
      <alignment vertical="center"/>
    </xf>
    <xf numFmtId="0" fontId="96" fillId="0" borderId="84" xfId="0" applyFont="1" applyFill="1" applyBorder="1" applyAlignment="1">
      <alignment vertical="center"/>
    </xf>
    <xf numFmtId="0" fontId="97" fillId="0" borderId="82" xfId="0" applyFont="1" applyFill="1" applyBorder="1" applyAlignment="1">
      <alignment vertical="center"/>
    </xf>
    <xf numFmtId="0" fontId="98" fillId="0" borderId="0" xfId="0" applyFont="1" applyFill="1" applyBorder="1" applyAlignment="1">
      <alignment horizontal="left" vertical="center"/>
    </xf>
    <xf numFmtId="0" fontId="98" fillId="0" borderId="82" xfId="0" applyFont="1" applyFill="1" applyBorder="1" applyAlignment="1">
      <alignment horizontal="left" vertical="center"/>
    </xf>
    <xf numFmtId="0" fontId="99" fillId="0" borderId="3" xfId="0" applyFont="1" applyFill="1" applyBorder="1" applyAlignment="1">
      <alignment horizontal="centerContinuous" vertical="center"/>
    </xf>
    <xf numFmtId="0" fontId="100" fillId="5" borderId="68" xfId="0" applyFont="1" applyFill="1" applyBorder="1" applyAlignment="1">
      <alignment horizontal="centerContinuous" vertical="center"/>
    </xf>
    <xf numFmtId="0" fontId="101" fillId="5" borderId="20" xfId="0" applyFont="1" applyFill="1" applyBorder="1" applyAlignment="1">
      <alignment horizontal="centerContinuous" vertical="center"/>
    </xf>
    <xf numFmtId="0" fontId="102" fillId="5" borderId="20" xfId="0" applyFont="1" applyFill="1" applyBorder="1" applyAlignment="1">
      <alignment horizontal="centerContinuous" vertical="center"/>
    </xf>
    <xf numFmtId="0" fontId="98" fillId="5" borderId="20" xfId="0" applyFont="1" applyFill="1" applyBorder="1" applyAlignment="1">
      <alignment horizontal="centerContinuous" vertical="center"/>
    </xf>
    <xf numFmtId="0" fontId="100" fillId="5" borderId="31" xfId="0" applyFont="1" applyFill="1" applyBorder="1" applyAlignment="1">
      <alignment horizontal="right" vertical="center"/>
    </xf>
    <xf numFmtId="0" fontId="99" fillId="0" borderId="0" xfId="0" applyFont="1" applyFill="1" applyBorder="1" applyAlignment="1">
      <alignment horizontal="centerContinuous" vertical="center"/>
    </xf>
    <xf numFmtId="0" fontId="100" fillId="0" borderId="10" xfId="0" applyFont="1" applyFill="1" applyBorder="1" applyAlignment="1">
      <alignment horizontal="right" vertical="center"/>
    </xf>
    <xf numFmtId="0" fontId="100" fillId="0" borderId="83" xfId="0" applyFont="1" applyFill="1" applyBorder="1" applyAlignment="1">
      <alignment horizontal="right" vertical="center"/>
    </xf>
    <xf numFmtId="0" fontId="102" fillId="0" borderId="0" xfId="0" applyFont="1"/>
    <xf numFmtId="0" fontId="103" fillId="0" borderId="0" xfId="0" applyFont="1"/>
    <xf numFmtId="0" fontId="102" fillId="0" borderId="0" xfId="0" applyFont="1" applyAlignment="1">
      <alignment horizontal="centerContinuous" wrapText="1"/>
    </xf>
    <xf numFmtId="0" fontId="104" fillId="0" borderId="0" xfId="0" applyFont="1"/>
    <xf numFmtId="0" fontId="102" fillId="5" borderId="0" xfId="0" applyFont="1" applyFill="1"/>
    <xf numFmtId="0" fontId="104" fillId="0" borderId="0" xfId="0" applyFont="1" applyAlignment="1">
      <alignment horizontal="centerContinuous" wrapText="1"/>
    </xf>
    <xf numFmtId="0" fontId="105" fillId="5" borderId="0" xfId="0" applyFont="1" applyFill="1"/>
    <xf numFmtId="0" fontId="106" fillId="0" borderId="0" xfId="1" applyFont="1" applyAlignment="1" applyProtection="1"/>
    <xf numFmtId="0" fontId="107" fillId="0" borderId="0" xfId="0" applyFont="1"/>
    <xf numFmtId="0" fontId="112" fillId="0" borderId="0" xfId="0" applyFont="1" applyBorder="1" applyAlignment="1">
      <alignment horizontal="centerContinuous" vertical="center" wrapText="1"/>
    </xf>
    <xf numFmtId="0" fontId="113" fillId="0" borderId="0" xfId="0" applyFont="1" applyBorder="1" applyAlignment="1">
      <alignment horizontal="centerContinuous" vertical="center" wrapText="1"/>
    </xf>
    <xf numFmtId="0" fontId="113" fillId="0" borderId="5" xfId="0" applyFont="1" applyBorder="1" applyAlignment="1">
      <alignment horizontal="centerContinuous" vertical="center" wrapText="1"/>
    </xf>
    <xf numFmtId="0" fontId="40" fillId="4" borderId="68" xfId="0" applyFont="1" applyFill="1" applyBorder="1" applyAlignment="1">
      <alignment horizontal="centerContinuous" vertical="center"/>
    </xf>
    <xf numFmtId="0" fontId="31" fillId="4" borderId="20" xfId="0" applyFont="1" applyFill="1" applyBorder="1" applyAlignment="1">
      <alignment horizontal="centerContinuous" vertical="center"/>
    </xf>
    <xf numFmtId="0" fontId="8" fillId="4" borderId="20" xfId="0" applyFont="1" applyFill="1" applyBorder="1" applyAlignment="1">
      <alignment horizontal="centerContinuous" vertical="center"/>
    </xf>
    <xf numFmtId="0" fontId="14" fillId="0" borderId="13"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1" xfId="0" applyFont="1" applyBorder="1" applyAlignment="1">
      <alignment horizontal="center" vertical="center" wrapText="1"/>
    </xf>
    <xf numFmtId="0" fontId="38" fillId="0" borderId="27" xfId="5" applyFont="1" applyBorder="1" applyAlignment="1">
      <alignment horizontal="center" vertical="center"/>
    </xf>
    <xf numFmtId="0" fontId="38" fillId="0" borderId="74" xfId="5" applyFont="1" applyBorder="1" applyAlignment="1">
      <alignment horizontal="center" vertical="center"/>
    </xf>
    <xf numFmtId="0" fontId="38" fillId="0" borderId="0" xfId="5" applyFont="1" applyBorder="1" applyAlignment="1">
      <alignment horizontal="center" vertical="center"/>
    </xf>
    <xf numFmtId="0" fontId="38" fillId="0" borderId="10" xfId="5" applyFont="1" applyBorder="1" applyAlignment="1">
      <alignment horizontal="center" vertical="center"/>
    </xf>
    <xf numFmtId="0" fontId="21" fillId="0" borderId="32" xfId="0" applyFont="1" applyBorder="1" applyAlignment="1">
      <alignment horizontal="center" vertical="center"/>
    </xf>
    <xf numFmtId="0" fontId="21" fillId="0" borderId="34" xfId="0" applyFont="1" applyBorder="1" applyAlignment="1">
      <alignment horizontal="center" vertical="center"/>
    </xf>
    <xf numFmtId="0" fontId="38" fillId="0" borderId="27" xfId="5" applyFont="1" applyBorder="1" applyAlignment="1">
      <alignment horizontal="left" vertical="center"/>
    </xf>
    <xf numFmtId="0" fontId="38" fillId="0" borderId="89" xfId="5" applyFont="1" applyBorder="1" applyAlignment="1">
      <alignment horizontal="left" vertical="center"/>
    </xf>
    <xf numFmtId="0" fontId="38" fillId="0" borderId="0" xfId="5" applyFont="1" applyBorder="1" applyAlignment="1">
      <alignment horizontal="left" vertical="center"/>
    </xf>
    <xf numFmtId="0" fontId="38" fillId="0" borderId="52" xfId="5" applyFont="1" applyBorder="1" applyAlignment="1">
      <alignment horizontal="left" vertical="center"/>
    </xf>
    <xf numFmtId="0" fontId="82" fillId="0" borderId="0" xfId="4" applyFont="1" applyAlignment="1">
      <alignment horizontal="center" vertical="center"/>
    </xf>
    <xf numFmtId="0" fontId="45" fillId="0" borderId="7" xfId="4" applyFont="1" applyBorder="1" applyAlignment="1">
      <alignment horizontal="center" vertical="center"/>
    </xf>
    <xf numFmtId="0" fontId="81" fillId="0" borderId="27" xfId="0" applyFont="1" applyBorder="1" applyAlignment="1">
      <alignment horizontal="center" vertical="center" wrapText="1"/>
    </xf>
    <xf numFmtId="0" fontId="81" fillId="0" borderId="89" xfId="0" applyFont="1" applyBorder="1" applyAlignment="1">
      <alignment horizontal="center" vertical="center" wrapText="1"/>
    </xf>
    <xf numFmtId="0" fontId="81" fillId="0" borderId="22" xfId="0" applyFont="1" applyBorder="1" applyAlignment="1">
      <alignment horizontal="center" vertical="center" wrapText="1"/>
    </xf>
    <xf numFmtId="0" fontId="81" fillId="0" borderId="47" xfId="0" applyFont="1" applyBorder="1" applyAlignment="1">
      <alignment horizontal="center" vertical="center" wrapText="1"/>
    </xf>
    <xf numFmtId="0" fontId="38" fillId="0" borderId="27" xfId="0" applyFont="1" applyBorder="1" applyAlignment="1">
      <alignment horizontal="center" vertical="center"/>
    </xf>
    <xf numFmtId="0" fontId="38" fillId="0" borderId="74" xfId="0" applyFont="1" applyBorder="1" applyAlignment="1">
      <alignment horizontal="center" vertical="center"/>
    </xf>
    <xf numFmtId="0" fontId="38" fillId="0" borderId="22" xfId="0" applyFont="1" applyBorder="1" applyAlignment="1">
      <alignment horizontal="center" vertical="center"/>
    </xf>
    <xf numFmtId="0" fontId="38" fillId="0" borderId="12" xfId="0" applyFont="1" applyBorder="1" applyAlignment="1">
      <alignment horizontal="center" vertical="center"/>
    </xf>
    <xf numFmtId="0" fontId="87" fillId="0" borderId="0" xfId="4" applyFont="1" applyBorder="1" applyAlignment="1">
      <alignment horizontal="center" vertical="center"/>
    </xf>
    <xf numFmtId="0" fontId="44" fillId="0" borderId="87" xfId="0" applyFont="1" applyBorder="1" applyAlignment="1">
      <alignment horizontal="center" vertical="center" wrapText="1"/>
    </xf>
    <xf numFmtId="0" fontId="44" fillId="0" borderId="88" xfId="0" applyFont="1" applyBorder="1" applyAlignment="1">
      <alignment horizontal="center" vertical="center" wrapText="1"/>
    </xf>
    <xf numFmtId="0" fontId="44" fillId="0" borderId="85" xfId="0" applyFont="1" applyBorder="1" applyAlignment="1">
      <alignment horizontal="center" vertical="center" wrapText="1"/>
    </xf>
    <xf numFmtId="0" fontId="44" fillId="0" borderId="86"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91" xfId="0" applyFont="1" applyBorder="1" applyAlignment="1">
      <alignment horizontal="center" vertical="center" wrapText="1"/>
    </xf>
    <xf numFmtId="0" fontId="44" fillId="0" borderId="92" xfId="0" applyFont="1" applyBorder="1" applyAlignment="1">
      <alignment horizontal="center" vertical="center" wrapText="1"/>
    </xf>
    <xf numFmtId="0" fontId="44" fillId="0" borderId="93" xfId="0" applyFont="1" applyBorder="1" applyAlignment="1">
      <alignment horizontal="center" vertical="center" wrapText="1"/>
    </xf>
    <xf numFmtId="0" fontId="44" fillId="0" borderId="94" xfId="0" applyFont="1" applyBorder="1" applyAlignment="1">
      <alignment horizontal="center" vertical="center" wrapText="1"/>
    </xf>
    <xf numFmtId="0" fontId="95" fillId="0" borderId="68" xfId="0" applyFont="1" applyBorder="1" applyAlignment="1">
      <alignment horizontal="center" vertical="center" wrapText="1"/>
    </xf>
    <xf numFmtId="0" fontId="95" fillId="0" borderId="20" xfId="0" applyFont="1" applyBorder="1" applyAlignment="1">
      <alignment horizontal="center" vertical="center" wrapText="1"/>
    </xf>
    <xf numFmtId="0" fontId="95" fillId="0" borderId="31" xfId="0" applyFont="1" applyBorder="1" applyAlignment="1">
      <alignment horizontal="center" vertical="center" wrapText="1"/>
    </xf>
    <xf numFmtId="0" fontId="95" fillId="0" borderId="34" xfId="0" applyFont="1" applyBorder="1" applyAlignment="1">
      <alignment horizontal="center" vertical="center" wrapText="1"/>
    </xf>
    <xf numFmtId="0" fontId="95" fillId="0" borderId="0" xfId="0" applyFont="1" applyBorder="1" applyAlignment="1">
      <alignment horizontal="center" vertical="center" wrapText="1"/>
    </xf>
    <xf numFmtId="0" fontId="95" fillId="0" borderId="10"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84"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83" xfId="0" applyFont="1" applyBorder="1" applyAlignment="1">
      <alignment horizontal="center" vertical="center" wrapText="1"/>
    </xf>
    <xf numFmtId="0" fontId="88" fillId="0" borderId="0" xfId="4" applyFont="1" applyFill="1" applyBorder="1" applyAlignment="1">
      <alignment horizontal="center" vertical="center" wrapText="1"/>
    </xf>
    <xf numFmtId="0" fontId="38" fillId="0" borderId="101" xfId="5" applyFont="1" applyBorder="1" applyAlignment="1">
      <alignment horizontal="center" vertical="center"/>
    </xf>
    <xf numFmtId="0" fontId="29" fillId="0" borderId="95" xfId="0" applyFont="1" applyBorder="1" applyAlignment="1">
      <alignment horizontal="center" vertical="center" textRotation="90" wrapText="1"/>
    </xf>
    <xf numFmtId="0" fontId="29" fillId="0" borderId="96" xfId="0" applyFont="1" applyBorder="1" applyAlignment="1">
      <alignment horizontal="center" vertical="center" textRotation="90" wrapText="1"/>
    </xf>
    <xf numFmtId="0" fontId="29" fillId="0" borderId="97" xfId="0" applyFont="1" applyBorder="1" applyAlignment="1">
      <alignment horizontal="center" vertical="center" textRotation="90" wrapText="1"/>
    </xf>
    <xf numFmtId="0" fontId="29"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168" fontId="64" fillId="6" borderId="99" xfId="0" applyNumberFormat="1" applyFont="1" applyFill="1" applyBorder="1" applyAlignment="1">
      <alignment horizontal="center" vertical="center"/>
    </xf>
    <xf numFmtId="168" fontId="64" fillId="6" borderId="100" xfId="0" applyNumberFormat="1" applyFont="1" applyFill="1" applyBorder="1" applyAlignment="1">
      <alignment horizontal="center" vertical="center"/>
    </xf>
    <xf numFmtId="0" fontId="62" fillId="0" borderId="98" xfId="0" applyFont="1" applyBorder="1" applyAlignment="1">
      <alignment horizontal="center" vertical="center" wrapText="1"/>
    </xf>
    <xf numFmtId="0" fontId="62" fillId="0" borderId="99" xfId="0" applyFont="1" applyBorder="1" applyAlignment="1">
      <alignment horizontal="center" vertical="center" wrapText="1"/>
    </xf>
    <xf numFmtId="0" fontId="43" fillId="0" borderId="7"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22"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19" fillId="0" borderId="26" xfId="0" applyFont="1" applyBorder="1" applyAlignment="1">
      <alignment horizontal="right" vertical="center" wrapText="1"/>
    </xf>
    <xf numFmtId="0" fontId="19" fillId="0" borderId="58" xfId="0" applyFont="1" applyBorder="1" applyAlignment="1">
      <alignment horizontal="right" vertical="center" wrapText="1"/>
    </xf>
    <xf numFmtId="0" fontId="54" fillId="0" borderId="3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5" xfId="0" applyFont="1" applyBorder="1" applyAlignment="1">
      <alignment horizontal="center" vertical="center" wrapText="1"/>
    </xf>
    <xf numFmtId="0" fontId="51" fillId="0" borderId="0" xfId="0" applyFont="1" applyBorder="1" applyAlignment="1">
      <alignment horizontal="left" vertical="center" wrapText="1"/>
    </xf>
    <xf numFmtId="0" fontId="51" fillId="0" borderId="5" xfId="0" applyFont="1" applyBorder="1" applyAlignment="1">
      <alignment horizontal="left" vertical="center" wrapText="1"/>
    </xf>
    <xf numFmtId="0" fontId="60" fillId="0" borderId="0" xfId="0" applyFont="1" applyBorder="1" applyAlignment="1">
      <alignment horizontal="left" vertical="center" wrapText="1"/>
    </xf>
    <xf numFmtId="0" fontId="60" fillId="0" borderId="5" xfId="0" applyFont="1" applyBorder="1" applyAlignment="1">
      <alignment horizontal="left" vertical="center" wrapText="1"/>
    </xf>
    <xf numFmtId="0" fontId="66" fillId="0" borderId="58" xfId="0" applyFont="1" applyBorder="1" applyAlignment="1">
      <alignment horizontal="center" vertical="center" wrapText="1"/>
    </xf>
    <xf numFmtId="0" fontId="66" fillId="0" borderId="76" xfId="0" applyFont="1" applyBorder="1" applyAlignment="1">
      <alignment horizontal="center" vertical="center" wrapText="1"/>
    </xf>
    <xf numFmtId="0" fontId="59" fillId="0" borderId="0" xfId="0" applyFont="1" applyBorder="1" applyAlignment="1">
      <alignment horizontal="left" vertical="center" wrapText="1"/>
    </xf>
    <xf numFmtId="0" fontId="59" fillId="0" borderId="5" xfId="0" applyFont="1" applyBorder="1" applyAlignment="1">
      <alignment horizontal="left" vertical="center" wrapText="1"/>
    </xf>
    <xf numFmtId="0" fontId="19" fillId="0" borderId="26" xfId="0" applyFont="1" applyBorder="1" applyAlignment="1">
      <alignment horizontal="center" vertical="center" wrapText="1"/>
    </xf>
    <xf numFmtId="0" fontId="19" fillId="0" borderId="58" xfId="0" applyFont="1" applyBorder="1" applyAlignment="1">
      <alignment horizontal="center" vertical="center" wrapText="1"/>
    </xf>
    <xf numFmtId="0" fontId="59" fillId="0" borderId="20" xfId="0" applyFont="1" applyBorder="1" applyAlignment="1">
      <alignment horizontal="left" vertical="center" wrapText="1"/>
    </xf>
    <xf numFmtId="0" fontId="59" fillId="0" borderId="21" xfId="0" applyFont="1" applyBorder="1" applyAlignment="1">
      <alignment horizontal="left" vertical="center" wrapText="1"/>
    </xf>
    <xf numFmtId="0" fontId="38" fillId="0" borderId="89" xfId="5" applyFont="1" applyBorder="1" applyAlignment="1">
      <alignment horizontal="center" vertical="center"/>
    </xf>
    <xf numFmtId="0" fontId="38" fillId="0" borderId="52" xfId="5" applyFont="1" applyBorder="1" applyAlignment="1">
      <alignment horizontal="center" vertical="center"/>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33" fillId="0" borderId="20" xfId="0" applyFont="1" applyBorder="1" applyAlignment="1">
      <alignment horizontal="left" vertical="center" wrapText="1"/>
    </xf>
    <xf numFmtId="0" fontId="33" fillId="0" borderId="0" xfId="0" applyFont="1" applyBorder="1" applyAlignment="1">
      <alignment horizontal="left" vertical="center" wrapText="1"/>
    </xf>
    <xf numFmtId="0" fontId="33" fillId="0" borderId="5" xfId="0" applyFont="1" applyBorder="1" applyAlignment="1">
      <alignment horizontal="left" vertical="center" wrapText="1"/>
    </xf>
    <xf numFmtId="0" fontId="16" fillId="0" borderId="0" xfId="0" applyFont="1" applyBorder="1" applyAlignment="1">
      <alignment horizontal="center" vertical="center"/>
    </xf>
    <xf numFmtId="0" fontId="6"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18" fillId="0" borderId="0" xfId="0" applyFont="1" applyBorder="1" applyAlignment="1">
      <alignment horizontal="center" vertical="center"/>
    </xf>
    <xf numFmtId="0" fontId="110" fillId="0" borderId="0" xfId="0" applyFont="1" applyBorder="1" applyAlignment="1">
      <alignment horizontal="left" vertical="center" wrapText="1"/>
    </xf>
    <xf numFmtId="0" fontId="110" fillId="0" borderId="5" xfId="0" applyFont="1" applyBorder="1" applyAlignment="1">
      <alignment horizontal="left" vertical="center" wrapText="1"/>
    </xf>
    <xf numFmtId="0" fontId="111" fillId="0" borderId="0" xfId="0" applyFont="1" applyBorder="1" applyAlignment="1">
      <alignment horizontal="left" vertical="center" wrapText="1"/>
    </xf>
    <xf numFmtId="0" fontId="111" fillId="0" borderId="5" xfId="0" applyFont="1" applyBorder="1" applyAlignment="1">
      <alignment horizontal="left" vertical="center" wrapText="1"/>
    </xf>
    <xf numFmtId="0" fontId="110" fillId="0" borderId="0" xfId="0" applyFont="1" applyBorder="1" applyAlignment="1">
      <alignment horizontal="center" vertical="center" wrapText="1"/>
    </xf>
    <xf numFmtId="0" fontId="110" fillId="0" borderId="5" xfId="0" applyFont="1" applyBorder="1" applyAlignment="1">
      <alignment horizontal="center" vertical="center" wrapText="1"/>
    </xf>
    <xf numFmtId="0" fontId="18" fillId="0" borderId="24" xfId="0" applyFont="1" applyBorder="1" applyAlignment="1">
      <alignment horizontal="center" vertical="center" wrapText="1"/>
    </xf>
    <xf numFmtId="0" fontId="0" fillId="0" borderId="24" xfId="0" applyBorder="1" applyAlignment="1">
      <alignment horizontal="center" vertical="center" wrapText="1"/>
    </xf>
    <xf numFmtId="0" fontId="18" fillId="0" borderId="22" xfId="0" applyFont="1" applyBorder="1" applyAlignment="1">
      <alignment horizontal="center" vertical="center" wrapText="1"/>
    </xf>
    <xf numFmtId="0" fontId="0" fillId="0" borderId="22" xfId="0" applyBorder="1" applyAlignment="1">
      <alignment horizontal="center" vertical="center" wrapText="1"/>
    </xf>
    <xf numFmtId="0" fontId="114" fillId="0" borderId="0" xfId="0" applyFont="1" applyBorder="1" applyAlignment="1">
      <alignment horizontal="left" vertical="center" wrapText="1"/>
    </xf>
    <xf numFmtId="0" fontId="114" fillId="0" borderId="5" xfId="0" applyFont="1" applyBorder="1" applyAlignment="1">
      <alignment horizontal="left" vertical="center" wrapText="1"/>
    </xf>
    <xf numFmtId="0" fontId="35" fillId="0" borderId="0" xfId="0" applyFont="1" applyBorder="1" applyAlignment="1">
      <alignment horizontal="left" vertical="center" wrapText="1"/>
    </xf>
    <xf numFmtId="0" fontId="35" fillId="0" borderId="5" xfId="0" applyFont="1" applyBorder="1" applyAlignment="1">
      <alignment horizontal="left" vertical="center" wrapText="1"/>
    </xf>
    <xf numFmtId="0" fontId="28" fillId="0" borderId="0" xfId="0" applyFont="1" applyBorder="1" applyAlignment="1">
      <alignment horizontal="center" vertical="center" wrapText="1"/>
    </xf>
    <xf numFmtId="0" fontId="28" fillId="0" borderId="5" xfId="0" applyFont="1" applyBorder="1" applyAlignment="1">
      <alignment horizontal="center" vertical="center" wrapText="1"/>
    </xf>
  </cellXfs>
  <cellStyles count="6">
    <cellStyle name="Lien hypertexte" xfId="1" builtinId="8"/>
    <cellStyle name="Non d‚fini" xfId="2"/>
    <cellStyle name="Normal" xfId="0" builtinId="0"/>
    <cellStyle name="Normal_EFECTIF1" xfId="3"/>
    <cellStyle name="Normal_En têtes Classeurs" xfId="4"/>
    <cellStyle name="Normal_Forum Marais 15 09 200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7</xdr:row>
          <xdr:rowOff>66675</xdr:rowOff>
        </xdr:from>
        <xdr:to>
          <xdr:col>11</xdr:col>
          <xdr:colOff>552450</xdr:colOff>
          <xdr:row>13</xdr:row>
          <xdr:rowOff>28575</xdr:rowOff>
        </xdr:to>
        <xdr:sp macro="" textlink="">
          <xdr:nvSpPr>
            <xdr:cNvPr id="27649" name="Object 1" hidden="1">
              <a:extLst>
                <a:ext uri="{63B3BB69-23CF-44E3-9099-C40C66FF867C}">
                  <a14:compatExt spid="_x0000_s27649"/>
                </a:ext>
                <a:ext uri="{FF2B5EF4-FFF2-40B4-BE49-F238E27FC236}">
                  <a16:creationId xmlns:a16="http://schemas.microsoft.com/office/drawing/2014/main" id="{B610B22B-D11B-4F71-A95C-FEB33468B42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xdr:row>
          <xdr:rowOff>0</xdr:rowOff>
        </xdr:from>
        <xdr:to>
          <xdr:col>3</xdr:col>
          <xdr:colOff>142875</xdr:colOff>
          <xdr:row>7</xdr:row>
          <xdr:rowOff>0</xdr:rowOff>
        </xdr:to>
        <xdr:sp macro="" textlink="">
          <xdr:nvSpPr>
            <xdr:cNvPr id="27650" name="Object 2" hidden="1">
              <a:extLst>
                <a:ext uri="{63B3BB69-23CF-44E3-9099-C40C66FF867C}">
                  <a14:compatExt spid="_x0000_s27650"/>
                </a:ext>
                <a:ext uri="{FF2B5EF4-FFF2-40B4-BE49-F238E27FC236}">
                  <a16:creationId xmlns:a16="http://schemas.microsoft.com/office/drawing/2014/main" id="{98D91563-A054-4DCB-A4CA-429EC7B4E5DA}"/>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xdr:row>
          <xdr:rowOff>0</xdr:rowOff>
        </xdr:from>
        <xdr:to>
          <xdr:col>4</xdr:col>
          <xdr:colOff>142875</xdr:colOff>
          <xdr:row>16</xdr:row>
          <xdr:rowOff>133350</xdr:rowOff>
        </xdr:to>
        <xdr:sp macro="" textlink="">
          <xdr:nvSpPr>
            <xdr:cNvPr id="27651" name="Object 3" hidden="1">
              <a:extLst>
                <a:ext uri="{63B3BB69-23CF-44E3-9099-C40C66FF867C}">
                  <a14:compatExt spid="_x0000_s27651"/>
                </a:ext>
                <a:ext uri="{FF2B5EF4-FFF2-40B4-BE49-F238E27FC236}">
                  <a16:creationId xmlns:a16="http://schemas.microsoft.com/office/drawing/2014/main" id="{933A6BE7-150C-4E0E-AEE6-15FCAAE30E0D}"/>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xdr:from>
      <xdr:col>4</xdr:col>
      <xdr:colOff>533400</xdr:colOff>
      <xdr:row>7</xdr:row>
      <xdr:rowOff>47625</xdr:rowOff>
    </xdr:from>
    <xdr:to>
      <xdr:col>9</xdr:col>
      <xdr:colOff>628650</xdr:colOff>
      <xdr:row>16</xdr:row>
      <xdr:rowOff>66675</xdr:rowOff>
    </xdr:to>
    <xdr:sp macro="" textlink="">
      <xdr:nvSpPr>
        <xdr:cNvPr id="27652" name="WordArt 4">
          <a:extLst>
            <a:ext uri="{FF2B5EF4-FFF2-40B4-BE49-F238E27FC236}">
              <a16:creationId xmlns:a16="http://schemas.microsoft.com/office/drawing/2014/main" id="{2EB37802-3DCC-45F5-BB02-A3AB6B794C15}"/>
            </a:ext>
          </a:extLst>
        </xdr:cNvPr>
        <xdr:cNvSpPr>
          <a:spLocks noChangeArrowheads="1" noChangeShapeType="1"/>
        </xdr:cNvSpPr>
      </xdr:nvSpPr>
      <xdr:spPr bwMode="auto">
        <a:xfrm>
          <a:off x="3724275" y="1123950"/>
          <a:ext cx="4200525" cy="1733550"/>
        </a:xfrm>
        <a:prstGeom prst="rect">
          <a:avLst/>
        </a:prstGeom>
      </xdr:spPr>
      <xdr:txBody>
        <a:bodyPr wrap="none" fromWordArt="1">
          <a:prstTxWarp prst="textSlantUp">
            <a:avLst>
              <a:gd name="adj" fmla="val 32056"/>
            </a:avLst>
          </a:prstTxWarp>
        </a:bodyPr>
        <a:lstStyle/>
        <a:p>
          <a:pPr algn="ctr" rtl="0">
            <a:buNone/>
          </a:pPr>
          <a:r>
            <a:rPr lang="fr-FR" sz="3600" kern="10" spc="0">
              <a:ln w="9525">
                <a:solidFill>
                  <a:srgbClr xmlns:mc="http://schemas.openxmlformats.org/markup-compatibility/2006" xmlns:a14="http://schemas.microsoft.com/office/drawing/2010/main" val="0000FF" mc:Ignorable="a14" a14:legacySpreadsheetColorIndex="12"/>
                </a:solidFill>
                <a:round/>
                <a:headEnd/>
                <a:tailEnd/>
              </a:ln>
              <a:gradFill rotWithShape="0">
                <a:gsLst>
                  <a:gs pos="0">
                    <a:srgbClr xmlns:mc="http://schemas.openxmlformats.org/markup-compatibility/2006" xmlns:a14="http://schemas.microsoft.com/office/drawing/2010/main" val="0000FF" mc:Ignorable="a14" a14:legacySpreadsheetColorIndex="12"/>
                  </a:gs>
                  <a:gs pos="100000">
                    <a:srgbClr xmlns:mc="http://schemas.openxmlformats.org/markup-compatibility/2006" xmlns:a14="http://schemas.microsoft.com/office/drawing/2010/main" val="FFFF00" mc:Ignorable="a14" a14:legacySpreadsheetColorIndex="13"/>
                  </a:gs>
                </a:gsLst>
                <a:lin ang="5400000" scaled="1"/>
              </a:gradFill>
              <a:effectLst>
                <a:outerShdw dist="53882" dir="2700000" algn="ctr" rotWithShape="0">
                  <a:srgbClr val="9999FF"/>
                </a:outerShdw>
              </a:effectLst>
              <a:latin typeface="Impact" panose="020B0806030902050204" pitchFamily="34" charset="0"/>
            </a:rPr>
            <a:t>Cuissons</a:t>
          </a:r>
        </a:p>
      </xdr:txBody>
    </xdr:sp>
    <xdr:clientData/>
  </xdr:twoCellAnchor>
  <mc:AlternateContent xmlns:mc="http://schemas.openxmlformats.org/markup-compatibility/2006">
    <mc:Choice xmlns:a14="http://schemas.microsoft.com/office/drawing/2010/main" Requires="a14">
      <xdr:twoCellAnchor>
        <xdr:from>
          <xdr:col>1</xdr:col>
          <xdr:colOff>66675</xdr:colOff>
          <xdr:row>72</xdr:row>
          <xdr:rowOff>0</xdr:rowOff>
        </xdr:from>
        <xdr:to>
          <xdr:col>3</xdr:col>
          <xdr:colOff>142875</xdr:colOff>
          <xdr:row>72</xdr:row>
          <xdr:rowOff>0</xdr:rowOff>
        </xdr:to>
        <xdr:sp macro="" textlink="">
          <xdr:nvSpPr>
            <xdr:cNvPr id="27654" name="Object 6" hidden="1">
              <a:extLst>
                <a:ext uri="{63B3BB69-23CF-44E3-9099-C40C66FF867C}">
                  <a14:compatExt spid="_x0000_s27654"/>
                </a:ext>
                <a:ext uri="{FF2B5EF4-FFF2-40B4-BE49-F238E27FC236}">
                  <a16:creationId xmlns:a16="http://schemas.microsoft.com/office/drawing/2014/main" id="{A80F02FE-7ED3-452F-8D34-BD86341924A2}"/>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72</xdr:row>
          <xdr:rowOff>0</xdr:rowOff>
        </xdr:from>
        <xdr:to>
          <xdr:col>3</xdr:col>
          <xdr:colOff>142875</xdr:colOff>
          <xdr:row>72</xdr:row>
          <xdr:rowOff>0</xdr:rowOff>
        </xdr:to>
        <xdr:sp macro="" textlink="">
          <xdr:nvSpPr>
            <xdr:cNvPr id="27658" name="Object 10" hidden="1">
              <a:extLst>
                <a:ext uri="{63B3BB69-23CF-44E3-9099-C40C66FF867C}">
                  <a14:compatExt spid="_x0000_s27658"/>
                </a:ext>
                <a:ext uri="{FF2B5EF4-FFF2-40B4-BE49-F238E27FC236}">
                  <a16:creationId xmlns:a16="http://schemas.microsoft.com/office/drawing/2014/main" id="{119E4EAB-B67A-4D0E-BB84-C79258E00F88}"/>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72</xdr:row>
          <xdr:rowOff>0</xdr:rowOff>
        </xdr:from>
        <xdr:to>
          <xdr:col>3</xdr:col>
          <xdr:colOff>142875</xdr:colOff>
          <xdr:row>72</xdr:row>
          <xdr:rowOff>0</xdr:rowOff>
        </xdr:to>
        <xdr:sp macro="" textlink="">
          <xdr:nvSpPr>
            <xdr:cNvPr id="27662" name="Object 14" hidden="1">
              <a:extLst>
                <a:ext uri="{63B3BB69-23CF-44E3-9099-C40C66FF867C}">
                  <a14:compatExt spid="_x0000_s27662"/>
                </a:ext>
                <a:ext uri="{FF2B5EF4-FFF2-40B4-BE49-F238E27FC236}">
                  <a16:creationId xmlns:a16="http://schemas.microsoft.com/office/drawing/2014/main" id="{5EDFF6D2-3478-4374-ADFD-3DE509C704FE}"/>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eboucher.joel@wanadoo.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11" Type="http://schemas.openxmlformats.org/officeDocument/2006/relationships/oleObject" Target="../embeddings/oleObject6.bin"/><Relationship Id="rId5" Type="http://schemas.openxmlformats.org/officeDocument/2006/relationships/image" Target="../media/image1.emf"/><Relationship Id="rId10" Type="http://schemas.openxmlformats.org/officeDocument/2006/relationships/oleObject" Target="../embeddings/oleObject5.bin"/><Relationship Id="rId4" Type="http://schemas.openxmlformats.org/officeDocument/2006/relationships/oleObject" Target="../embeddings/oleObject1.bin"/><Relationship Id="rId9"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tabSelected="1" workbookViewId="0">
      <selection activeCell="M25" sqref="M25"/>
    </sheetView>
  </sheetViews>
  <sheetFormatPr baseColWidth="10" defaultRowHeight="12.75" x14ac:dyDescent="0.2"/>
  <cols>
    <col min="1" max="1" width="2.5703125" customWidth="1"/>
  </cols>
  <sheetData>
    <row r="1" spans="2:13" ht="23.25" x14ac:dyDescent="0.2">
      <c r="B1" s="347" t="s">
        <v>132</v>
      </c>
      <c r="C1" s="348"/>
      <c r="D1" s="349"/>
      <c r="E1" s="349"/>
      <c r="F1" s="349"/>
      <c r="G1" s="349"/>
      <c r="H1" s="349"/>
      <c r="I1" s="349"/>
      <c r="J1" s="349"/>
      <c r="K1" s="349"/>
      <c r="L1" s="349"/>
    </row>
    <row r="2" spans="2:13" x14ac:dyDescent="0.2">
      <c r="B2" s="335"/>
      <c r="C2" s="335"/>
      <c r="D2" s="335"/>
      <c r="E2" s="335"/>
      <c r="F2" s="335"/>
      <c r="G2" s="335"/>
      <c r="H2" s="335"/>
      <c r="I2" s="335"/>
      <c r="J2" s="335"/>
      <c r="K2" s="335"/>
      <c r="L2" s="335"/>
      <c r="M2" s="335"/>
    </row>
    <row r="3" spans="2:13" ht="16.5" x14ac:dyDescent="0.3">
      <c r="B3" s="336" t="s">
        <v>6</v>
      </c>
      <c r="C3" s="335"/>
      <c r="D3" s="335"/>
      <c r="E3" s="335"/>
      <c r="F3" s="335"/>
      <c r="G3" s="335"/>
      <c r="H3" s="335"/>
      <c r="I3" s="335"/>
      <c r="J3" s="335"/>
      <c r="K3" s="335"/>
      <c r="L3" s="335"/>
      <c r="M3" s="335"/>
    </row>
    <row r="4" spans="2:13" ht="16.5" x14ac:dyDescent="0.3">
      <c r="B4" s="336" t="s">
        <v>293</v>
      </c>
      <c r="C4" s="335"/>
      <c r="D4" s="335"/>
      <c r="E4" s="335"/>
      <c r="F4" s="335"/>
      <c r="G4" s="335"/>
      <c r="H4" s="335"/>
      <c r="I4" s="335"/>
      <c r="J4" s="335"/>
      <c r="K4" s="335"/>
      <c r="L4" s="335"/>
      <c r="M4" s="335"/>
    </row>
    <row r="5" spans="2:13" ht="16.5" x14ac:dyDescent="0.3">
      <c r="B5" s="336" t="s">
        <v>9</v>
      </c>
      <c r="C5" s="335"/>
      <c r="D5" s="335"/>
      <c r="E5" s="335"/>
      <c r="F5" s="335"/>
      <c r="G5" s="335"/>
      <c r="H5" s="335"/>
      <c r="I5" s="335"/>
      <c r="J5" s="335"/>
      <c r="K5" s="335"/>
      <c r="L5" s="335"/>
      <c r="M5" s="335"/>
    </row>
    <row r="6" spans="2:13" ht="16.5" x14ac:dyDescent="0.3">
      <c r="B6" s="336" t="s">
        <v>7</v>
      </c>
      <c r="C6" s="335"/>
      <c r="D6" s="335"/>
      <c r="E6" s="335"/>
      <c r="F6" s="335"/>
      <c r="G6" s="335"/>
      <c r="H6" s="335"/>
      <c r="I6" s="335"/>
      <c r="J6" s="335"/>
      <c r="K6" s="335"/>
      <c r="L6" s="335"/>
      <c r="M6" s="335"/>
    </row>
    <row r="7" spans="2:13" ht="16.5" x14ac:dyDescent="0.3">
      <c r="B7" s="336" t="s">
        <v>8</v>
      </c>
      <c r="C7" s="335"/>
      <c r="D7" s="335"/>
      <c r="E7" s="335"/>
      <c r="F7" s="335"/>
      <c r="G7" s="335"/>
      <c r="H7" s="335"/>
      <c r="I7" s="335"/>
      <c r="J7" s="335"/>
      <c r="K7" s="335"/>
      <c r="L7" s="335"/>
      <c r="M7" s="335"/>
    </row>
    <row r="8" spans="2:13" ht="16.5" x14ac:dyDescent="0.3">
      <c r="B8" s="336" t="s">
        <v>10</v>
      </c>
      <c r="C8" s="335"/>
      <c r="D8" s="335"/>
      <c r="E8" s="335"/>
      <c r="F8" s="335"/>
      <c r="G8" s="335"/>
      <c r="H8" s="335"/>
      <c r="I8" s="335"/>
      <c r="J8" s="335"/>
      <c r="K8" s="335"/>
      <c r="L8" s="335"/>
      <c r="M8" s="335"/>
    </row>
    <row r="9" spans="2:13" ht="16.5" x14ac:dyDescent="0.3">
      <c r="B9" s="336" t="s">
        <v>11</v>
      </c>
      <c r="C9" s="335"/>
      <c r="D9" s="335"/>
      <c r="E9" s="335"/>
      <c r="F9" s="335"/>
      <c r="G9" s="335"/>
      <c r="H9" s="335"/>
      <c r="I9" s="335"/>
      <c r="J9" s="335"/>
      <c r="K9" s="335"/>
      <c r="L9" s="335"/>
      <c r="M9" s="335"/>
    </row>
    <row r="10" spans="2:13" ht="16.5" x14ac:dyDescent="0.3">
      <c r="B10" s="336"/>
      <c r="C10" s="335"/>
      <c r="D10" s="335"/>
      <c r="E10" s="335"/>
      <c r="F10" s="335"/>
      <c r="G10" s="335"/>
      <c r="H10" s="335"/>
      <c r="I10" s="335"/>
      <c r="J10" s="335"/>
      <c r="K10" s="335"/>
      <c r="L10" s="335"/>
      <c r="M10" s="335"/>
    </row>
    <row r="11" spans="2:13" ht="16.5" x14ac:dyDescent="0.3">
      <c r="B11" s="336" t="s">
        <v>12</v>
      </c>
      <c r="C11" s="335"/>
      <c r="D11" s="335"/>
      <c r="E11" s="335"/>
      <c r="F11" s="335"/>
      <c r="G11" s="335"/>
      <c r="H11" s="335"/>
      <c r="I11" s="335"/>
      <c r="J11" s="335"/>
      <c r="K11" s="335"/>
      <c r="L11" s="335"/>
      <c r="M11" s="335"/>
    </row>
    <row r="12" spans="2:13" x14ac:dyDescent="0.2">
      <c r="B12" s="335"/>
      <c r="C12" s="335"/>
      <c r="D12" s="335"/>
      <c r="E12" s="335"/>
      <c r="F12" s="335"/>
      <c r="G12" s="335"/>
      <c r="H12" s="335"/>
      <c r="I12" s="335"/>
      <c r="J12" s="335"/>
      <c r="K12" s="335"/>
      <c r="L12" s="335"/>
      <c r="M12" s="335"/>
    </row>
    <row r="13" spans="2:13" ht="16.5" x14ac:dyDescent="0.3">
      <c r="B13" s="338" t="s">
        <v>13</v>
      </c>
      <c r="C13" s="335"/>
      <c r="D13" s="335"/>
      <c r="E13" s="335"/>
      <c r="F13" s="335"/>
      <c r="G13" s="335"/>
      <c r="H13" s="335"/>
      <c r="I13" s="335"/>
      <c r="J13" s="335"/>
      <c r="K13" s="335"/>
      <c r="L13" s="335"/>
      <c r="M13" s="335"/>
    </row>
    <row r="14" spans="2:13" ht="16.5" x14ac:dyDescent="0.3">
      <c r="B14" s="338" t="s">
        <v>14</v>
      </c>
      <c r="C14" s="335"/>
      <c r="D14" s="335"/>
      <c r="E14" s="335"/>
      <c r="F14" s="335"/>
      <c r="G14" s="335"/>
      <c r="H14" s="335"/>
      <c r="I14" s="335"/>
      <c r="J14" s="335"/>
      <c r="K14" s="335"/>
      <c r="L14" s="335"/>
      <c r="M14" s="335"/>
    </row>
    <row r="15" spans="2:13" ht="16.5" x14ac:dyDescent="0.3">
      <c r="B15" s="338" t="s">
        <v>19</v>
      </c>
      <c r="C15" s="335"/>
      <c r="D15" s="335"/>
      <c r="E15" s="335"/>
      <c r="F15" s="335"/>
      <c r="G15" s="335"/>
      <c r="H15" s="335"/>
      <c r="I15" s="335"/>
      <c r="J15" s="335"/>
      <c r="K15" s="335"/>
      <c r="L15" s="335"/>
      <c r="M15" s="335"/>
    </row>
    <row r="16" spans="2:13" ht="16.5" x14ac:dyDescent="0.3">
      <c r="B16" s="338" t="s">
        <v>15</v>
      </c>
      <c r="C16" s="335"/>
      <c r="D16" s="335"/>
      <c r="E16" s="335"/>
      <c r="F16" s="335"/>
      <c r="G16" s="335"/>
      <c r="H16" s="335"/>
      <c r="I16" s="335"/>
      <c r="J16" s="335"/>
      <c r="K16" s="335"/>
      <c r="L16" s="335"/>
      <c r="M16" s="335"/>
    </row>
    <row r="17" spans="2:13" ht="16.5" x14ac:dyDescent="0.3">
      <c r="B17" s="338" t="s">
        <v>20</v>
      </c>
      <c r="C17" s="335"/>
      <c r="D17" s="335"/>
      <c r="E17" s="335"/>
      <c r="F17" s="335"/>
      <c r="G17" s="335"/>
      <c r="H17" s="335"/>
      <c r="I17" s="335"/>
      <c r="J17" s="335"/>
      <c r="K17" s="335"/>
      <c r="L17" s="335"/>
      <c r="M17" s="335"/>
    </row>
    <row r="18" spans="2:13" ht="16.5" x14ac:dyDescent="0.3">
      <c r="B18" s="340" t="s">
        <v>16</v>
      </c>
      <c r="C18" s="337"/>
      <c r="D18" s="337"/>
      <c r="E18" s="337"/>
      <c r="F18" s="337"/>
      <c r="G18" s="337"/>
      <c r="H18" s="337"/>
      <c r="I18" s="337"/>
      <c r="J18" s="337"/>
      <c r="K18" s="337"/>
      <c r="L18" s="337"/>
      <c r="M18" s="337"/>
    </row>
    <row r="19" spans="2:13" ht="20.25" x14ac:dyDescent="0.3">
      <c r="B19" s="341" t="s">
        <v>21</v>
      </c>
      <c r="C19" s="339"/>
      <c r="D19" s="339"/>
      <c r="E19" s="339"/>
      <c r="F19" s="335"/>
      <c r="G19" s="335"/>
      <c r="H19" s="335"/>
      <c r="I19" s="335"/>
      <c r="J19" s="335"/>
      <c r="K19" s="335"/>
      <c r="L19" s="335"/>
      <c r="M19" s="335"/>
    </row>
    <row r="20" spans="2:13" ht="16.5" x14ac:dyDescent="0.3">
      <c r="B20" s="338" t="s">
        <v>17</v>
      </c>
      <c r="C20" s="335"/>
      <c r="D20" s="335"/>
      <c r="E20" s="335"/>
      <c r="F20" s="335"/>
      <c r="G20" s="335"/>
      <c r="H20" s="335"/>
      <c r="I20" s="335"/>
      <c r="J20" s="335"/>
      <c r="K20" s="335"/>
      <c r="L20" s="335"/>
      <c r="M20" s="335"/>
    </row>
    <row r="21" spans="2:13" x14ac:dyDescent="0.2">
      <c r="B21" s="335"/>
      <c r="C21" s="335"/>
      <c r="D21" s="335"/>
      <c r="E21" s="335"/>
      <c r="F21" s="335"/>
      <c r="G21" s="335"/>
      <c r="H21" s="335"/>
      <c r="I21" s="335"/>
      <c r="J21" s="335"/>
      <c r="K21" s="335"/>
      <c r="L21" s="335"/>
      <c r="M21" s="335"/>
    </row>
    <row r="22" spans="2:13" ht="15.75" x14ac:dyDescent="0.25">
      <c r="B22" s="342" t="s">
        <v>18</v>
      </c>
      <c r="C22" s="343"/>
      <c r="D22" s="343"/>
      <c r="E22" s="335"/>
      <c r="F22" s="335"/>
      <c r="G22" s="335"/>
      <c r="H22" s="335"/>
      <c r="I22" s="335"/>
      <c r="J22" s="335"/>
      <c r="K22" s="335"/>
      <c r="L22" s="335"/>
      <c r="M22" s="335"/>
    </row>
    <row r="23" spans="2:13" x14ac:dyDescent="0.2">
      <c r="B23" s="335"/>
      <c r="C23" s="335"/>
      <c r="D23" s="335"/>
      <c r="E23" s="335"/>
      <c r="F23" s="335"/>
      <c r="G23" s="335"/>
      <c r="H23" s="335"/>
      <c r="I23" s="335"/>
      <c r="J23" s="335"/>
      <c r="K23" s="335"/>
      <c r="L23" s="335"/>
      <c r="M23" s="335"/>
    </row>
    <row r="24" spans="2:13" x14ac:dyDescent="0.2">
      <c r="B24" s="335"/>
      <c r="C24" s="335"/>
      <c r="D24" s="335"/>
      <c r="E24" s="335"/>
      <c r="F24" s="335"/>
      <c r="G24" s="335"/>
      <c r="H24" s="335"/>
      <c r="I24" s="335"/>
      <c r="J24" s="335"/>
      <c r="K24" s="335"/>
      <c r="L24" s="335"/>
      <c r="M24" s="335"/>
    </row>
    <row r="25" spans="2:13" x14ac:dyDescent="0.2">
      <c r="B25" s="335"/>
      <c r="C25" s="335"/>
      <c r="D25" s="335"/>
      <c r="E25" s="335"/>
      <c r="F25" s="335"/>
      <c r="G25" s="335"/>
      <c r="H25" s="335"/>
      <c r="I25" s="335"/>
      <c r="J25" s="335"/>
      <c r="K25" s="335"/>
      <c r="L25" s="335"/>
      <c r="M25" s="335"/>
    </row>
    <row r="26" spans="2:13" x14ac:dyDescent="0.2">
      <c r="B26" s="335"/>
      <c r="C26" s="335"/>
      <c r="D26" s="335"/>
      <c r="E26" s="335"/>
      <c r="F26" s="335"/>
      <c r="G26" s="335"/>
      <c r="H26" s="335"/>
      <c r="I26" s="335"/>
      <c r="J26" s="335"/>
      <c r="K26" s="335"/>
      <c r="L26" s="335"/>
      <c r="M26" s="335"/>
    </row>
    <row r="27" spans="2:13" x14ac:dyDescent="0.2">
      <c r="B27" s="335"/>
      <c r="C27" s="335"/>
      <c r="D27" s="335"/>
      <c r="E27" s="335"/>
      <c r="F27" s="335"/>
      <c r="G27" s="335"/>
      <c r="H27" s="335"/>
      <c r="I27" s="335"/>
      <c r="J27" s="335"/>
      <c r="K27" s="335"/>
      <c r="L27" s="335"/>
      <c r="M27" s="335"/>
    </row>
    <row r="28" spans="2:13" x14ac:dyDescent="0.2">
      <c r="B28" s="335"/>
      <c r="C28" s="335"/>
      <c r="D28" s="335"/>
      <c r="E28" s="335"/>
      <c r="F28" s="335"/>
      <c r="G28" s="335"/>
      <c r="H28" s="335"/>
      <c r="I28" s="335"/>
      <c r="J28" s="335"/>
      <c r="K28" s="335"/>
      <c r="L28" s="335"/>
      <c r="M28" s="335"/>
    </row>
    <row r="29" spans="2:13" x14ac:dyDescent="0.2">
      <c r="B29" s="335"/>
      <c r="C29" s="335"/>
      <c r="D29" s="335"/>
      <c r="E29" s="335"/>
      <c r="F29" s="335"/>
      <c r="G29" s="335"/>
      <c r="H29" s="335"/>
      <c r="I29" s="335"/>
      <c r="J29" s="335"/>
      <c r="K29" s="335"/>
      <c r="L29" s="335"/>
      <c r="M29" s="335"/>
    </row>
  </sheetData>
  <phoneticPr fontId="57" type="noConversion"/>
  <hyperlinks>
    <hyperlink ref="B22" r:id="rId1"/>
  </hyperlinks>
  <printOptions horizontalCentered="1"/>
  <pageMargins left="0.59055118110236227" right="0" top="0.59055118110236227" bottom="0" header="0" footer="0"/>
  <pageSetup paperSize="9" orientation="landscape"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8"/>
  <sheetViews>
    <sheetView view="pageBreakPreview" zoomScale="70" zoomScaleNormal="75" workbookViewId="0">
      <selection activeCell="G38" sqref="G38"/>
    </sheetView>
  </sheetViews>
  <sheetFormatPr baseColWidth="10" defaultRowHeight="18" x14ac:dyDescent="0.25"/>
  <cols>
    <col min="1" max="1" width="1" customWidth="1"/>
    <col min="2" max="2" width="12.7109375" customWidth="1"/>
    <col min="3" max="3" width="13.42578125" customWidth="1"/>
    <col min="4" max="4" width="35.28515625" style="127" customWidth="1"/>
    <col min="5" max="5" width="16" style="127" customWidth="1"/>
    <col min="6" max="10" width="12.7109375" style="127" customWidth="1"/>
    <col min="11" max="11" width="11.5703125" style="127" customWidth="1"/>
    <col min="12" max="12" width="12.42578125" style="127" customWidth="1"/>
    <col min="13" max="13" width="55.140625" customWidth="1"/>
  </cols>
  <sheetData>
    <row r="1" spans="2:25" ht="5.25" customHeight="1" x14ac:dyDescent="0.25"/>
    <row r="2" spans="2:25" s="70" customFormat="1" ht="19.5" customHeight="1" x14ac:dyDescent="0.2">
      <c r="B2" s="71" t="s">
        <v>63</v>
      </c>
      <c r="C2" s="72"/>
      <c r="D2" s="128"/>
      <c r="E2" s="129"/>
      <c r="F2" s="129"/>
      <c r="G2" s="129"/>
      <c r="H2" s="129"/>
      <c r="I2" s="129"/>
      <c r="J2" s="129"/>
      <c r="K2" s="129"/>
      <c r="L2" s="129"/>
      <c r="M2" s="74"/>
      <c r="O2" s="75"/>
      <c r="P2" s="75"/>
      <c r="Q2" s="75"/>
      <c r="R2" s="75"/>
      <c r="S2" s="75"/>
      <c r="T2" s="75"/>
      <c r="U2" s="75"/>
      <c r="V2" s="75"/>
      <c r="W2" s="75"/>
      <c r="X2" s="75"/>
      <c r="Y2" s="75"/>
    </row>
    <row r="3" spans="2:25" s="76" customFormat="1" ht="8.1" customHeight="1" x14ac:dyDescent="0.2">
      <c r="B3" s="359" t="s">
        <v>168</v>
      </c>
      <c r="C3" s="361" t="str">
        <f ca="1">CELL("nomfichier")</f>
        <v>E:\0-UPRT\1-UPRT.FR-SITE-WEB\ff-fiches-fabrications\cui-cuissons\[cui-cuissons_connaissances2007.xls]Réactions</v>
      </c>
      <c r="D3" s="361"/>
      <c r="E3" s="361"/>
      <c r="F3" s="361"/>
      <c r="G3" s="361"/>
      <c r="H3" s="361"/>
      <c r="I3" s="362"/>
      <c r="J3" s="79" t="s">
        <v>65</v>
      </c>
      <c r="K3" s="355" t="s">
        <v>167</v>
      </c>
      <c r="L3" s="355"/>
      <c r="M3" s="356"/>
      <c r="O3" s="75"/>
      <c r="P3" s="75"/>
      <c r="Q3" s="75"/>
      <c r="R3" s="75"/>
      <c r="S3" s="75"/>
      <c r="T3" s="75"/>
      <c r="U3" s="75"/>
      <c r="V3" s="75"/>
      <c r="W3" s="75"/>
      <c r="X3" s="75"/>
      <c r="Y3" s="75"/>
    </row>
    <row r="4" spans="2:25" s="76" customFormat="1" ht="8.1" customHeight="1" x14ac:dyDescent="0.2">
      <c r="B4" s="360"/>
      <c r="C4" s="363"/>
      <c r="D4" s="363"/>
      <c r="E4" s="363"/>
      <c r="F4" s="363"/>
      <c r="G4" s="363"/>
      <c r="H4" s="363"/>
      <c r="I4" s="364"/>
      <c r="J4" s="82" t="s">
        <v>67</v>
      </c>
      <c r="K4" s="357"/>
      <c r="L4" s="357"/>
      <c r="M4" s="358"/>
      <c r="O4" s="75"/>
      <c r="P4" s="75"/>
      <c r="Q4" s="75"/>
      <c r="R4" s="75"/>
      <c r="S4" s="75"/>
      <c r="T4" s="75"/>
      <c r="U4" s="75"/>
      <c r="V4" s="75"/>
      <c r="W4" s="75"/>
      <c r="X4" s="75"/>
      <c r="Y4" s="75"/>
    </row>
    <row r="5" spans="2:25" s="76" customFormat="1" ht="8.1" customHeight="1" x14ac:dyDescent="0.2">
      <c r="B5" s="80" t="s">
        <v>68</v>
      </c>
      <c r="C5" s="357" t="s">
        <v>69</v>
      </c>
      <c r="D5" s="357"/>
      <c r="E5" s="357"/>
      <c r="F5" s="357"/>
      <c r="G5" s="357"/>
      <c r="H5" s="357"/>
      <c r="I5" s="130"/>
      <c r="J5" s="82" t="s">
        <v>70</v>
      </c>
      <c r="K5" s="357" t="s">
        <v>336</v>
      </c>
      <c r="L5" s="357"/>
      <c r="M5" s="358"/>
      <c r="O5" s="75"/>
      <c r="P5" s="75"/>
      <c r="Q5" s="75"/>
      <c r="R5" s="75"/>
      <c r="S5" s="75"/>
      <c r="T5" s="75"/>
      <c r="U5" s="75"/>
      <c r="V5" s="75"/>
      <c r="W5" s="75"/>
      <c r="X5" s="75"/>
      <c r="Y5" s="75"/>
    </row>
    <row r="6" spans="2:25" s="76" customFormat="1" ht="8.1" customHeight="1" x14ac:dyDescent="0.2">
      <c r="B6" s="80"/>
      <c r="C6" s="357"/>
      <c r="D6" s="357"/>
      <c r="E6" s="357"/>
      <c r="F6" s="357"/>
      <c r="G6" s="357"/>
      <c r="H6" s="357"/>
      <c r="I6" s="130"/>
      <c r="J6" s="82" t="s">
        <v>71</v>
      </c>
      <c r="K6" s="357"/>
      <c r="L6" s="357"/>
      <c r="M6" s="358"/>
      <c r="O6" s="75"/>
      <c r="P6" s="75"/>
      <c r="Q6" s="75"/>
      <c r="R6" s="75"/>
      <c r="S6" s="75"/>
      <c r="T6" s="75"/>
      <c r="U6" s="75"/>
      <c r="V6" s="75"/>
      <c r="W6" s="75"/>
      <c r="X6" s="75"/>
      <c r="Y6" s="75"/>
    </row>
    <row r="7" spans="2:25" s="76" customFormat="1" ht="8.1" customHeight="1" x14ac:dyDescent="0.2">
      <c r="B7" s="80" t="s">
        <v>77</v>
      </c>
      <c r="C7" s="357" t="s">
        <v>334</v>
      </c>
      <c r="D7" s="357"/>
      <c r="E7" s="357"/>
      <c r="F7" s="357"/>
      <c r="G7" s="357"/>
      <c r="H7" s="357"/>
      <c r="I7" s="130"/>
      <c r="J7" s="82" t="s">
        <v>72</v>
      </c>
      <c r="K7" s="357" t="s">
        <v>73</v>
      </c>
      <c r="L7" s="357"/>
      <c r="M7" s="358"/>
      <c r="O7" s="75"/>
      <c r="P7" s="75"/>
      <c r="Q7" s="75"/>
      <c r="R7" s="75"/>
      <c r="S7" s="75"/>
      <c r="T7" s="75"/>
      <c r="U7" s="75"/>
      <c r="V7" s="75"/>
      <c r="W7" s="75"/>
      <c r="X7" s="75"/>
      <c r="Y7" s="75"/>
    </row>
    <row r="8" spans="2:25" s="76" customFormat="1" ht="8.1" customHeight="1" x14ac:dyDescent="0.2">
      <c r="B8" s="80"/>
      <c r="C8" s="357"/>
      <c r="D8" s="357"/>
      <c r="E8" s="357"/>
      <c r="F8" s="357"/>
      <c r="G8" s="357"/>
      <c r="H8" s="357"/>
      <c r="I8" s="130"/>
      <c r="J8" s="82" t="s">
        <v>74</v>
      </c>
      <c r="K8" s="357"/>
      <c r="L8" s="357"/>
      <c r="M8" s="358"/>
      <c r="O8" s="75"/>
      <c r="P8" s="75"/>
      <c r="Q8" s="75"/>
      <c r="R8" s="75"/>
      <c r="S8" s="75"/>
      <c r="T8" s="75"/>
      <c r="U8" s="75"/>
      <c r="V8" s="75"/>
      <c r="W8" s="75"/>
      <c r="X8" s="75"/>
      <c r="Y8" s="75"/>
    </row>
    <row r="9" spans="2:25" s="84" customFormat="1" ht="23.25" customHeight="1" x14ac:dyDescent="0.2">
      <c r="B9" s="109" t="s">
        <v>326</v>
      </c>
      <c r="C9" s="110"/>
      <c r="D9" s="131"/>
      <c r="E9" s="131"/>
      <c r="F9" s="131"/>
      <c r="G9" s="131"/>
      <c r="H9" s="131"/>
      <c r="I9" s="131"/>
      <c r="J9" s="132"/>
      <c r="K9" s="132"/>
      <c r="L9" s="132"/>
      <c r="M9" s="111" t="s">
        <v>193</v>
      </c>
      <c r="O9" s="75"/>
      <c r="P9" s="75"/>
      <c r="Q9" s="75"/>
      <c r="R9" s="75"/>
      <c r="S9" s="75"/>
      <c r="T9" s="75"/>
      <c r="U9" s="75"/>
      <c r="V9" s="75"/>
      <c r="W9" s="75"/>
      <c r="X9" s="75"/>
      <c r="Y9" s="75"/>
    </row>
    <row r="10" spans="2:25" ht="8.25" customHeight="1" x14ac:dyDescent="0.25">
      <c r="B10" s="1"/>
    </row>
    <row r="11" spans="2:25" ht="18.75" customHeight="1" x14ac:dyDescent="0.2">
      <c r="B11" s="351" t="s">
        <v>0</v>
      </c>
      <c r="C11" s="352"/>
      <c r="D11" s="149" t="s">
        <v>178</v>
      </c>
      <c r="E11" s="96" t="s">
        <v>210</v>
      </c>
      <c r="F11" s="92"/>
      <c r="G11" s="92"/>
      <c r="H11" s="92"/>
      <c r="I11" s="92"/>
      <c r="J11" s="113"/>
      <c r="K11" s="114"/>
      <c r="L11" s="116"/>
      <c r="M11" s="138" t="s">
        <v>330</v>
      </c>
    </row>
    <row r="12" spans="2:25" ht="78.75" customHeight="1" x14ac:dyDescent="0.2">
      <c r="B12" s="353"/>
      <c r="C12" s="354"/>
      <c r="D12" s="105" t="s">
        <v>144</v>
      </c>
      <c r="E12" s="98" t="s">
        <v>215</v>
      </c>
      <c r="F12" s="99" t="s">
        <v>194</v>
      </c>
      <c r="G12" s="99" t="s">
        <v>207</v>
      </c>
      <c r="H12" s="99" t="s">
        <v>208</v>
      </c>
      <c r="I12" s="99" t="s">
        <v>227</v>
      </c>
      <c r="J12" s="100" t="s">
        <v>212</v>
      </c>
      <c r="K12" s="190" t="s">
        <v>329</v>
      </c>
      <c r="L12" s="115" t="s">
        <v>327</v>
      </c>
      <c r="M12" s="91" t="s">
        <v>134</v>
      </c>
    </row>
    <row r="13" spans="2:25" ht="19.5" customHeight="1" x14ac:dyDescent="0.2">
      <c r="C13" s="117"/>
      <c r="D13" s="118" t="s">
        <v>139</v>
      </c>
      <c r="E13" s="117"/>
      <c r="F13" s="117"/>
      <c r="G13" s="117"/>
      <c r="H13" s="117"/>
      <c r="I13" s="117"/>
      <c r="J13" s="117"/>
      <c r="K13" s="117"/>
      <c r="L13" s="117"/>
      <c r="M13" s="119" t="s">
        <v>177</v>
      </c>
    </row>
    <row r="14" spans="2:25" ht="27" customHeight="1" x14ac:dyDescent="0.2">
      <c r="B14" s="209"/>
      <c r="C14" s="327" t="s">
        <v>25</v>
      </c>
      <c r="D14" s="328"/>
      <c r="E14" s="329"/>
      <c r="F14" s="329"/>
      <c r="G14" s="329"/>
      <c r="H14" s="329"/>
      <c r="I14" s="329"/>
      <c r="J14" s="329"/>
      <c r="K14" s="329"/>
      <c r="L14" s="330" t="s">
        <v>166</v>
      </c>
      <c r="M14" s="331" t="s">
        <v>25</v>
      </c>
    </row>
    <row r="15" spans="2:25" ht="23.25" x14ac:dyDescent="0.2">
      <c r="B15" s="209" t="str">
        <f>M15</f>
        <v>Connaissance des températures de cuisson</v>
      </c>
      <c r="C15" s="321" t="s">
        <v>26</v>
      </c>
      <c r="D15" s="318"/>
      <c r="E15" s="318"/>
      <c r="F15" s="318"/>
      <c r="G15" s="318"/>
      <c r="H15" s="318"/>
      <c r="I15" s="319"/>
      <c r="J15" s="324"/>
      <c r="K15" s="319"/>
      <c r="L15" s="332"/>
      <c r="M15" s="333" t="s">
        <v>242</v>
      </c>
    </row>
    <row r="16" spans="2:25" ht="23.25" x14ac:dyDescent="0.2">
      <c r="B16" s="209" t="str">
        <f>M16</f>
        <v xml:space="preserve">Action hygiénique des températures </v>
      </c>
      <c r="C16" s="321" t="s">
        <v>26</v>
      </c>
      <c r="D16" s="318"/>
      <c r="E16" s="318"/>
      <c r="F16" s="318"/>
      <c r="G16" s="318"/>
      <c r="H16" s="318"/>
      <c r="I16" s="319"/>
      <c r="J16" s="324"/>
      <c r="K16" s="319"/>
      <c r="L16" s="332"/>
      <c r="M16" s="333" t="s">
        <v>307</v>
      </c>
    </row>
    <row r="17" spans="2:13" ht="23.25" x14ac:dyDescent="0.2">
      <c r="B17" s="209" t="str">
        <f>M17</f>
        <v>Réaction des aliments à la chaleur</v>
      </c>
      <c r="C17" s="321" t="s">
        <v>26</v>
      </c>
      <c r="D17" s="318"/>
      <c r="E17" s="318"/>
      <c r="F17" s="318"/>
      <c r="G17" s="318"/>
      <c r="H17" s="318"/>
      <c r="I17" s="319"/>
      <c r="J17" s="324"/>
      <c r="K17" s="319"/>
      <c r="L17" s="332"/>
      <c r="M17" s="333" t="s">
        <v>145</v>
      </c>
    </row>
    <row r="18" spans="2:13" ht="23.25" x14ac:dyDescent="0.2">
      <c r="B18" s="209" t="str">
        <f>M18</f>
        <v>Estimation des contenants</v>
      </c>
      <c r="C18" s="322" t="s">
        <v>337</v>
      </c>
      <c r="D18" s="323"/>
      <c r="E18" s="323"/>
      <c r="F18" s="323"/>
      <c r="G18" s="323"/>
      <c r="H18" s="323"/>
      <c r="I18" s="320"/>
      <c r="J18" s="325"/>
      <c r="K18" s="320"/>
      <c r="L18" s="326"/>
      <c r="M18" s="334" t="s">
        <v>333</v>
      </c>
    </row>
  </sheetData>
  <autoFilter ref="B11:M13">
    <filterColumn colId="0" showButton="0"/>
  </autoFilter>
  <mergeCells count="8">
    <mergeCell ref="B11:C12"/>
    <mergeCell ref="K3:M4"/>
    <mergeCell ref="K5:M6"/>
    <mergeCell ref="K7:M8"/>
    <mergeCell ref="C5:H6"/>
    <mergeCell ref="C7:H8"/>
    <mergeCell ref="B3:B4"/>
    <mergeCell ref="C3:I4"/>
  </mergeCells>
  <phoneticPr fontId="0" type="noConversion"/>
  <printOptions horizontalCentered="1"/>
  <pageMargins left="0.59055118110236227" right="0" top="0.15748031496062992" bottom="0" header="0.11811023622047245" footer="0"/>
  <pageSetup paperSize="9" scale="41" orientation="portrait" horizontalDpi="4294967293" verticalDpi="300" r:id="rId1"/>
  <headerFooter alignWithMargins="0">
    <oddFooter>&amp;R&amp;8&amp;F-&amp;A-&amp;Z&amp;F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3"/>
  <sheetViews>
    <sheetView zoomScaleNormal="100" workbookViewId="0">
      <selection activeCell="W14" sqref="W14"/>
    </sheetView>
  </sheetViews>
  <sheetFormatPr baseColWidth="10" defaultRowHeight="12.75" x14ac:dyDescent="0.2"/>
  <cols>
    <col min="1" max="1" width="2.28515625" customWidth="1"/>
    <col min="4" max="4" width="9.85546875" customWidth="1"/>
    <col min="5" max="5" width="9.7109375" customWidth="1"/>
    <col min="9" max="9" width="23.42578125" customWidth="1"/>
    <col min="10" max="12" width="23.42578125" hidden="1" customWidth="1"/>
    <col min="13" max="13" width="7.5703125" customWidth="1"/>
    <col min="14" max="14" width="9.140625" customWidth="1"/>
    <col min="15" max="15" width="9" customWidth="1"/>
    <col min="17" max="17" width="4.28515625" customWidth="1"/>
    <col min="18" max="18" width="5.28515625" customWidth="1"/>
  </cols>
  <sheetData>
    <row r="1" spans="2:25" ht="13.5" thickBot="1" x14ac:dyDescent="0.25">
      <c r="B1" s="204"/>
      <c r="C1" s="205"/>
    </row>
    <row r="2" spans="2:25" ht="24.75" customHeight="1" x14ac:dyDescent="0.2">
      <c r="B2" s="14" t="s">
        <v>237</v>
      </c>
      <c r="C2" s="16"/>
      <c r="D2" s="12" t="s">
        <v>331</v>
      </c>
      <c r="E2" s="12"/>
      <c r="F2" s="12"/>
      <c r="G2" s="12"/>
      <c r="H2" s="12"/>
      <c r="I2" s="12"/>
      <c r="J2" s="12"/>
      <c r="K2" s="12"/>
      <c r="L2" s="12"/>
      <c r="M2" s="12"/>
      <c r="N2" s="12"/>
      <c r="O2" s="23" t="s">
        <v>4</v>
      </c>
      <c r="P2" s="11"/>
    </row>
    <row r="3" spans="2:25" ht="27.75" customHeight="1" x14ac:dyDescent="0.2">
      <c r="B3" s="15" t="s">
        <v>1</v>
      </c>
      <c r="C3" s="17"/>
      <c r="D3" s="445" t="s">
        <v>242</v>
      </c>
      <c r="E3" s="445"/>
      <c r="F3" s="445"/>
      <c r="G3" s="445"/>
      <c r="H3" s="445"/>
      <c r="I3" s="445"/>
      <c r="J3" s="445"/>
      <c r="K3" s="445"/>
      <c r="L3" s="445"/>
      <c r="M3" s="445"/>
      <c r="N3" s="445"/>
      <c r="O3" s="24" t="s">
        <v>238</v>
      </c>
      <c r="P3" s="10"/>
      <c r="V3" s="81"/>
      <c r="W3" s="81"/>
      <c r="X3" s="81"/>
      <c r="Y3" s="81"/>
    </row>
    <row r="4" spans="2:25" ht="23.25" customHeight="1" x14ac:dyDescent="0.2">
      <c r="B4" s="15" t="s">
        <v>2</v>
      </c>
      <c r="C4" s="17"/>
      <c r="D4" s="445"/>
      <c r="E4" s="445"/>
      <c r="F4" s="445"/>
      <c r="G4" s="445"/>
      <c r="H4" s="445"/>
      <c r="I4" s="445"/>
      <c r="J4" s="445"/>
      <c r="K4" s="445"/>
      <c r="L4" s="445"/>
      <c r="M4" s="445"/>
      <c r="N4" s="445"/>
      <c r="O4" s="24" t="s">
        <v>239</v>
      </c>
      <c r="P4" s="10"/>
      <c r="T4" s="81"/>
      <c r="U4" s="81"/>
      <c r="V4" s="81"/>
      <c r="W4" s="81"/>
      <c r="X4" s="81"/>
      <c r="Y4" s="81"/>
    </row>
    <row r="5" spans="2:25" ht="23.25" customHeight="1" x14ac:dyDescent="0.2">
      <c r="B5" s="18" t="s">
        <v>3</v>
      </c>
      <c r="C5" s="19"/>
      <c r="D5" s="445"/>
      <c r="E5" s="445"/>
      <c r="F5" s="445"/>
      <c r="G5" s="445"/>
      <c r="H5" s="445"/>
      <c r="I5" s="445"/>
      <c r="J5" s="445"/>
      <c r="K5" s="445"/>
      <c r="L5" s="445"/>
      <c r="M5" s="445"/>
      <c r="N5" s="445"/>
      <c r="O5" s="24" t="s">
        <v>240</v>
      </c>
      <c r="P5" s="10"/>
    </row>
    <row r="6" spans="2:25" ht="39" customHeight="1" thickBot="1" x14ac:dyDescent="0.25">
      <c r="B6" s="13" t="s">
        <v>241</v>
      </c>
      <c r="C6" s="350" t="s">
        <v>243</v>
      </c>
      <c r="D6" s="197" t="s">
        <v>186</v>
      </c>
      <c r="E6" s="198"/>
      <c r="F6" s="198"/>
      <c r="G6" s="198"/>
      <c r="H6" s="198"/>
      <c r="I6" s="198"/>
      <c r="J6" s="198"/>
      <c r="K6" s="198"/>
      <c r="L6" s="198"/>
      <c r="M6" s="198"/>
      <c r="N6" s="199"/>
      <c r="O6" s="22" t="s">
        <v>62</v>
      </c>
      <c r="P6" s="21"/>
    </row>
    <row r="7" spans="2:25" ht="14.25" x14ac:dyDescent="0.2">
      <c r="B7" s="206" t="s">
        <v>168</v>
      </c>
      <c r="C7" s="202" t="str">
        <f ca="1">CELL("nomfichier")</f>
        <v>E:\0-UPRT\1-UPRT.FR-SITE-WEB\ff-fiches-fabrications\cui-cuissons\[cui-cuissons_connaissances2007.xls]Réactions</v>
      </c>
      <c r="D7" s="7"/>
      <c r="E7" s="9"/>
      <c r="F7" s="8"/>
      <c r="G7" s="8"/>
      <c r="H7" s="8"/>
      <c r="I7" s="8"/>
      <c r="J7" s="8"/>
      <c r="K7" s="8"/>
      <c r="L7" s="8"/>
      <c r="M7" s="8"/>
      <c r="N7" s="8"/>
      <c r="O7" s="8"/>
      <c r="P7" s="27"/>
      <c r="R7" t="s">
        <v>187</v>
      </c>
    </row>
    <row r="8" spans="2:25" ht="24" customHeight="1" x14ac:dyDescent="0.2">
      <c r="B8" s="208" t="s">
        <v>322</v>
      </c>
      <c r="C8" s="26" t="s">
        <v>244</v>
      </c>
      <c r="D8" s="451" t="s">
        <v>86</v>
      </c>
      <c r="E8" s="451"/>
      <c r="F8" s="451"/>
      <c r="G8" s="451"/>
      <c r="H8" s="451"/>
      <c r="I8" s="451"/>
      <c r="J8" s="451"/>
      <c r="K8" s="451"/>
      <c r="L8" s="451"/>
      <c r="M8" s="451"/>
      <c r="N8" s="451"/>
      <c r="O8" s="451"/>
      <c r="P8" s="452"/>
      <c r="R8" s="200" t="str">
        <f t="shared" ref="R8:R35" si="0">IF(LEN(D8)&gt;255," STOP 255 caractères maxi "&amp;(LEN(D8)-255)&amp;" caractères de trop.","")</f>
        <v/>
      </c>
    </row>
    <row r="9" spans="2:25" ht="24" customHeight="1" x14ac:dyDescent="0.2">
      <c r="B9" s="208" t="s">
        <v>322</v>
      </c>
      <c r="C9" s="26" t="s">
        <v>245</v>
      </c>
      <c r="D9" s="451" t="s">
        <v>87</v>
      </c>
      <c r="E9" s="451"/>
      <c r="F9" s="451"/>
      <c r="G9" s="451"/>
      <c r="H9" s="451"/>
      <c r="I9" s="451"/>
      <c r="J9" s="451"/>
      <c r="K9" s="451"/>
      <c r="L9" s="451"/>
      <c r="M9" s="451"/>
      <c r="N9" s="451"/>
      <c r="O9" s="451"/>
      <c r="P9" s="452"/>
      <c r="R9" s="200" t="str">
        <f t="shared" si="0"/>
        <v/>
      </c>
    </row>
    <row r="10" spans="2:25" ht="24" customHeight="1" x14ac:dyDescent="0.2">
      <c r="B10" s="208" t="s">
        <v>322</v>
      </c>
      <c r="C10" s="26" t="s">
        <v>246</v>
      </c>
      <c r="D10" s="451" t="s">
        <v>88</v>
      </c>
      <c r="E10" s="451"/>
      <c r="F10" s="451"/>
      <c r="G10" s="451"/>
      <c r="H10" s="451"/>
      <c r="I10" s="451"/>
      <c r="J10" s="451"/>
      <c r="K10" s="451"/>
      <c r="L10" s="451"/>
      <c r="M10" s="451"/>
      <c r="N10" s="451"/>
      <c r="O10" s="451"/>
      <c r="P10" s="452"/>
      <c r="R10" s="200" t="str">
        <f t="shared" si="0"/>
        <v/>
      </c>
    </row>
    <row r="11" spans="2:25" ht="24" customHeight="1" x14ac:dyDescent="0.2">
      <c r="B11" s="208" t="s">
        <v>322</v>
      </c>
      <c r="C11" s="26" t="s">
        <v>248</v>
      </c>
      <c r="D11" s="451" t="s">
        <v>89</v>
      </c>
      <c r="E11" s="451"/>
      <c r="F11" s="451"/>
      <c r="G11" s="451"/>
      <c r="H11" s="451"/>
      <c r="I11" s="451"/>
      <c r="J11" s="451"/>
      <c r="K11" s="451"/>
      <c r="L11" s="451"/>
      <c r="M11" s="451"/>
      <c r="N11" s="451"/>
      <c r="O11" s="451"/>
      <c r="P11" s="452"/>
      <c r="R11" s="200" t="str">
        <f t="shared" si="0"/>
        <v/>
      </c>
    </row>
    <row r="12" spans="2:25" ht="24" customHeight="1" x14ac:dyDescent="0.2">
      <c r="B12" s="208" t="s">
        <v>322</v>
      </c>
      <c r="C12" s="26" t="s">
        <v>249</v>
      </c>
      <c r="D12" s="451" t="s">
        <v>90</v>
      </c>
      <c r="E12" s="451"/>
      <c r="F12" s="451"/>
      <c r="G12" s="451"/>
      <c r="H12" s="451"/>
      <c r="I12" s="451"/>
      <c r="J12" s="451"/>
      <c r="K12" s="451"/>
      <c r="L12" s="451"/>
      <c r="M12" s="451"/>
      <c r="N12" s="451"/>
      <c r="O12" s="451"/>
      <c r="P12" s="452"/>
      <c r="R12" s="200" t="str">
        <f t="shared" si="0"/>
        <v/>
      </c>
    </row>
    <row r="13" spans="2:25" ht="24" customHeight="1" x14ac:dyDescent="0.2">
      <c r="B13" s="208" t="s">
        <v>322</v>
      </c>
      <c r="C13" s="26" t="s">
        <v>250</v>
      </c>
      <c r="D13" s="451" t="s">
        <v>91</v>
      </c>
      <c r="E13" s="451"/>
      <c r="F13" s="451"/>
      <c r="G13" s="451"/>
      <c r="H13" s="451"/>
      <c r="I13" s="451"/>
      <c r="J13" s="451"/>
      <c r="K13" s="451"/>
      <c r="L13" s="451"/>
      <c r="M13" s="451"/>
      <c r="N13" s="451"/>
      <c r="O13" s="451"/>
      <c r="P13" s="452"/>
      <c r="R13" s="200" t="str">
        <f t="shared" si="0"/>
        <v/>
      </c>
    </row>
    <row r="14" spans="2:25" ht="24" customHeight="1" x14ac:dyDescent="0.2">
      <c r="B14" s="208" t="s">
        <v>322</v>
      </c>
      <c r="C14" s="26" t="s">
        <v>251</v>
      </c>
      <c r="D14" s="451" t="s">
        <v>92</v>
      </c>
      <c r="E14" s="451"/>
      <c r="F14" s="451"/>
      <c r="G14" s="451"/>
      <c r="H14" s="451"/>
      <c r="I14" s="451"/>
      <c r="J14" s="451"/>
      <c r="K14" s="451"/>
      <c r="L14" s="451"/>
      <c r="M14" s="451"/>
      <c r="N14" s="451"/>
      <c r="O14" s="451"/>
      <c r="P14" s="452"/>
      <c r="R14" s="200" t="str">
        <f t="shared" si="0"/>
        <v/>
      </c>
    </row>
    <row r="15" spans="2:25" ht="24" customHeight="1" x14ac:dyDescent="0.2">
      <c r="B15" s="208" t="s">
        <v>322</v>
      </c>
      <c r="C15" s="26" t="s">
        <v>252</v>
      </c>
      <c r="D15" s="451" t="s">
        <v>93</v>
      </c>
      <c r="E15" s="451"/>
      <c r="F15" s="451"/>
      <c r="G15" s="451"/>
      <c r="H15" s="451"/>
      <c r="I15" s="451"/>
      <c r="J15" s="451"/>
      <c r="K15" s="451"/>
      <c r="L15" s="451"/>
      <c r="M15" s="451"/>
      <c r="N15" s="451"/>
      <c r="O15" s="451"/>
      <c r="P15" s="452"/>
      <c r="R15" s="200" t="str">
        <f t="shared" si="0"/>
        <v/>
      </c>
    </row>
    <row r="16" spans="2:25" ht="24" customHeight="1" x14ac:dyDescent="0.2">
      <c r="B16" s="208" t="s">
        <v>322</v>
      </c>
      <c r="C16" s="26" t="s">
        <v>253</v>
      </c>
      <c r="D16" s="451" t="s">
        <v>94</v>
      </c>
      <c r="E16" s="451"/>
      <c r="F16" s="451"/>
      <c r="G16" s="451"/>
      <c r="H16" s="451"/>
      <c r="I16" s="451"/>
      <c r="J16" s="451"/>
      <c r="K16" s="451"/>
      <c r="L16" s="451"/>
      <c r="M16" s="451"/>
      <c r="N16" s="451"/>
      <c r="O16" s="451"/>
      <c r="P16" s="452"/>
      <c r="R16" s="200" t="str">
        <f t="shared" si="0"/>
        <v/>
      </c>
    </row>
    <row r="17" spans="2:18" ht="26.25" customHeight="1" x14ac:dyDescent="0.2">
      <c r="B17" s="208" t="s">
        <v>322</v>
      </c>
      <c r="C17" s="26" t="s">
        <v>254</v>
      </c>
      <c r="D17" s="451" t="s">
        <v>95</v>
      </c>
      <c r="E17" s="451"/>
      <c r="F17" s="451"/>
      <c r="G17" s="451"/>
      <c r="H17" s="451"/>
      <c r="I17" s="451"/>
      <c r="J17" s="451"/>
      <c r="K17" s="451"/>
      <c r="L17" s="451"/>
      <c r="M17" s="451"/>
      <c r="N17" s="451"/>
      <c r="O17" s="451"/>
      <c r="P17" s="452"/>
      <c r="R17" s="200" t="str">
        <f t="shared" si="0"/>
        <v/>
      </c>
    </row>
    <row r="18" spans="2:18" ht="24" customHeight="1" x14ac:dyDescent="0.2">
      <c r="B18" s="208" t="s">
        <v>322</v>
      </c>
      <c r="C18" s="26" t="s">
        <v>255</v>
      </c>
      <c r="D18" s="451" t="s">
        <v>96</v>
      </c>
      <c r="E18" s="451"/>
      <c r="F18" s="451"/>
      <c r="G18" s="451"/>
      <c r="H18" s="451"/>
      <c r="I18" s="451"/>
      <c r="J18" s="451"/>
      <c r="K18" s="451"/>
      <c r="L18" s="451"/>
      <c r="M18" s="451"/>
      <c r="N18" s="451"/>
      <c r="O18" s="451"/>
      <c r="P18" s="452"/>
      <c r="R18" s="200" t="str">
        <f t="shared" si="0"/>
        <v/>
      </c>
    </row>
    <row r="19" spans="2:18" ht="38.25" customHeight="1" x14ac:dyDescent="0.2">
      <c r="B19" s="208" t="s">
        <v>322</v>
      </c>
      <c r="C19" s="26" t="s">
        <v>256</v>
      </c>
      <c r="D19" s="449" t="s">
        <v>85</v>
      </c>
      <c r="E19" s="449"/>
      <c r="F19" s="449"/>
      <c r="G19" s="449"/>
      <c r="H19" s="449"/>
      <c r="I19" s="449"/>
      <c r="J19" s="449"/>
      <c r="K19" s="449"/>
      <c r="L19" s="449"/>
      <c r="M19" s="449"/>
      <c r="N19" s="449"/>
      <c r="O19" s="449"/>
      <c r="P19" s="450"/>
      <c r="R19" s="200" t="str">
        <f t="shared" si="0"/>
        <v xml:space="preserve"> STOP 255 caractères maxi 84 caractères de trop.</v>
      </c>
    </row>
    <row r="20" spans="2:18" ht="47.25" customHeight="1" x14ac:dyDescent="0.2">
      <c r="B20" s="208" t="s">
        <v>322</v>
      </c>
      <c r="C20" s="26" t="s">
        <v>257</v>
      </c>
      <c r="D20" s="449" t="s">
        <v>97</v>
      </c>
      <c r="E20" s="449"/>
      <c r="F20" s="449"/>
      <c r="G20" s="449"/>
      <c r="H20" s="449"/>
      <c r="I20" s="449"/>
      <c r="J20" s="449"/>
      <c r="K20" s="449"/>
      <c r="L20" s="449"/>
      <c r="M20" s="449"/>
      <c r="N20" s="449"/>
      <c r="O20" s="449"/>
      <c r="P20" s="450"/>
      <c r="R20" s="200" t="str">
        <f t="shared" si="0"/>
        <v xml:space="preserve"> STOP 255 caractères maxi 107 caractères de trop.</v>
      </c>
    </row>
    <row r="21" spans="2:18" ht="24" customHeight="1" x14ac:dyDescent="0.2">
      <c r="B21" s="208" t="s">
        <v>322</v>
      </c>
      <c r="C21" s="26" t="s">
        <v>258</v>
      </c>
      <c r="D21" s="449" t="s">
        <v>98</v>
      </c>
      <c r="E21" s="449"/>
      <c r="F21" s="449"/>
      <c r="G21" s="449"/>
      <c r="H21" s="449"/>
      <c r="I21" s="449"/>
      <c r="J21" s="449"/>
      <c r="K21" s="449"/>
      <c r="L21" s="449"/>
      <c r="M21" s="449"/>
      <c r="N21" s="449"/>
      <c r="O21" s="449"/>
      <c r="P21" s="450"/>
      <c r="R21" s="200" t="str">
        <f t="shared" si="0"/>
        <v/>
      </c>
    </row>
    <row r="22" spans="2:18" ht="39" customHeight="1" x14ac:dyDescent="0.2">
      <c r="B22" s="208" t="s">
        <v>322</v>
      </c>
      <c r="C22" s="26" t="s">
        <v>259</v>
      </c>
      <c r="D22" s="449" t="s">
        <v>99</v>
      </c>
      <c r="E22" s="449"/>
      <c r="F22" s="449"/>
      <c r="G22" s="449"/>
      <c r="H22" s="449"/>
      <c r="I22" s="449"/>
      <c r="J22" s="449"/>
      <c r="K22" s="449"/>
      <c r="L22" s="449"/>
      <c r="M22" s="449"/>
      <c r="N22" s="449"/>
      <c r="O22" s="449"/>
      <c r="P22" s="450"/>
      <c r="R22" s="200" t="str">
        <f t="shared" si="0"/>
        <v xml:space="preserve"> STOP 255 caractères maxi 99 caractères de trop.</v>
      </c>
    </row>
    <row r="23" spans="2:18" ht="66" customHeight="1" x14ac:dyDescent="0.2">
      <c r="B23" s="208" t="s">
        <v>322</v>
      </c>
      <c r="C23" s="26" t="s">
        <v>260</v>
      </c>
      <c r="D23" s="449" t="s">
        <v>100</v>
      </c>
      <c r="E23" s="449"/>
      <c r="F23" s="449"/>
      <c r="G23" s="449"/>
      <c r="H23" s="449"/>
      <c r="I23" s="449"/>
      <c r="J23" s="449"/>
      <c r="K23" s="449"/>
      <c r="L23" s="449"/>
      <c r="M23" s="449"/>
      <c r="N23" s="449"/>
      <c r="O23" s="449"/>
      <c r="P23" s="450"/>
      <c r="R23" s="200" t="str">
        <f t="shared" si="0"/>
        <v xml:space="preserve"> STOP 255 caractères maxi 350 caractères de trop.</v>
      </c>
    </row>
    <row r="24" spans="2:18" ht="37.5" customHeight="1" x14ac:dyDescent="0.2">
      <c r="B24" s="208" t="s">
        <v>322</v>
      </c>
      <c r="C24" s="26" t="s">
        <v>261</v>
      </c>
      <c r="D24" s="449" t="s">
        <v>101</v>
      </c>
      <c r="E24" s="449"/>
      <c r="F24" s="449"/>
      <c r="G24" s="449"/>
      <c r="H24" s="449"/>
      <c r="I24" s="449"/>
      <c r="J24" s="449"/>
      <c r="K24" s="449"/>
      <c r="L24" s="449"/>
      <c r="M24" s="449"/>
      <c r="N24" s="449"/>
      <c r="O24" s="449"/>
      <c r="P24" s="450"/>
      <c r="R24" s="200" t="str">
        <f t="shared" si="0"/>
        <v/>
      </c>
    </row>
    <row r="25" spans="2:18" ht="39.75" customHeight="1" x14ac:dyDescent="0.2">
      <c r="B25" s="208" t="s">
        <v>322</v>
      </c>
      <c r="C25" s="26" t="s">
        <v>262</v>
      </c>
      <c r="D25" s="449" t="s">
        <v>102</v>
      </c>
      <c r="E25" s="449"/>
      <c r="F25" s="449"/>
      <c r="G25" s="449"/>
      <c r="H25" s="449"/>
      <c r="I25" s="449"/>
      <c r="J25" s="449"/>
      <c r="K25" s="449"/>
      <c r="L25" s="449"/>
      <c r="M25" s="449"/>
      <c r="N25" s="449"/>
      <c r="O25" s="449"/>
      <c r="P25" s="450"/>
      <c r="R25" s="200" t="str">
        <f t="shared" si="0"/>
        <v xml:space="preserve"> STOP 255 caractères maxi 10 caractères de trop.</v>
      </c>
    </row>
    <row r="26" spans="2:18" ht="24.75" customHeight="1" x14ac:dyDescent="0.2">
      <c r="B26" s="208" t="s">
        <v>322</v>
      </c>
      <c r="C26" s="26" t="s">
        <v>263</v>
      </c>
      <c r="D26" s="449" t="s">
        <v>103</v>
      </c>
      <c r="E26" s="449"/>
      <c r="F26" s="449"/>
      <c r="G26" s="449"/>
      <c r="H26" s="449"/>
      <c r="I26" s="449"/>
      <c r="J26" s="449"/>
      <c r="K26" s="449"/>
      <c r="L26" s="449"/>
      <c r="M26" s="449"/>
      <c r="N26" s="449"/>
      <c r="O26" s="449"/>
      <c r="P26" s="450"/>
      <c r="R26" s="200" t="str">
        <f t="shared" si="0"/>
        <v/>
      </c>
    </row>
    <row r="27" spans="2:18" ht="75" customHeight="1" x14ac:dyDescent="0.2">
      <c r="B27" s="208" t="s">
        <v>322</v>
      </c>
      <c r="C27" s="26" t="s">
        <v>264</v>
      </c>
      <c r="D27" s="449" t="s">
        <v>104</v>
      </c>
      <c r="E27" s="449"/>
      <c r="F27" s="449"/>
      <c r="G27" s="449"/>
      <c r="H27" s="449"/>
      <c r="I27" s="449"/>
      <c r="J27" s="449"/>
      <c r="K27" s="449"/>
      <c r="L27" s="449"/>
      <c r="M27" s="449"/>
      <c r="N27" s="449"/>
      <c r="O27" s="449"/>
      <c r="P27" s="450"/>
      <c r="R27" s="200" t="str">
        <f t="shared" si="0"/>
        <v xml:space="preserve"> STOP 255 caractères maxi 463 caractères de trop.</v>
      </c>
    </row>
    <row r="28" spans="2:18" ht="33" customHeight="1" x14ac:dyDescent="0.2">
      <c r="B28" s="208" t="s">
        <v>322</v>
      </c>
      <c r="C28" s="26" t="s">
        <v>265</v>
      </c>
      <c r="D28" s="449" t="s">
        <v>105</v>
      </c>
      <c r="E28" s="449"/>
      <c r="F28" s="449"/>
      <c r="G28" s="449"/>
      <c r="H28" s="449"/>
      <c r="I28" s="449"/>
      <c r="J28" s="449"/>
      <c r="K28" s="449"/>
      <c r="L28" s="449"/>
      <c r="M28" s="449"/>
      <c r="N28" s="449"/>
      <c r="O28" s="449"/>
      <c r="P28" s="450"/>
      <c r="R28" s="200" t="str">
        <f t="shared" si="0"/>
        <v/>
      </c>
    </row>
    <row r="29" spans="2:18" ht="37.5" customHeight="1" x14ac:dyDescent="0.2">
      <c r="B29" s="208" t="s">
        <v>322</v>
      </c>
      <c r="C29" s="26" t="s">
        <v>266</v>
      </c>
      <c r="D29" s="449" t="s">
        <v>106</v>
      </c>
      <c r="E29" s="449"/>
      <c r="F29" s="449"/>
      <c r="G29" s="449"/>
      <c r="H29" s="449"/>
      <c r="I29" s="449"/>
      <c r="J29" s="449"/>
      <c r="K29" s="449"/>
      <c r="L29" s="449"/>
      <c r="M29" s="449"/>
      <c r="N29" s="449"/>
      <c r="O29" s="449"/>
      <c r="P29" s="450"/>
      <c r="R29" s="200" t="str">
        <f t="shared" si="0"/>
        <v/>
      </c>
    </row>
    <row r="30" spans="2:18" ht="24.75" customHeight="1" x14ac:dyDescent="0.2">
      <c r="B30" s="208" t="s">
        <v>322</v>
      </c>
      <c r="C30" s="26" t="s">
        <v>267</v>
      </c>
      <c r="D30" s="449" t="s">
        <v>107</v>
      </c>
      <c r="E30" s="449"/>
      <c r="F30" s="449"/>
      <c r="G30" s="449"/>
      <c r="H30" s="449"/>
      <c r="I30" s="449"/>
      <c r="J30" s="449"/>
      <c r="K30" s="449"/>
      <c r="L30" s="449"/>
      <c r="M30" s="449"/>
      <c r="N30" s="449"/>
      <c r="O30" s="449"/>
      <c r="P30" s="450"/>
      <c r="R30" s="200" t="str">
        <f t="shared" si="0"/>
        <v/>
      </c>
    </row>
    <row r="31" spans="2:18" ht="46.5" customHeight="1" x14ac:dyDescent="0.2">
      <c r="B31" s="208" t="s">
        <v>322</v>
      </c>
      <c r="C31" s="26" t="s">
        <v>268</v>
      </c>
      <c r="D31" s="449" t="s">
        <v>108</v>
      </c>
      <c r="E31" s="449"/>
      <c r="F31" s="449"/>
      <c r="G31" s="449"/>
      <c r="H31" s="449"/>
      <c r="I31" s="449"/>
      <c r="J31" s="449"/>
      <c r="K31" s="449"/>
      <c r="L31" s="449"/>
      <c r="M31" s="449"/>
      <c r="N31" s="449"/>
      <c r="O31" s="449"/>
      <c r="P31" s="450"/>
      <c r="R31" s="200" t="str">
        <f t="shared" si="0"/>
        <v xml:space="preserve"> STOP 255 caractères maxi 272 caractères de trop.</v>
      </c>
    </row>
    <row r="32" spans="2:18" ht="24.75" customHeight="1" x14ac:dyDescent="0.2">
      <c r="B32" s="208" t="s">
        <v>322</v>
      </c>
      <c r="C32" s="26" t="s">
        <v>269</v>
      </c>
      <c r="D32" s="449" t="s">
        <v>109</v>
      </c>
      <c r="E32" s="449"/>
      <c r="F32" s="449"/>
      <c r="G32" s="449"/>
      <c r="H32" s="449"/>
      <c r="I32" s="449"/>
      <c r="J32" s="449"/>
      <c r="K32" s="449"/>
      <c r="L32" s="449"/>
      <c r="M32" s="449"/>
      <c r="N32" s="449"/>
      <c r="O32" s="449"/>
      <c r="P32" s="450"/>
      <c r="R32" s="200" t="str">
        <f t="shared" si="0"/>
        <v/>
      </c>
    </row>
    <row r="33" spans="2:18" ht="34.5" customHeight="1" x14ac:dyDescent="0.2">
      <c r="B33" s="208" t="s">
        <v>322</v>
      </c>
      <c r="C33" s="26" t="s">
        <v>270</v>
      </c>
      <c r="D33" s="449" t="s">
        <v>110</v>
      </c>
      <c r="E33" s="449"/>
      <c r="F33" s="449"/>
      <c r="G33" s="449"/>
      <c r="H33" s="449"/>
      <c r="I33" s="449"/>
      <c r="J33" s="449"/>
      <c r="K33" s="449"/>
      <c r="L33" s="449"/>
      <c r="M33" s="449"/>
      <c r="N33" s="449"/>
      <c r="O33" s="449"/>
      <c r="P33" s="450"/>
      <c r="R33" s="200" t="str">
        <f t="shared" si="0"/>
        <v xml:space="preserve"> STOP 255 caractères maxi 61 caractères de trop.</v>
      </c>
    </row>
    <row r="34" spans="2:18" ht="24.75" customHeight="1" x14ac:dyDescent="0.2">
      <c r="B34" s="208" t="s">
        <v>322</v>
      </c>
      <c r="C34" s="26" t="s">
        <v>271</v>
      </c>
      <c r="D34" s="449" t="s">
        <v>111</v>
      </c>
      <c r="E34" s="449"/>
      <c r="F34" s="449"/>
      <c r="G34" s="449"/>
      <c r="H34" s="449"/>
      <c r="I34" s="449"/>
      <c r="J34" s="449"/>
      <c r="K34" s="449"/>
      <c r="L34" s="449"/>
      <c r="M34" s="449"/>
      <c r="N34" s="449"/>
      <c r="O34" s="449"/>
      <c r="P34" s="450"/>
      <c r="R34" s="200" t="str">
        <f t="shared" si="0"/>
        <v/>
      </c>
    </row>
    <row r="35" spans="2:18" ht="63" customHeight="1" x14ac:dyDescent="0.2">
      <c r="B35" s="208" t="s">
        <v>322</v>
      </c>
      <c r="C35" s="26" t="s">
        <v>272</v>
      </c>
      <c r="D35" s="453" t="s">
        <v>112</v>
      </c>
      <c r="E35" s="453"/>
      <c r="F35" s="453"/>
      <c r="G35" s="453"/>
      <c r="H35" s="453"/>
      <c r="I35" s="453"/>
      <c r="J35" s="453"/>
      <c r="K35" s="453"/>
      <c r="L35" s="453"/>
      <c r="M35" s="453"/>
      <c r="N35" s="453"/>
      <c r="O35" s="453"/>
      <c r="P35" s="454"/>
      <c r="R35" s="200" t="str">
        <f t="shared" si="0"/>
        <v xml:space="preserve"> STOP 255 caractères maxi 303 caractères de trop.</v>
      </c>
    </row>
    <row r="36" spans="2:18" ht="12.75" customHeight="1" x14ac:dyDescent="0.2">
      <c r="B36" s="3"/>
      <c r="C36" s="26"/>
      <c r="D36" s="344"/>
      <c r="E36" s="344"/>
      <c r="F36" s="345"/>
      <c r="G36" s="345"/>
      <c r="H36" s="345"/>
      <c r="I36" s="345"/>
      <c r="J36" s="345"/>
      <c r="K36" s="345"/>
      <c r="L36" s="345"/>
      <c r="M36" s="345"/>
      <c r="N36" s="345"/>
      <c r="O36" s="345"/>
      <c r="P36" s="346"/>
    </row>
    <row r="37" spans="2:18" ht="18" customHeight="1" x14ac:dyDescent="0.2">
      <c r="B37" s="41"/>
      <c r="C37" s="60" t="s">
        <v>273</v>
      </c>
      <c r="D37" s="42"/>
      <c r="E37" s="42"/>
      <c r="F37" s="43"/>
      <c r="G37" s="43"/>
      <c r="H37" s="43"/>
      <c r="I37" s="43"/>
      <c r="J37" s="43"/>
      <c r="K37" s="43"/>
      <c r="L37" s="43"/>
      <c r="M37" s="43"/>
      <c r="N37" s="43"/>
      <c r="O37" s="43"/>
      <c r="P37" s="44"/>
    </row>
    <row r="38" spans="2:18" ht="9.75" customHeight="1" x14ac:dyDescent="0.2">
      <c r="B38" s="3"/>
      <c r="C38" s="26"/>
      <c r="D38" s="9"/>
      <c r="E38" s="9"/>
      <c r="F38" s="8"/>
      <c r="G38" s="8"/>
      <c r="H38" s="8"/>
      <c r="I38" s="8"/>
      <c r="J38" s="8"/>
      <c r="K38" s="8"/>
      <c r="L38" s="8"/>
      <c r="M38" s="8"/>
      <c r="N38" s="8"/>
      <c r="O38" s="8"/>
      <c r="P38" s="27"/>
    </row>
    <row r="39" spans="2:18" ht="30" customHeight="1" x14ac:dyDescent="0.2">
      <c r="B39" s="3"/>
      <c r="C39" s="55" t="s">
        <v>275</v>
      </c>
      <c r="D39" s="9"/>
      <c r="E39" s="9"/>
      <c r="F39" s="8"/>
      <c r="G39" s="38" t="s">
        <v>276</v>
      </c>
      <c r="H39" s="55" t="s">
        <v>293</v>
      </c>
      <c r="I39" s="26"/>
      <c r="J39" s="26"/>
      <c r="K39" s="26"/>
      <c r="L39" s="26"/>
      <c r="M39" s="38" t="s">
        <v>276</v>
      </c>
      <c r="N39" s="56" t="s">
        <v>300</v>
      </c>
      <c r="O39" s="26"/>
      <c r="P39" s="27"/>
    </row>
    <row r="40" spans="2:18" ht="30" customHeight="1" x14ac:dyDescent="0.2">
      <c r="B40" s="3"/>
      <c r="C40" s="34" t="s">
        <v>279</v>
      </c>
      <c r="D40" s="34" t="s">
        <v>280</v>
      </c>
      <c r="E40" s="446" t="s">
        <v>292</v>
      </c>
      <c r="F40" s="446"/>
      <c r="G40" s="39" t="s">
        <v>276</v>
      </c>
      <c r="H40" s="59" t="s">
        <v>299</v>
      </c>
      <c r="I40" s="37"/>
      <c r="J40" s="37"/>
      <c r="K40" s="37"/>
      <c r="L40" s="37"/>
      <c r="M40" s="39" t="s">
        <v>276</v>
      </c>
      <c r="N40" s="54" t="s">
        <v>301</v>
      </c>
      <c r="O40" s="37"/>
      <c r="P40" s="27"/>
    </row>
    <row r="41" spans="2:18" ht="15" customHeight="1" x14ac:dyDescent="0.2">
      <c r="B41" s="3"/>
      <c r="C41" s="33" t="s">
        <v>289</v>
      </c>
      <c r="D41" s="33" t="s">
        <v>290</v>
      </c>
      <c r="E41" s="26" t="s">
        <v>277</v>
      </c>
      <c r="F41" s="36"/>
      <c r="G41" s="40" t="s">
        <v>276</v>
      </c>
      <c r="H41" s="33"/>
      <c r="I41" s="8"/>
      <c r="J41" s="8"/>
      <c r="K41" s="8"/>
      <c r="L41" s="8"/>
      <c r="M41" s="40" t="s">
        <v>276</v>
      </c>
      <c r="N41" s="33"/>
      <c r="O41" s="57"/>
      <c r="P41" s="58"/>
    </row>
    <row r="42" spans="2:18" ht="15" customHeight="1" x14ac:dyDescent="0.2">
      <c r="B42" s="3"/>
      <c r="C42" s="33" t="s">
        <v>278</v>
      </c>
      <c r="D42" s="33" t="s">
        <v>281</v>
      </c>
      <c r="E42" s="26" t="s">
        <v>233</v>
      </c>
      <c r="F42" s="36"/>
      <c r="G42" s="40" t="s">
        <v>276</v>
      </c>
      <c r="H42" s="33" t="s">
        <v>248</v>
      </c>
      <c r="I42" s="57" t="s">
        <v>294</v>
      </c>
      <c r="J42" s="57"/>
      <c r="K42" s="57"/>
      <c r="L42" s="57"/>
      <c r="M42" s="40" t="s">
        <v>276</v>
      </c>
      <c r="N42" s="33"/>
      <c r="O42" s="57"/>
      <c r="P42" s="58"/>
    </row>
    <row r="43" spans="2:18" ht="15" customHeight="1" x14ac:dyDescent="0.2">
      <c r="B43" s="3"/>
      <c r="C43" s="33" t="s">
        <v>282</v>
      </c>
      <c r="D43" s="33" t="s">
        <v>283</v>
      </c>
      <c r="E43" s="26" t="s">
        <v>291</v>
      </c>
      <c r="F43" s="36"/>
      <c r="G43" s="40" t="s">
        <v>276</v>
      </c>
      <c r="H43" s="33"/>
      <c r="I43" s="57"/>
      <c r="J43" s="57"/>
      <c r="K43" s="57"/>
      <c r="L43" s="57"/>
      <c r="M43" s="40" t="s">
        <v>276</v>
      </c>
      <c r="N43" s="33"/>
      <c r="O43" s="57"/>
      <c r="P43" s="58"/>
    </row>
    <row r="44" spans="2:18" ht="15" customHeight="1" x14ac:dyDescent="0.2">
      <c r="B44" s="3"/>
      <c r="C44" s="33" t="s">
        <v>284</v>
      </c>
      <c r="D44" s="33" t="s">
        <v>285</v>
      </c>
      <c r="E44" s="26" t="s">
        <v>234</v>
      </c>
      <c r="F44" s="36"/>
      <c r="G44" s="40" t="s">
        <v>276</v>
      </c>
      <c r="H44" s="33"/>
      <c r="I44" s="57"/>
      <c r="J44" s="57"/>
      <c r="K44" s="57"/>
      <c r="L44" s="57"/>
      <c r="M44" s="40" t="s">
        <v>276</v>
      </c>
      <c r="N44" s="33"/>
      <c r="O44" s="57"/>
      <c r="P44" s="58"/>
    </row>
    <row r="45" spans="2:18" ht="15" customHeight="1" x14ac:dyDescent="0.2">
      <c r="B45" s="3"/>
      <c r="C45" s="33" t="s">
        <v>286</v>
      </c>
      <c r="D45" s="33" t="s">
        <v>274</v>
      </c>
      <c r="E45" s="26" t="s">
        <v>235</v>
      </c>
      <c r="F45" s="36"/>
      <c r="G45" s="40" t="s">
        <v>276</v>
      </c>
      <c r="H45" s="33" t="s">
        <v>295</v>
      </c>
      <c r="I45" s="57" t="s">
        <v>296</v>
      </c>
      <c r="J45" s="57"/>
      <c r="K45" s="57"/>
      <c r="L45" s="57"/>
      <c r="M45" s="40" t="s">
        <v>276</v>
      </c>
      <c r="N45" s="33" t="s">
        <v>302</v>
      </c>
      <c r="O45" s="57" t="s">
        <v>303</v>
      </c>
      <c r="P45" s="58"/>
    </row>
    <row r="46" spans="2:18" ht="15" customHeight="1" x14ac:dyDescent="0.2">
      <c r="B46" s="3"/>
      <c r="C46" s="33" t="s">
        <v>287</v>
      </c>
      <c r="D46" s="33" t="s">
        <v>288</v>
      </c>
      <c r="E46" s="26" t="s">
        <v>236</v>
      </c>
      <c r="F46" s="36"/>
      <c r="G46" s="39" t="s">
        <v>276</v>
      </c>
      <c r="H46" s="33"/>
      <c r="I46" s="57"/>
      <c r="J46" s="57"/>
      <c r="K46" s="57"/>
      <c r="L46" s="57"/>
      <c r="M46" s="39" t="s">
        <v>276</v>
      </c>
      <c r="N46" s="33"/>
      <c r="O46" s="57"/>
      <c r="P46" s="58"/>
    </row>
    <row r="47" spans="2:18" ht="15" customHeight="1" x14ac:dyDescent="0.2">
      <c r="B47" s="3"/>
      <c r="C47" s="33"/>
      <c r="D47" s="33"/>
      <c r="E47" s="26"/>
      <c r="F47" s="36"/>
      <c r="G47" s="39"/>
      <c r="H47" s="448" t="s">
        <v>297</v>
      </c>
      <c r="I47" s="447" t="s">
        <v>298</v>
      </c>
      <c r="J47" s="148"/>
      <c r="K47" s="148"/>
      <c r="L47" s="148"/>
      <c r="M47" s="39" t="s">
        <v>276</v>
      </c>
      <c r="N47" s="33" t="s">
        <v>266</v>
      </c>
      <c r="O47" s="57" t="s">
        <v>304</v>
      </c>
      <c r="P47" s="58"/>
    </row>
    <row r="48" spans="2:18" ht="26.25" customHeight="1" x14ac:dyDescent="0.2">
      <c r="B48" s="3"/>
      <c r="C48" s="33"/>
      <c r="D48" s="33"/>
      <c r="E48" s="26"/>
      <c r="F48" s="36"/>
      <c r="G48" s="39"/>
      <c r="H48" s="448"/>
      <c r="I48" s="447"/>
      <c r="J48" s="148"/>
      <c r="K48" s="148"/>
      <c r="L48" s="148"/>
      <c r="M48" s="39"/>
      <c r="N48" s="33" t="s">
        <v>305</v>
      </c>
      <c r="O48" s="57" t="s">
        <v>306</v>
      </c>
      <c r="P48" s="58"/>
    </row>
    <row r="49" spans="2:16" ht="19.5" customHeight="1" thickBot="1" x14ac:dyDescent="0.25">
      <c r="B49" s="4"/>
      <c r="C49" s="28"/>
      <c r="D49" s="29"/>
      <c r="E49" s="30"/>
      <c r="F49" s="31"/>
      <c r="G49" s="31"/>
      <c r="H49" s="31"/>
      <c r="I49" s="31"/>
      <c r="J49" s="31"/>
      <c r="K49" s="31"/>
      <c r="L49" s="31"/>
      <c r="M49" s="31"/>
      <c r="N49" s="31"/>
      <c r="O49" s="31"/>
      <c r="P49" s="32"/>
    </row>
    <row r="52" spans="2:16" ht="19.5" customHeight="1" x14ac:dyDescent="0.2">
      <c r="B52" s="107" t="s">
        <v>141</v>
      </c>
      <c r="C52" s="442" t="s">
        <v>320</v>
      </c>
      <c r="D52" s="442"/>
      <c r="E52" s="442"/>
      <c r="F52" s="442"/>
      <c r="G52" s="442"/>
      <c r="H52" s="442"/>
      <c r="I52" s="442"/>
      <c r="J52" s="442"/>
      <c r="K52" s="442"/>
      <c r="L52" s="442"/>
      <c r="M52" s="442"/>
      <c r="N52" s="442"/>
      <c r="O52" s="442"/>
    </row>
    <row r="53" spans="2:16" ht="24" customHeight="1" x14ac:dyDescent="0.2">
      <c r="B53" s="3"/>
      <c r="C53" s="26" t="s">
        <v>246</v>
      </c>
      <c r="D53" s="443" t="s">
        <v>319</v>
      </c>
      <c r="E53" s="443"/>
      <c r="F53" s="443"/>
      <c r="G53" s="443"/>
      <c r="H53" s="443"/>
      <c r="I53" s="443"/>
      <c r="J53" s="443"/>
      <c r="K53" s="443"/>
      <c r="L53" s="443"/>
      <c r="M53" s="443"/>
      <c r="N53" s="443"/>
      <c r="O53" s="443"/>
      <c r="P53" s="444"/>
    </row>
  </sheetData>
  <mergeCells count="34">
    <mergeCell ref="D32:P32"/>
    <mergeCell ref="D33:P33"/>
    <mergeCell ref="D35:P35"/>
    <mergeCell ref="D24:P24"/>
    <mergeCell ref="D25:P25"/>
    <mergeCell ref="D26:P26"/>
    <mergeCell ref="D27:P27"/>
    <mergeCell ref="D28:P28"/>
    <mergeCell ref="D29:P29"/>
    <mergeCell ref="D34:P34"/>
    <mergeCell ref="D17:P17"/>
    <mergeCell ref="D18:P18"/>
    <mergeCell ref="D30:P30"/>
    <mergeCell ref="D31:P31"/>
    <mergeCell ref="D19:P19"/>
    <mergeCell ref="D20:P20"/>
    <mergeCell ref="D21:P21"/>
    <mergeCell ref="D22:P22"/>
    <mergeCell ref="D11:P11"/>
    <mergeCell ref="D12:P12"/>
    <mergeCell ref="D13:P13"/>
    <mergeCell ref="D14:P14"/>
    <mergeCell ref="D15:P15"/>
    <mergeCell ref="D16:P16"/>
    <mergeCell ref="C52:O52"/>
    <mergeCell ref="D53:P53"/>
    <mergeCell ref="D3:N5"/>
    <mergeCell ref="E40:F40"/>
    <mergeCell ref="I47:I48"/>
    <mergeCell ref="H47:H48"/>
    <mergeCell ref="D23:P23"/>
    <mergeCell ref="D8:P8"/>
    <mergeCell ref="D9:P9"/>
    <mergeCell ref="D10:P10"/>
  </mergeCells>
  <phoneticPr fontId="0" type="noConversion"/>
  <printOptions horizontalCentered="1"/>
  <pageMargins left="0" right="0" top="0" bottom="0" header="0" footer="0"/>
  <pageSetup paperSize="9" scale="63" orientation="portrait" horizontalDpi="4294967293" verticalDpi="300" r:id="rId1"/>
  <headerFooter alignWithMargins="0">
    <oddFooter>&amp;R&amp;8&amp;F-&amp;A-&amp;Z&amp;F</oddFooter>
  </headerFooter>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5"/>
  <sheetViews>
    <sheetView workbookViewId="0">
      <selection activeCell="M46" sqref="M46"/>
    </sheetView>
  </sheetViews>
  <sheetFormatPr baseColWidth="10" defaultRowHeight="12.75" x14ac:dyDescent="0.2"/>
  <cols>
    <col min="1" max="1" width="2.28515625" customWidth="1"/>
    <col min="4" max="4" width="9.85546875" customWidth="1"/>
    <col min="5" max="5" width="9.7109375" customWidth="1"/>
    <col min="10" max="12" width="0" hidden="1" customWidth="1"/>
    <col min="15" max="15" width="9" customWidth="1"/>
    <col min="17" max="18" width="4.42578125" customWidth="1"/>
  </cols>
  <sheetData>
    <row r="1" spans="2:18" ht="13.5" thickBot="1" x14ac:dyDescent="0.25">
      <c r="B1" s="204"/>
      <c r="C1" s="205"/>
    </row>
    <row r="2" spans="2:18" ht="24.75" customHeight="1" x14ac:dyDescent="0.2">
      <c r="B2" s="14" t="s">
        <v>237</v>
      </c>
      <c r="C2" s="16"/>
      <c r="D2" s="12" t="s">
        <v>332</v>
      </c>
      <c r="E2" s="12"/>
      <c r="F2" s="12"/>
      <c r="G2" s="12"/>
      <c r="H2" s="12"/>
      <c r="I2" s="12"/>
      <c r="J2" s="12"/>
      <c r="K2" s="12"/>
      <c r="L2" s="12"/>
      <c r="M2" s="12"/>
      <c r="N2" s="12"/>
      <c r="O2" s="23" t="s">
        <v>4</v>
      </c>
      <c r="P2" s="11"/>
    </row>
    <row r="3" spans="2:18" ht="27.75" customHeight="1" x14ac:dyDescent="0.2">
      <c r="B3" s="15" t="s">
        <v>1</v>
      </c>
      <c r="C3" s="17"/>
      <c r="D3" s="445" t="s">
        <v>307</v>
      </c>
      <c r="E3" s="445"/>
      <c r="F3" s="445"/>
      <c r="G3" s="445"/>
      <c r="H3" s="445"/>
      <c r="I3" s="445"/>
      <c r="J3" s="445"/>
      <c r="K3" s="445"/>
      <c r="L3" s="445"/>
      <c r="M3" s="445"/>
      <c r="N3" s="445"/>
      <c r="O3" s="24" t="s">
        <v>238</v>
      </c>
      <c r="P3" s="10"/>
    </row>
    <row r="4" spans="2:18" ht="23.25" customHeight="1" x14ac:dyDescent="0.2">
      <c r="B4" s="15" t="s">
        <v>2</v>
      </c>
      <c r="C4" s="17"/>
      <c r="D4" s="445"/>
      <c r="E4" s="445"/>
      <c r="F4" s="445"/>
      <c r="G4" s="445"/>
      <c r="H4" s="445"/>
      <c r="I4" s="445"/>
      <c r="J4" s="445"/>
      <c r="K4" s="445"/>
      <c r="L4" s="445"/>
      <c r="M4" s="445"/>
      <c r="N4" s="445"/>
      <c r="O4" s="24" t="s">
        <v>239</v>
      </c>
      <c r="P4" s="10"/>
    </row>
    <row r="5" spans="2:18" ht="23.25" customHeight="1" x14ac:dyDescent="0.2">
      <c r="B5" s="18" t="s">
        <v>3</v>
      </c>
      <c r="C5" s="19"/>
      <c r="D5" s="445"/>
      <c r="E5" s="445"/>
      <c r="F5" s="445"/>
      <c r="G5" s="445"/>
      <c r="H5" s="445"/>
      <c r="I5" s="445"/>
      <c r="J5" s="445"/>
      <c r="K5" s="445"/>
      <c r="L5" s="445"/>
      <c r="M5" s="445"/>
      <c r="N5" s="445"/>
      <c r="O5" s="24" t="s">
        <v>240</v>
      </c>
      <c r="P5" s="10"/>
    </row>
    <row r="6" spans="2:18" ht="29.25" customHeight="1" thickBot="1" x14ac:dyDescent="0.25">
      <c r="B6" s="13" t="s">
        <v>241</v>
      </c>
      <c r="C6" s="20" t="s">
        <v>243</v>
      </c>
      <c r="D6" s="194" t="s">
        <v>186</v>
      </c>
      <c r="E6" s="195"/>
      <c r="F6" s="195"/>
      <c r="G6" s="195"/>
      <c r="H6" s="195"/>
      <c r="I6" s="195"/>
      <c r="J6" s="195"/>
      <c r="K6" s="195"/>
      <c r="L6" s="195"/>
      <c r="M6" s="195"/>
      <c r="N6" s="196"/>
      <c r="O6" s="22" t="s">
        <v>62</v>
      </c>
      <c r="P6" s="21"/>
    </row>
    <row r="7" spans="2:18" ht="14.25" x14ac:dyDescent="0.2">
      <c r="B7" s="206" t="s">
        <v>168</v>
      </c>
      <c r="C7" s="202" t="str">
        <f ca="1">CELL("nomfichier")</f>
        <v>E:\0-UPRT\1-UPRT.FR-SITE-WEB\ff-fiches-fabrications\cui-cuissons\[cui-cuissons_connaissances2007.xls]Réactions</v>
      </c>
      <c r="D7" s="7"/>
      <c r="E7" s="9"/>
      <c r="F7" s="8"/>
      <c r="G7" s="8"/>
      <c r="H7" s="8"/>
      <c r="I7" s="8"/>
      <c r="J7" s="8"/>
      <c r="K7" s="8"/>
      <c r="L7" s="8"/>
      <c r="M7" s="8"/>
      <c r="N7" s="8"/>
      <c r="O7" s="8"/>
      <c r="P7" s="27"/>
    </row>
    <row r="8" spans="2:18" ht="14.25" x14ac:dyDescent="0.2">
      <c r="B8" s="3"/>
      <c r="C8" s="25"/>
      <c r="D8" s="7"/>
      <c r="E8" s="9"/>
      <c r="F8" s="8"/>
      <c r="G8" s="8"/>
      <c r="H8" s="8"/>
      <c r="I8" s="8"/>
      <c r="J8" s="8"/>
      <c r="K8" s="8"/>
      <c r="L8" s="8"/>
      <c r="M8" s="8"/>
      <c r="N8" s="8"/>
      <c r="O8" s="8"/>
      <c r="P8" s="27"/>
      <c r="R8" t="s">
        <v>187</v>
      </c>
    </row>
    <row r="9" spans="2:18" ht="28.5" customHeight="1" x14ac:dyDescent="0.2">
      <c r="B9" s="108" t="s">
        <v>143</v>
      </c>
      <c r="C9" s="26" t="s">
        <v>308</v>
      </c>
      <c r="D9" s="459" t="s">
        <v>113</v>
      </c>
      <c r="E9" s="459"/>
      <c r="F9" s="459"/>
      <c r="G9" s="459"/>
      <c r="H9" s="459"/>
      <c r="I9" s="459"/>
      <c r="J9" s="459"/>
      <c r="K9" s="459"/>
      <c r="L9" s="459"/>
      <c r="M9" s="459"/>
      <c r="N9" s="459"/>
      <c r="O9" s="459"/>
      <c r="P9" s="460"/>
      <c r="R9" s="200" t="str">
        <f t="shared" ref="R9:R27" si="0">IF(LEN(D9)&gt;255," STOP 255 caractères maxi "&amp;(LEN(D9)-255)&amp;" caractères de trop.","")</f>
        <v/>
      </c>
    </row>
    <row r="10" spans="2:18" ht="24" customHeight="1" x14ac:dyDescent="0.2">
      <c r="B10" s="108" t="s">
        <v>143</v>
      </c>
      <c r="C10" s="26" t="s">
        <v>309</v>
      </c>
      <c r="D10" s="459" t="s">
        <v>114</v>
      </c>
      <c r="E10" s="459"/>
      <c r="F10" s="459"/>
      <c r="G10" s="459"/>
      <c r="H10" s="459"/>
      <c r="I10" s="459"/>
      <c r="J10" s="459"/>
      <c r="K10" s="459"/>
      <c r="L10" s="459"/>
      <c r="M10" s="459"/>
      <c r="N10" s="459"/>
      <c r="O10" s="459"/>
      <c r="P10" s="460"/>
      <c r="R10" s="200" t="str">
        <f t="shared" si="0"/>
        <v/>
      </c>
    </row>
    <row r="11" spans="2:18" ht="24" customHeight="1" x14ac:dyDescent="0.2">
      <c r="B11" s="108" t="s">
        <v>143</v>
      </c>
      <c r="C11" s="26" t="s">
        <v>310</v>
      </c>
      <c r="D11" s="459" t="s">
        <v>115</v>
      </c>
      <c r="E11" s="459"/>
      <c r="F11" s="459"/>
      <c r="G11" s="459"/>
      <c r="H11" s="459"/>
      <c r="I11" s="459"/>
      <c r="J11" s="459"/>
      <c r="K11" s="459"/>
      <c r="L11" s="459"/>
      <c r="M11" s="459"/>
      <c r="N11" s="459"/>
      <c r="O11" s="459"/>
      <c r="P11" s="460"/>
      <c r="R11" s="200" t="str">
        <f t="shared" si="0"/>
        <v/>
      </c>
    </row>
    <row r="12" spans="2:18" ht="24" customHeight="1" x14ac:dyDescent="0.2">
      <c r="B12" s="108" t="s">
        <v>143</v>
      </c>
      <c r="C12" s="26" t="s">
        <v>245</v>
      </c>
      <c r="D12" s="459" t="s">
        <v>116</v>
      </c>
      <c r="E12" s="459"/>
      <c r="F12" s="459"/>
      <c r="G12" s="459"/>
      <c r="H12" s="459"/>
      <c r="I12" s="459"/>
      <c r="J12" s="459"/>
      <c r="K12" s="459"/>
      <c r="L12" s="459"/>
      <c r="M12" s="459"/>
      <c r="N12" s="459"/>
      <c r="O12" s="459"/>
      <c r="P12" s="460"/>
      <c r="R12" s="200" t="str">
        <f t="shared" si="0"/>
        <v/>
      </c>
    </row>
    <row r="13" spans="2:18" ht="36.75" customHeight="1" x14ac:dyDescent="0.2">
      <c r="B13" s="108" t="s">
        <v>143</v>
      </c>
      <c r="C13" s="26" t="s">
        <v>247</v>
      </c>
      <c r="D13" s="459" t="s">
        <v>117</v>
      </c>
      <c r="E13" s="459"/>
      <c r="F13" s="459"/>
      <c r="G13" s="459"/>
      <c r="H13" s="459"/>
      <c r="I13" s="459"/>
      <c r="J13" s="459"/>
      <c r="K13" s="459"/>
      <c r="L13" s="459"/>
      <c r="M13" s="459"/>
      <c r="N13" s="459"/>
      <c r="O13" s="459"/>
      <c r="P13" s="460"/>
      <c r="R13" s="200" t="str">
        <f t="shared" si="0"/>
        <v/>
      </c>
    </row>
    <row r="14" spans="2:18" ht="24.75" customHeight="1" x14ac:dyDescent="0.2">
      <c r="B14" s="108" t="s">
        <v>143</v>
      </c>
      <c r="C14" s="26" t="s">
        <v>311</v>
      </c>
      <c r="D14" s="459" t="s">
        <v>118</v>
      </c>
      <c r="E14" s="459"/>
      <c r="F14" s="459"/>
      <c r="G14" s="459"/>
      <c r="H14" s="459"/>
      <c r="I14" s="459"/>
      <c r="J14" s="459"/>
      <c r="K14" s="459"/>
      <c r="L14" s="459"/>
      <c r="M14" s="459"/>
      <c r="N14" s="459"/>
      <c r="O14" s="459"/>
      <c r="P14" s="460"/>
      <c r="R14" s="200" t="str">
        <f t="shared" si="0"/>
        <v/>
      </c>
    </row>
    <row r="15" spans="2:18" ht="24.75" customHeight="1" x14ac:dyDescent="0.2">
      <c r="B15" s="108" t="s">
        <v>143</v>
      </c>
      <c r="C15" s="26" t="s">
        <v>251</v>
      </c>
      <c r="D15" s="459" t="s">
        <v>119</v>
      </c>
      <c r="E15" s="459"/>
      <c r="F15" s="459"/>
      <c r="G15" s="459"/>
      <c r="H15" s="459"/>
      <c r="I15" s="459"/>
      <c r="J15" s="459"/>
      <c r="K15" s="459"/>
      <c r="L15" s="459"/>
      <c r="M15" s="459"/>
      <c r="N15" s="459"/>
      <c r="O15" s="459"/>
      <c r="P15" s="460"/>
      <c r="R15" s="200" t="str">
        <f t="shared" si="0"/>
        <v/>
      </c>
    </row>
    <row r="16" spans="2:18" ht="24.75" customHeight="1" x14ac:dyDescent="0.2">
      <c r="B16" s="108" t="s">
        <v>143</v>
      </c>
      <c r="C16" s="26" t="s">
        <v>252</v>
      </c>
      <c r="D16" s="459" t="s">
        <v>120</v>
      </c>
      <c r="E16" s="459"/>
      <c r="F16" s="459"/>
      <c r="G16" s="459"/>
      <c r="H16" s="459"/>
      <c r="I16" s="459"/>
      <c r="J16" s="459"/>
      <c r="K16" s="459"/>
      <c r="L16" s="459"/>
      <c r="M16" s="459"/>
      <c r="N16" s="459"/>
      <c r="O16" s="459"/>
      <c r="P16" s="460"/>
      <c r="R16" s="200" t="str">
        <f t="shared" si="0"/>
        <v/>
      </c>
    </row>
    <row r="17" spans="2:18" ht="38.25" customHeight="1" x14ac:dyDescent="0.2">
      <c r="B17" s="108" t="s">
        <v>143</v>
      </c>
      <c r="C17" s="26" t="s">
        <v>254</v>
      </c>
      <c r="D17" s="459" t="s">
        <v>121</v>
      </c>
      <c r="E17" s="459"/>
      <c r="F17" s="459"/>
      <c r="G17" s="459"/>
      <c r="H17" s="459"/>
      <c r="I17" s="459"/>
      <c r="J17" s="459"/>
      <c r="K17" s="459"/>
      <c r="L17" s="459"/>
      <c r="M17" s="459"/>
      <c r="N17" s="459"/>
      <c r="O17" s="459"/>
      <c r="P17" s="460"/>
      <c r="R17" s="200" t="str">
        <f t="shared" si="0"/>
        <v xml:space="preserve"> STOP 255 caractères maxi 59 caractères de trop.</v>
      </c>
    </row>
    <row r="18" spans="2:18" ht="37.5" customHeight="1" x14ac:dyDescent="0.2">
      <c r="B18" s="108" t="s">
        <v>143</v>
      </c>
      <c r="C18" s="26" t="s">
        <v>256</v>
      </c>
      <c r="D18" s="459" t="s">
        <v>122</v>
      </c>
      <c r="E18" s="459"/>
      <c r="F18" s="459"/>
      <c r="G18" s="459"/>
      <c r="H18" s="459"/>
      <c r="I18" s="459"/>
      <c r="J18" s="459"/>
      <c r="K18" s="459"/>
      <c r="L18" s="459"/>
      <c r="M18" s="459"/>
      <c r="N18" s="459"/>
      <c r="O18" s="459"/>
      <c r="P18" s="460"/>
      <c r="R18" s="200" t="str">
        <f t="shared" si="0"/>
        <v/>
      </c>
    </row>
    <row r="19" spans="2:18" ht="24" customHeight="1" x14ac:dyDescent="0.2">
      <c r="B19" s="108" t="s">
        <v>143</v>
      </c>
      <c r="C19" s="26" t="s">
        <v>257</v>
      </c>
      <c r="D19" s="459" t="s">
        <v>123</v>
      </c>
      <c r="E19" s="459"/>
      <c r="F19" s="459"/>
      <c r="G19" s="459"/>
      <c r="H19" s="459"/>
      <c r="I19" s="459"/>
      <c r="J19" s="459"/>
      <c r="K19" s="459"/>
      <c r="L19" s="459"/>
      <c r="M19" s="459"/>
      <c r="N19" s="459"/>
      <c r="O19" s="459"/>
      <c r="P19" s="460"/>
      <c r="R19" s="200" t="str">
        <f t="shared" si="0"/>
        <v/>
      </c>
    </row>
    <row r="20" spans="2:18" ht="24" customHeight="1" x14ac:dyDescent="0.2">
      <c r="B20" s="108" t="s">
        <v>143</v>
      </c>
      <c r="C20" s="26" t="s">
        <v>259</v>
      </c>
      <c r="D20" s="459" t="s">
        <v>124</v>
      </c>
      <c r="E20" s="459"/>
      <c r="F20" s="459"/>
      <c r="G20" s="459"/>
      <c r="H20" s="459"/>
      <c r="I20" s="459"/>
      <c r="J20" s="459"/>
      <c r="K20" s="459"/>
      <c r="L20" s="459"/>
      <c r="M20" s="459"/>
      <c r="N20" s="459"/>
      <c r="O20" s="459"/>
      <c r="P20" s="460"/>
      <c r="R20" s="200" t="str">
        <f t="shared" si="0"/>
        <v/>
      </c>
    </row>
    <row r="21" spans="2:18" ht="25.5" customHeight="1" x14ac:dyDescent="0.2">
      <c r="B21" s="108" t="s">
        <v>143</v>
      </c>
      <c r="C21" s="26" t="s">
        <v>260</v>
      </c>
      <c r="D21" s="459" t="s">
        <v>125</v>
      </c>
      <c r="E21" s="459"/>
      <c r="F21" s="459"/>
      <c r="G21" s="459"/>
      <c r="H21" s="459"/>
      <c r="I21" s="459"/>
      <c r="J21" s="459"/>
      <c r="K21" s="459"/>
      <c r="L21" s="459"/>
      <c r="M21" s="459"/>
      <c r="N21" s="459"/>
      <c r="O21" s="459"/>
      <c r="P21" s="460"/>
      <c r="R21" s="200" t="str">
        <f t="shared" si="0"/>
        <v/>
      </c>
    </row>
    <row r="22" spans="2:18" ht="24.75" customHeight="1" x14ac:dyDescent="0.2">
      <c r="B22" s="108" t="s">
        <v>143</v>
      </c>
      <c r="C22" s="26" t="s">
        <v>261</v>
      </c>
      <c r="D22" s="459" t="s">
        <v>126</v>
      </c>
      <c r="E22" s="459"/>
      <c r="F22" s="459"/>
      <c r="G22" s="459"/>
      <c r="H22" s="459"/>
      <c r="I22" s="459"/>
      <c r="J22" s="459"/>
      <c r="K22" s="459"/>
      <c r="L22" s="459"/>
      <c r="M22" s="459"/>
      <c r="N22" s="459"/>
      <c r="O22" s="459"/>
      <c r="P22" s="460"/>
      <c r="R22" s="200" t="str">
        <f t="shared" si="0"/>
        <v/>
      </c>
    </row>
    <row r="23" spans="2:18" ht="24.75" customHeight="1" x14ac:dyDescent="0.2">
      <c r="B23" s="108" t="s">
        <v>143</v>
      </c>
      <c r="C23" s="26" t="s">
        <v>312</v>
      </c>
      <c r="D23" s="459" t="s">
        <v>127</v>
      </c>
      <c r="E23" s="459"/>
      <c r="F23" s="459"/>
      <c r="G23" s="459"/>
      <c r="H23" s="459"/>
      <c r="I23" s="459"/>
      <c r="J23" s="459"/>
      <c r="K23" s="459"/>
      <c r="L23" s="459"/>
      <c r="M23" s="459"/>
      <c r="N23" s="459"/>
      <c r="O23" s="459"/>
      <c r="P23" s="460"/>
      <c r="R23" s="200" t="str">
        <f t="shared" si="0"/>
        <v/>
      </c>
    </row>
    <row r="24" spans="2:18" ht="35.25" customHeight="1" x14ac:dyDescent="0.2">
      <c r="B24" s="108" t="s">
        <v>143</v>
      </c>
      <c r="C24" s="26" t="s">
        <v>264</v>
      </c>
      <c r="D24" s="459" t="s">
        <v>128</v>
      </c>
      <c r="E24" s="459"/>
      <c r="F24" s="459"/>
      <c r="G24" s="459"/>
      <c r="H24" s="459"/>
      <c r="I24" s="459"/>
      <c r="J24" s="459"/>
      <c r="K24" s="459"/>
      <c r="L24" s="459"/>
      <c r="M24" s="459"/>
      <c r="N24" s="459"/>
      <c r="O24" s="459"/>
      <c r="P24" s="460"/>
      <c r="R24" s="200" t="str">
        <f t="shared" si="0"/>
        <v xml:space="preserve"> STOP 255 caractères maxi 10 caractères de trop.</v>
      </c>
    </row>
    <row r="25" spans="2:18" ht="24" customHeight="1" x14ac:dyDescent="0.2">
      <c r="B25" s="108" t="s">
        <v>143</v>
      </c>
      <c r="C25" s="26" t="s">
        <v>268</v>
      </c>
      <c r="D25" s="459" t="s">
        <v>129</v>
      </c>
      <c r="E25" s="459"/>
      <c r="F25" s="459"/>
      <c r="G25" s="459"/>
      <c r="H25" s="459"/>
      <c r="I25" s="459"/>
      <c r="J25" s="459"/>
      <c r="K25" s="459"/>
      <c r="L25" s="459"/>
      <c r="M25" s="459"/>
      <c r="N25" s="459"/>
      <c r="O25" s="459"/>
      <c r="P25" s="460"/>
      <c r="R25" s="200" t="str">
        <f t="shared" si="0"/>
        <v/>
      </c>
    </row>
    <row r="26" spans="2:18" ht="79.5" customHeight="1" x14ac:dyDescent="0.2">
      <c r="B26" s="108" t="s">
        <v>143</v>
      </c>
      <c r="C26" s="26" t="s">
        <v>272</v>
      </c>
      <c r="D26" s="459" t="s">
        <v>130</v>
      </c>
      <c r="E26" s="459"/>
      <c r="F26" s="459"/>
      <c r="G26" s="459"/>
      <c r="H26" s="459"/>
      <c r="I26" s="459"/>
      <c r="J26" s="459"/>
      <c r="K26" s="459"/>
      <c r="L26" s="459"/>
      <c r="M26" s="459"/>
      <c r="N26" s="459"/>
      <c r="O26" s="459"/>
      <c r="P26" s="460"/>
      <c r="R26" s="200" t="str">
        <f t="shared" si="0"/>
        <v xml:space="preserve"> STOP 255 caractères maxi 476 caractères de trop.</v>
      </c>
    </row>
    <row r="27" spans="2:18" ht="30.75" customHeight="1" x14ac:dyDescent="0.2">
      <c r="B27" s="108" t="s">
        <v>143</v>
      </c>
      <c r="C27" s="26" t="s">
        <v>160</v>
      </c>
      <c r="D27" s="459" t="s">
        <v>131</v>
      </c>
      <c r="E27" s="459"/>
      <c r="F27" s="459"/>
      <c r="G27" s="459"/>
      <c r="H27" s="459"/>
      <c r="I27" s="459"/>
      <c r="J27" s="459"/>
      <c r="K27" s="459"/>
      <c r="L27" s="459"/>
      <c r="M27" s="459"/>
      <c r="N27" s="459"/>
      <c r="O27" s="459"/>
      <c r="P27" s="460"/>
      <c r="R27" s="200" t="str">
        <f t="shared" si="0"/>
        <v/>
      </c>
    </row>
    <row r="28" spans="2:18" ht="24" customHeight="1" x14ac:dyDescent="0.2">
      <c r="B28" s="3"/>
      <c r="C28" s="26"/>
      <c r="D28" s="45"/>
      <c r="E28" s="9"/>
      <c r="F28" s="8"/>
      <c r="G28" s="8"/>
      <c r="H28" s="8"/>
      <c r="I28" s="8"/>
      <c r="J28" s="8"/>
      <c r="K28" s="8"/>
      <c r="L28" s="8"/>
      <c r="M28" s="8"/>
      <c r="N28" s="8"/>
      <c r="O28" s="8"/>
      <c r="P28" s="27"/>
      <c r="R28" t="s">
        <v>188</v>
      </c>
    </row>
    <row r="29" spans="2:18" ht="30" customHeight="1" x14ac:dyDescent="0.2">
      <c r="B29" s="3"/>
      <c r="C29" s="26" t="s">
        <v>161</v>
      </c>
      <c r="D29" s="45"/>
      <c r="E29" s="35" t="s">
        <v>162</v>
      </c>
      <c r="F29" s="8"/>
      <c r="G29" s="8"/>
      <c r="H29" s="8"/>
      <c r="I29" s="8"/>
      <c r="J29" s="8"/>
      <c r="K29" s="8"/>
      <c r="L29" s="8"/>
      <c r="M29" s="8"/>
      <c r="N29" s="8"/>
      <c r="O29" s="8"/>
      <c r="P29" s="27"/>
      <c r="R29" s="200" t="str">
        <f>IF(LEN(E29)&gt;255," STOP 255 caractères maxi "&amp;(LEN(E29)-255)&amp;" caractères de trop.","")</f>
        <v/>
      </c>
    </row>
    <row r="30" spans="2:18" ht="41.25" customHeight="1" x14ac:dyDescent="0.2">
      <c r="B30" s="3"/>
      <c r="C30" s="457" t="s">
        <v>163</v>
      </c>
      <c r="D30" s="458"/>
      <c r="E30" s="52" t="s">
        <v>164</v>
      </c>
      <c r="F30" s="48"/>
      <c r="G30" s="48"/>
      <c r="H30" s="48"/>
      <c r="I30" s="48"/>
      <c r="J30" s="48"/>
      <c r="K30" s="48"/>
      <c r="L30" s="48"/>
      <c r="M30" s="48"/>
      <c r="N30" s="48"/>
      <c r="O30" s="48"/>
      <c r="P30" s="49"/>
      <c r="R30" s="200" t="str">
        <f t="shared" ref="R30:R35" si="1">IF(LEN(E30)&gt;255," STOP 255 caractères maxi "&amp;(LEN(E30)-255)&amp;" caractères de trop.","")</f>
        <v xml:space="preserve"> STOP 255 caractères maxi 132 caractères de trop.</v>
      </c>
    </row>
    <row r="31" spans="2:18" ht="38.25" customHeight="1" x14ac:dyDescent="0.2">
      <c r="B31" s="3"/>
      <c r="C31" s="455" t="s">
        <v>165</v>
      </c>
      <c r="D31" s="456"/>
      <c r="E31" s="53" t="s">
        <v>169</v>
      </c>
      <c r="F31" s="50"/>
      <c r="G31" s="50"/>
      <c r="H31" s="50"/>
      <c r="I31" s="50"/>
      <c r="J31" s="50"/>
      <c r="K31" s="50"/>
      <c r="L31" s="50"/>
      <c r="M31" s="50"/>
      <c r="N31" s="50"/>
      <c r="O31" s="50"/>
      <c r="P31" s="51"/>
      <c r="R31" s="200" t="str">
        <f t="shared" si="1"/>
        <v xml:space="preserve"> STOP 255 caractères maxi 72 caractères de trop.</v>
      </c>
    </row>
    <row r="32" spans="2:18" ht="36" customHeight="1" x14ac:dyDescent="0.2">
      <c r="B32" s="3"/>
      <c r="C32" s="455" t="s">
        <v>170</v>
      </c>
      <c r="D32" s="456"/>
      <c r="E32" s="53" t="s">
        <v>171</v>
      </c>
      <c r="F32" s="50"/>
      <c r="G32" s="50"/>
      <c r="H32" s="50"/>
      <c r="I32" s="50"/>
      <c r="J32" s="50"/>
      <c r="K32" s="50"/>
      <c r="L32" s="50"/>
      <c r="M32" s="50"/>
      <c r="N32" s="50"/>
      <c r="O32" s="50"/>
      <c r="P32" s="51"/>
      <c r="R32" s="200" t="str">
        <f t="shared" si="1"/>
        <v xml:space="preserve"> STOP 255 caractères maxi 30 caractères de trop.</v>
      </c>
    </row>
    <row r="33" spans="2:18" ht="48.75" customHeight="1" x14ac:dyDescent="0.2">
      <c r="B33" s="3"/>
      <c r="C33" s="455" t="s">
        <v>172</v>
      </c>
      <c r="D33" s="456"/>
      <c r="E33" s="53" t="s">
        <v>173</v>
      </c>
      <c r="F33" s="50"/>
      <c r="G33" s="50"/>
      <c r="H33" s="50"/>
      <c r="I33" s="50"/>
      <c r="J33" s="50"/>
      <c r="K33" s="50"/>
      <c r="L33" s="50"/>
      <c r="M33" s="50"/>
      <c r="N33" s="50"/>
      <c r="O33" s="50"/>
      <c r="P33" s="51"/>
      <c r="R33" s="200" t="str">
        <f t="shared" si="1"/>
        <v xml:space="preserve"> STOP 255 caractères maxi 226 caractères de trop.</v>
      </c>
    </row>
    <row r="34" spans="2:18" ht="31.5" customHeight="1" x14ac:dyDescent="0.2">
      <c r="B34" s="3"/>
      <c r="C34" s="455" t="s">
        <v>175</v>
      </c>
      <c r="D34" s="456"/>
      <c r="E34" s="53" t="s">
        <v>174</v>
      </c>
      <c r="F34" s="50"/>
      <c r="G34" s="50"/>
      <c r="H34" s="50"/>
      <c r="I34" s="50"/>
      <c r="J34" s="50"/>
      <c r="K34" s="50"/>
      <c r="L34" s="50"/>
      <c r="M34" s="50"/>
      <c r="N34" s="50"/>
      <c r="O34" s="50"/>
      <c r="P34" s="51"/>
      <c r="R34" s="200" t="str">
        <f t="shared" si="1"/>
        <v/>
      </c>
    </row>
    <row r="35" spans="2:18" ht="30" customHeight="1" thickBot="1" x14ac:dyDescent="0.25">
      <c r="B35" s="4"/>
      <c r="C35" s="46"/>
      <c r="D35" s="47"/>
      <c r="E35" s="30"/>
      <c r="F35" s="31"/>
      <c r="G35" s="31"/>
      <c r="H35" s="31"/>
      <c r="I35" s="31"/>
      <c r="J35" s="31"/>
      <c r="K35" s="31"/>
      <c r="L35" s="31"/>
      <c r="M35" s="31"/>
      <c r="N35" s="31"/>
      <c r="O35" s="31"/>
      <c r="P35" s="32"/>
      <c r="R35" s="200" t="str">
        <f t="shared" si="1"/>
        <v/>
      </c>
    </row>
  </sheetData>
  <mergeCells count="25">
    <mergeCell ref="D9:P9"/>
    <mergeCell ref="D26:P26"/>
    <mergeCell ref="D27:P27"/>
    <mergeCell ref="D14:P14"/>
    <mergeCell ref="D13:P13"/>
    <mergeCell ref="D12:P12"/>
    <mergeCell ref="D11:P11"/>
    <mergeCell ref="D18:P18"/>
    <mergeCell ref="D17:P17"/>
    <mergeCell ref="D15:P15"/>
    <mergeCell ref="D22:P22"/>
    <mergeCell ref="D21:P21"/>
    <mergeCell ref="D20:P20"/>
    <mergeCell ref="D19:P19"/>
    <mergeCell ref="D10:P10"/>
    <mergeCell ref="C33:D33"/>
    <mergeCell ref="C34:D34"/>
    <mergeCell ref="D3:N5"/>
    <mergeCell ref="C30:D30"/>
    <mergeCell ref="C31:D31"/>
    <mergeCell ref="C32:D32"/>
    <mergeCell ref="D24:P24"/>
    <mergeCell ref="D25:P25"/>
    <mergeCell ref="D23:P23"/>
    <mergeCell ref="D16:P16"/>
  </mergeCells>
  <phoneticPr fontId="0" type="noConversion"/>
  <printOptions horizontalCentered="1"/>
  <pageMargins left="0" right="0" top="0" bottom="0" header="0" footer="0"/>
  <pageSetup paperSize="9" scale="77" orientation="portrait" horizontalDpi="4294967293" verticalDpi="300" r:id="rId1"/>
  <headerFooter alignWithMargins="0">
    <oddFooter>&amp;R&amp;8&amp;F-&amp;A-&amp;Z&amp;F</oddFooter>
  </headerFooter>
  <rowBreaks count="1" manualBreakCount="1">
    <brk id="2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8"/>
  <sheetViews>
    <sheetView zoomScaleNormal="100" workbookViewId="0">
      <selection activeCell="W13" sqref="W13"/>
    </sheetView>
  </sheetViews>
  <sheetFormatPr baseColWidth="10" defaultRowHeight="12.75" x14ac:dyDescent="0.2"/>
  <cols>
    <col min="1" max="1" width="2.28515625" customWidth="1"/>
    <col min="2" max="2" width="12.140625" customWidth="1"/>
    <col min="4" max="4" width="9.85546875" customWidth="1"/>
    <col min="5" max="5" width="16.5703125" customWidth="1"/>
    <col min="6" max="6" width="5.7109375" customWidth="1"/>
    <col min="9" max="9" width="14.42578125" customWidth="1"/>
    <col min="10" max="12" width="14.42578125" hidden="1" customWidth="1"/>
    <col min="13" max="13" width="8.85546875" customWidth="1"/>
    <col min="15" max="15" width="9" customWidth="1"/>
    <col min="17" max="17" width="4.140625" customWidth="1"/>
    <col min="18" max="18" width="5" customWidth="1"/>
  </cols>
  <sheetData>
    <row r="1" spans="2:18" ht="13.5" thickBot="1" x14ac:dyDescent="0.25">
      <c r="B1" s="203"/>
      <c r="C1" s="202"/>
    </row>
    <row r="2" spans="2:18" ht="24.75" customHeight="1" x14ac:dyDescent="0.2">
      <c r="B2" s="14" t="s">
        <v>237</v>
      </c>
      <c r="C2" s="16"/>
      <c r="D2" s="12" t="s">
        <v>332</v>
      </c>
      <c r="E2" s="12"/>
      <c r="F2" s="12"/>
      <c r="G2" s="12"/>
      <c r="H2" s="12"/>
      <c r="I2" s="12"/>
      <c r="J2" s="12"/>
      <c r="K2" s="12"/>
      <c r="L2" s="12"/>
      <c r="M2" s="12"/>
      <c r="N2" s="12"/>
      <c r="O2" s="23" t="s">
        <v>4</v>
      </c>
      <c r="P2" s="11"/>
    </row>
    <row r="3" spans="2:18" ht="27.75" customHeight="1" x14ac:dyDescent="0.2">
      <c r="B3" s="15" t="s">
        <v>1</v>
      </c>
      <c r="C3" s="17"/>
      <c r="D3" s="445" t="s">
        <v>145</v>
      </c>
      <c r="E3" s="445"/>
      <c r="F3" s="445"/>
      <c r="G3" s="445"/>
      <c r="H3" s="445"/>
      <c r="I3" s="445"/>
      <c r="J3" s="445"/>
      <c r="K3" s="445"/>
      <c r="L3" s="445"/>
      <c r="M3" s="445"/>
      <c r="N3" s="445"/>
      <c r="O3" s="24" t="s">
        <v>238</v>
      </c>
      <c r="P3" s="10"/>
    </row>
    <row r="4" spans="2:18" ht="23.25" customHeight="1" x14ac:dyDescent="0.2">
      <c r="B4" s="15" t="s">
        <v>2</v>
      </c>
      <c r="C4" s="17"/>
      <c r="D4" s="445"/>
      <c r="E4" s="445"/>
      <c r="F4" s="445"/>
      <c r="G4" s="445"/>
      <c r="H4" s="445"/>
      <c r="I4" s="445"/>
      <c r="J4" s="445"/>
      <c r="K4" s="445"/>
      <c r="L4" s="445"/>
      <c r="M4" s="445"/>
      <c r="N4" s="445"/>
      <c r="O4" s="24" t="s">
        <v>239</v>
      </c>
      <c r="P4" s="10"/>
    </row>
    <row r="5" spans="2:18" ht="23.25" customHeight="1" x14ac:dyDescent="0.2">
      <c r="B5" s="18" t="s">
        <v>3</v>
      </c>
      <c r="C5" s="19"/>
      <c r="D5" s="445"/>
      <c r="E5" s="445"/>
      <c r="F5" s="445"/>
      <c r="G5" s="445"/>
      <c r="H5" s="445"/>
      <c r="I5" s="445"/>
      <c r="J5" s="445"/>
      <c r="K5" s="445"/>
      <c r="L5" s="445"/>
      <c r="M5" s="445"/>
      <c r="N5" s="445"/>
      <c r="O5" s="24" t="s">
        <v>240</v>
      </c>
      <c r="P5" s="10"/>
    </row>
    <row r="6" spans="2:18" ht="39" customHeight="1" thickBot="1" x14ac:dyDescent="0.25">
      <c r="B6" s="13" t="s">
        <v>241</v>
      </c>
      <c r="C6" s="20" t="s">
        <v>243</v>
      </c>
      <c r="D6" s="191" t="s">
        <v>186</v>
      </c>
      <c r="E6" s="192"/>
      <c r="F6" s="192"/>
      <c r="G6" s="192"/>
      <c r="H6" s="192"/>
      <c r="I6" s="192"/>
      <c r="J6" s="192"/>
      <c r="K6" s="192"/>
      <c r="L6" s="192"/>
      <c r="M6" s="192"/>
      <c r="N6" s="193"/>
      <c r="O6" s="22" t="s">
        <v>62</v>
      </c>
      <c r="P6" s="21"/>
    </row>
    <row r="7" spans="2:18" ht="14.25" x14ac:dyDescent="0.2">
      <c r="B7" s="206" t="s">
        <v>168</v>
      </c>
      <c r="C7" s="202" t="str">
        <f ca="1">CELL("nomfichier")</f>
        <v>E:\0-UPRT\1-UPRT.FR-SITE-WEB\ff-fiches-fabrications\cui-cuissons\[cui-cuissons_connaissances2007.xls]Réactions</v>
      </c>
      <c r="D7" s="7"/>
      <c r="E7" s="9"/>
      <c r="F7" s="8"/>
      <c r="G7" s="8"/>
      <c r="H7" s="8"/>
      <c r="I7" s="8"/>
      <c r="J7" s="8"/>
      <c r="K7" s="8"/>
      <c r="L7" s="8"/>
      <c r="M7" s="8"/>
      <c r="N7" s="8"/>
      <c r="O7" s="8"/>
      <c r="P7" s="27"/>
      <c r="R7" t="s">
        <v>187</v>
      </c>
    </row>
    <row r="8" spans="2:18" ht="39" customHeight="1" x14ac:dyDescent="0.2">
      <c r="B8" s="108" t="s">
        <v>142</v>
      </c>
      <c r="C8" s="26" t="s">
        <v>244</v>
      </c>
      <c r="D8" s="461" t="s">
        <v>48</v>
      </c>
      <c r="E8" s="461"/>
      <c r="F8" s="461"/>
      <c r="G8" s="461"/>
      <c r="H8" s="461"/>
      <c r="I8" s="461"/>
      <c r="J8" s="461"/>
      <c r="K8" s="461"/>
      <c r="L8" s="461"/>
      <c r="M8" s="461"/>
      <c r="N8" s="461"/>
      <c r="O8" s="461"/>
      <c r="P8" s="462"/>
      <c r="R8" s="200" t="str">
        <f>IF(LEN(D8)&gt;255," STOP 255 caractères maxi "&amp;(LEN(D8)-255)&amp;" caractères de trop.","")</f>
        <v xml:space="preserve"> STOP 255 caractères maxi 20 caractères de trop.</v>
      </c>
    </row>
    <row r="9" spans="2:18" ht="57.75" customHeight="1" x14ac:dyDescent="0.2">
      <c r="B9" s="108" t="s">
        <v>142</v>
      </c>
      <c r="C9" s="26" t="s">
        <v>246</v>
      </c>
      <c r="D9" s="461" t="s">
        <v>318</v>
      </c>
      <c r="E9" s="461"/>
      <c r="F9" s="461"/>
      <c r="G9" s="461"/>
      <c r="H9" s="461"/>
      <c r="I9" s="461"/>
      <c r="J9" s="461"/>
      <c r="K9" s="461"/>
      <c r="L9" s="461"/>
      <c r="M9" s="461"/>
      <c r="N9" s="461"/>
      <c r="O9" s="461"/>
      <c r="P9" s="462"/>
      <c r="R9" s="200" t="str">
        <f>IF(LEN(D9)&gt;255," STOP 255 caractères maxi "&amp;(LEN(D9)-255)&amp;" caractères de trop.","")</f>
        <v xml:space="preserve"> STOP 255 caractères maxi 162 caractères de trop.</v>
      </c>
    </row>
    <row r="10" spans="2:18" ht="38.25" customHeight="1" x14ac:dyDescent="0.2">
      <c r="B10" s="108" t="s">
        <v>142</v>
      </c>
      <c r="C10" s="26" t="s">
        <v>311</v>
      </c>
      <c r="D10" s="461" t="s">
        <v>49</v>
      </c>
      <c r="E10" s="461"/>
      <c r="F10" s="461"/>
      <c r="G10" s="461"/>
      <c r="H10" s="461"/>
      <c r="I10" s="461"/>
      <c r="J10" s="461"/>
      <c r="K10" s="461"/>
      <c r="L10" s="461"/>
      <c r="M10" s="461"/>
      <c r="N10" s="461"/>
      <c r="O10" s="461"/>
      <c r="P10" s="462"/>
      <c r="R10" s="200" t="str">
        <f>IF(LEN(D10)&gt;255," STOP 255 caractères maxi "&amp;(LEN(D10)-255)&amp;" caractères de trop.","")</f>
        <v xml:space="preserve"> STOP 255 caractères maxi 9 caractères de trop.</v>
      </c>
    </row>
    <row r="11" spans="2:18" ht="80.25" customHeight="1" x14ac:dyDescent="0.2">
      <c r="B11" s="108" t="s">
        <v>142</v>
      </c>
      <c r="C11" s="26" t="s">
        <v>249</v>
      </c>
      <c r="D11" s="461" t="s">
        <v>50</v>
      </c>
      <c r="E11" s="461"/>
      <c r="F11" s="461"/>
      <c r="G11" s="461"/>
      <c r="H11" s="461"/>
      <c r="I11" s="461"/>
      <c r="J11" s="461"/>
      <c r="K11" s="461"/>
      <c r="L11" s="461"/>
      <c r="M11" s="461"/>
      <c r="N11" s="461"/>
      <c r="O11" s="461"/>
      <c r="P11" s="462"/>
      <c r="R11" s="200" t="str">
        <f>IF(LEN(D11)&gt;255," STOP 255 caractères maxi "&amp;(LEN(D11)-255)&amp;" caractères de trop.","")</f>
        <v xml:space="preserve"> STOP 255 caractères maxi 456 caractères de trop.</v>
      </c>
    </row>
    <row r="12" spans="2:18" ht="37.5" customHeight="1" x14ac:dyDescent="0.2">
      <c r="B12" s="108" t="s">
        <v>142</v>
      </c>
      <c r="C12" s="26" t="s">
        <v>251</v>
      </c>
      <c r="D12" s="461" t="s">
        <v>51</v>
      </c>
      <c r="E12" s="461"/>
      <c r="F12" s="461"/>
      <c r="G12" s="461"/>
      <c r="H12" s="461"/>
      <c r="I12" s="461"/>
      <c r="J12" s="461"/>
      <c r="K12" s="461"/>
      <c r="L12" s="461"/>
      <c r="M12" s="461"/>
      <c r="N12" s="461"/>
      <c r="O12" s="461"/>
      <c r="P12" s="462"/>
      <c r="R12" s="200" t="str">
        <f t="shared" ref="R12:R23" si="0">IF(LEN(D12)&gt;255," STOP 255 caractères maxi "&amp;(LEN(D12)-255)&amp;" caractères de trop.","")</f>
        <v/>
      </c>
    </row>
    <row r="13" spans="2:18" ht="72" customHeight="1" x14ac:dyDescent="0.2">
      <c r="B13" s="108" t="s">
        <v>142</v>
      </c>
      <c r="C13" s="26" t="s">
        <v>252</v>
      </c>
      <c r="D13" s="461" t="s">
        <v>52</v>
      </c>
      <c r="E13" s="461"/>
      <c r="F13" s="461"/>
      <c r="G13" s="461"/>
      <c r="H13" s="461"/>
      <c r="I13" s="461"/>
      <c r="J13" s="461"/>
      <c r="K13" s="461"/>
      <c r="L13" s="461"/>
      <c r="M13" s="461"/>
      <c r="N13" s="461"/>
      <c r="O13" s="461"/>
      <c r="P13" s="462"/>
      <c r="R13" s="200" t="str">
        <f t="shared" si="0"/>
        <v xml:space="preserve"> STOP 255 caractères maxi 354 caractères de trop.</v>
      </c>
    </row>
    <row r="14" spans="2:18" ht="72.75" customHeight="1" x14ac:dyDescent="0.2">
      <c r="B14" s="108" t="s">
        <v>142</v>
      </c>
      <c r="C14" s="26" t="s">
        <v>253</v>
      </c>
      <c r="D14" s="461" t="s">
        <v>53</v>
      </c>
      <c r="E14" s="461"/>
      <c r="F14" s="461"/>
      <c r="G14" s="461"/>
      <c r="H14" s="461"/>
      <c r="I14" s="461"/>
      <c r="J14" s="461"/>
      <c r="K14" s="461"/>
      <c r="L14" s="461"/>
      <c r="M14" s="461"/>
      <c r="N14" s="461"/>
      <c r="O14" s="461"/>
      <c r="P14" s="462"/>
      <c r="R14" s="200" t="str">
        <f t="shared" si="0"/>
        <v xml:space="preserve"> STOP 255 caractères maxi 424 caractères de trop.</v>
      </c>
    </row>
    <row r="15" spans="2:18" ht="41.25" customHeight="1" x14ac:dyDescent="0.2">
      <c r="B15" s="108" t="s">
        <v>142</v>
      </c>
      <c r="C15" s="26" t="s">
        <v>254</v>
      </c>
      <c r="D15" s="461" t="s">
        <v>54</v>
      </c>
      <c r="E15" s="461"/>
      <c r="F15" s="461"/>
      <c r="G15" s="461"/>
      <c r="H15" s="461"/>
      <c r="I15" s="461"/>
      <c r="J15" s="461"/>
      <c r="K15" s="461"/>
      <c r="L15" s="461"/>
      <c r="M15" s="461"/>
      <c r="N15" s="461"/>
      <c r="O15" s="461"/>
      <c r="P15" s="462"/>
      <c r="R15" s="200" t="str">
        <f t="shared" si="0"/>
        <v/>
      </c>
    </row>
    <row r="16" spans="2:18" ht="43.5" customHeight="1" x14ac:dyDescent="0.2">
      <c r="B16" s="108" t="s">
        <v>142</v>
      </c>
      <c r="C16" s="26" t="s">
        <v>256</v>
      </c>
      <c r="D16" s="461" t="s">
        <v>55</v>
      </c>
      <c r="E16" s="461"/>
      <c r="F16" s="461"/>
      <c r="G16" s="461"/>
      <c r="H16" s="461"/>
      <c r="I16" s="461"/>
      <c r="J16" s="461"/>
      <c r="K16" s="461"/>
      <c r="L16" s="461"/>
      <c r="M16" s="461"/>
      <c r="N16" s="461"/>
      <c r="O16" s="461"/>
      <c r="P16" s="462"/>
      <c r="R16" s="200" t="str">
        <f t="shared" si="0"/>
        <v/>
      </c>
    </row>
    <row r="17" spans="2:18" ht="70.5" customHeight="1" x14ac:dyDescent="0.2">
      <c r="B17" s="108" t="s">
        <v>142</v>
      </c>
      <c r="C17" s="26" t="s">
        <v>259</v>
      </c>
      <c r="D17" s="461" t="s">
        <v>56</v>
      </c>
      <c r="E17" s="461"/>
      <c r="F17" s="461"/>
      <c r="G17" s="461"/>
      <c r="H17" s="461"/>
      <c r="I17" s="461"/>
      <c r="J17" s="461"/>
      <c r="K17" s="461"/>
      <c r="L17" s="461"/>
      <c r="M17" s="461"/>
      <c r="N17" s="461"/>
      <c r="O17" s="461"/>
      <c r="P17" s="462"/>
      <c r="R17" s="200" t="str">
        <f t="shared" si="0"/>
        <v xml:space="preserve"> STOP 255 caractères maxi 298 caractères de trop.</v>
      </c>
    </row>
    <row r="18" spans="2:18" ht="89.25" customHeight="1" x14ac:dyDescent="0.2">
      <c r="B18" s="108" t="s">
        <v>142</v>
      </c>
      <c r="C18" s="26" t="s">
        <v>260</v>
      </c>
      <c r="D18" s="461" t="s">
        <v>57</v>
      </c>
      <c r="E18" s="461"/>
      <c r="F18" s="461"/>
      <c r="G18" s="461"/>
      <c r="H18" s="461"/>
      <c r="I18" s="461"/>
      <c r="J18" s="461"/>
      <c r="K18" s="461"/>
      <c r="L18" s="461"/>
      <c r="M18" s="461"/>
      <c r="N18" s="461"/>
      <c r="O18" s="461"/>
      <c r="P18" s="462"/>
      <c r="R18" s="200" t="str">
        <f t="shared" si="0"/>
        <v xml:space="preserve"> STOP 255 caractères maxi 432 caractères de trop.</v>
      </c>
    </row>
    <row r="19" spans="2:18" ht="30" customHeight="1" x14ac:dyDescent="0.2">
      <c r="B19" s="108" t="s">
        <v>142</v>
      </c>
      <c r="C19" s="26" t="s">
        <v>261</v>
      </c>
      <c r="D19" s="461" t="s">
        <v>58</v>
      </c>
      <c r="E19" s="461"/>
      <c r="F19" s="461"/>
      <c r="G19" s="461"/>
      <c r="H19" s="461"/>
      <c r="I19" s="461"/>
      <c r="J19" s="461"/>
      <c r="K19" s="461"/>
      <c r="L19" s="461"/>
      <c r="M19" s="461"/>
      <c r="N19" s="461"/>
      <c r="O19" s="461"/>
      <c r="P19" s="462"/>
      <c r="R19" s="200" t="str">
        <f t="shared" si="0"/>
        <v/>
      </c>
    </row>
    <row r="20" spans="2:18" ht="25.5" customHeight="1" x14ac:dyDescent="0.2">
      <c r="B20" s="108" t="s">
        <v>142</v>
      </c>
      <c r="C20" s="26" t="s">
        <v>312</v>
      </c>
      <c r="D20" s="461" t="s">
        <v>59</v>
      </c>
      <c r="E20" s="461"/>
      <c r="F20" s="461"/>
      <c r="G20" s="461"/>
      <c r="H20" s="461"/>
      <c r="I20" s="461"/>
      <c r="J20" s="461"/>
      <c r="K20" s="461"/>
      <c r="L20" s="461"/>
      <c r="M20" s="461"/>
      <c r="N20" s="461"/>
      <c r="O20" s="461"/>
      <c r="P20" s="462"/>
      <c r="R20" s="200" t="str">
        <f t="shared" si="0"/>
        <v/>
      </c>
    </row>
    <row r="21" spans="2:18" ht="43.5" customHeight="1" x14ac:dyDescent="0.2">
      <c r="B21" s="108" t="s">
        <v>142</v>
      </c>
      <c r="C21" s="26" t="s">
        <v>262</v>
      </c>
      <c r="D21" s="461" t="s">
        <v>60</v>
      </c>
      <c r="E21" s="461"/>
      <c r="F21" s="461"/>
      <c r="G21" s="461"/>
      <c r="H21" s="461"/>
      <c r="I21" s="461"/>
      <c r="J21" s="461"/>
      <c r="K21" s="461"/>
      <c r="L21" s="461"/>
      <c r="M21" s="461"/>
      <c r="N21" s="461"/>
      <c r="O21" s="461"/>
      <c r="P21" s="462"/>
      <c r="R21" s="200" t="str">
        <f t="shared" si="0"/>
        <v xml:space="preserve"> STOP 255 caractères maxi 16 caractères de trop.</v>
      </c>
    </row>
    <row r="22" spans="2:18" ht="28.5" customHeight="1" x14ac:dyDescent="0.2">
      <c r="B22" s="108" t="s">
        <v>142</v>
      </c>
      <c r="C22" s="26" t="s">
        <v>264</v>
      </c>
      <c r="D22" s="461" t="s">
        <v>323</v>
      </c>
      <c r="E22" s="461"/>
      <c r="F22" s="461"/>
      <c r="G22" s="461"/>
      <c r="H22" s="461"/>
      <c r="I22" s="461"/>
      <c r="J22" s="461"/>
      <c r="K22" s="461"/>
      <c r="L22" s="461"/>
      <c r="M22" s="461"/>
      <c r="N22" s="461"/>
      <c r="O22" s="461"/>
      <c r="P22" s="462"/>
      <c r="R22" s="200" t="str">
        <f t="shared" si="0"/>
        <v/>
      </c>
    </row>
    <row r="23" spans="2:18" ht="43.5" customHeight="1" x14ac:dyDescent="0.2">
      <c r="B23" s="108" t="s">
        <v>142</v>
      </c>
      <c r="C23" s="26" t="s">
        <v>266</v>
      </c>
      <c r="D23" s="461" t="s">
        <v>61</v>
      </c>
      <c r="E23" s="461"/>
      <c r="F23" s="461"/>
      <c r="G23" s="461"/>
      <c r="H23" s="461"/>
      <c r="I23" s="461"/>
      <c r="J23" s="461"/>
      <c r="K23" s="461"/>
      <c r="L23" s="461"/>
      <c r="M23" s="461"/>
      <c r="N23" s="461"/>
      <c r="O23" s="461"/>
      <c r="P23" s="462"/>
      <c r="R23" s="200" t="str">
        <f t="shared" si="0"/>
        <v xml:space="preserve"> STOP 255 caractères maxi 43 caractères de trop.</v>
      </c>
    </row>
    <row r="24" spans="2:18" ht="12.75" customHeight="1" x14ac:dyDescent="0.2">
      <c r="B24" s="3"/>
      <c r="C24" s="26"/>
      <c r="D24" s="9"/>
      <c r="E24" s="9"/>
      <c r="F24" s="8"/>
      <c r="G24" s="8"/>
      <c r="H24" s="8"/>
      <c r="I24" s="8"/>
      <c r="J24" s="8"/>
      <c r="K24" s="8"/>
      <c r="L24" s="8"/>
      <c r="M24" s="8"/>
      <c r="N24" s="8"/>
      <c r="O24" s="8"/>
      <c r="P24" s="27"/>
    </row>
    <row r="25" spans="2:18" ht="18" customHeight="1" x14ac:dyDescent="0.2">
      <c r="B25" s="41"/>
      <c r="C25" s="60" t="s">
        <v>157</v>
      </c>
      <c r="D25" s="42"/>
      <c r="E25" s="42"/>
      <c r="F25" s="43"/>
      <c r="G25" s="43"/>
      <c r="H25" s="43"/>
      <c r="I25" s="43"/>
      <c r="J25" s="43"/>
      <c r="K25" s="43"/>
      <c r="L25" s="43"/>
      <c r="M25" s="43"/>
      <c r="N25" s="43"/>
      <c r="O25" s="43"/>
      <c r="P25" s="44"/>
    </row>
    <row r="26" spans="2:18" ht="9.75" customHeight="1" x14ac:dyDescent="0.2">
      <c r="B26" s="3"/>
      <c r="C26" s="26"/>
      <c r="D26" s="9"/>
      <c r="E26" s="9"/>
      <c r="F26" s="8"/>
      <c r="G26" s="8"/>
      <c r="H26" s="8"/>
      <c r="I26" s="8"/>
      <c r="J26" s="8"/>
      <c r="K26" s="8"/>
      <c r="L26" s="8"/>
      <c r="M26" s="8"/>
      <c r="N26" s="8"/>
      <c r="O26" s="8"/>
      <c r="P26" s="27"/>
    </row>
    <row r="27" spans="2:18" ht="30" customHeight="1" x14ac:dyDescent="0.2">
      <c r="B27" s="3"/>
      <c r="C27" s="54" t="s">
        <v>146</v>
      </c>
      <c r="D27" s="9"/>
      <c r="E27" s="9"/>
      <c r="F27" s="38" t="s">
        <v>276</v>
      </c>
      <c r="G27" s="54" t="s">
        <v>151</v>
      </c>
      <c r="H27" s="26"/>
      <c r="I27" s="8"/>
      <c r="J27" s="8"/>
      <c r="K27" s="8"/>
      <c r="L27" s="8"/>
      <c r="M27" s="38" t="s">
        <v>276</v>
      </c>
      <c r="N27" s="463" t="s">
        <v>155</v>
      </c>
      <c r="O27" s="463"/>
      <c r="P27" s="464"/>
    </row>
    <row r="28" spans="2:18" ht="30" customHeight="1" x14ac:dyDescent="0.2">
      <c r="B28" s="3"/>
      <c r="C28" s="33" t="s">
        <v>251</v>
      </c>
      <c r="D28" s="64" t="s">
        <v>147</v>
      </c>
      <c r="E28" s="63" t="s">
        <v>148</v>
      </c>
      <c r="F28" s="39" t="s">
        <v>276</v>
      </c>
      <c r="G28" s="33" t="s">
        <v>290</v>
      </c>
      <c r="H28" s="65" t="s">
        <v>158</v>
      </c>
      <c r="I28" s="66"/>
      <c r="J28" s="66"/>
      <c r="K28" s="66"/>
      <c r="L28" s="66"/>
      <c r="M28" s="39" t="s">
        <v>276</v>
      </c>
      <c r="N28" s="463"/>
      <c r="O28" s="463"/>
      <c r="P28" s="464"/>
    </row>
    <row r="29" spans="2:18" ht="15" customHeight="1" x14ac:dyDescent="0.2">
      <c r="B29" s="3"/>
      <c r="C29" s="33"/>
      <c r="D29" s="33"/>
      <c r="E29" s="26"/>
      <c r="F29" s="40" t="s">
        <v>276</v>
      </c>
      <c r="G29" s="33"/>
      <c r="H29" s="62"/>
      <c r="I29" s="62"/>
      <c r="J29" s="62"/>
      <c r="K29" s="62"/>
      <c r="L29" s="62"/>
      <c r="M29" s="40" t="s">
        <v>276</v>
      </c>
      <c r="N29" s="33"/>
      <c r="O29" s="57"/>
      <c r="P29" s="58"/>
    </row>
    <row r="30" spans="2:18" ht="15" customHeight="1" x14ac:dyDescent="0.2">
      <c r="B30" s="3"/>
      <c r="C30" s="54" t="s">
        <v>149</v>
      </c>
      <c r="D30" s="9"/>
      <c r="E30" s="9"/>
      <c r="F30" s="40" t="s">
        <v>276</v>
      </c>
      <c r="G30" s="33" t="s">
        <v>153</v>
      </c>
      <c r="H30" s="66" t="s">
        <v>154</v>
      </c>
      <c r="I30" s="66"/>
      <c r="J30" s="66"/>
      <c r="K30" s="66"/>
      <c r="L30" s="66"/>
      <c r="M30" s="40" t="s">
        <v>276</v>
      </c>
      <c r="N30" s="33" t="s">
        <v>156</v>
      </c>
      <c r="O30" s="57"/>
      <c r="P30" s="58"/>
    </row>
    <row r="31" spans="2:18" ht="15" customHeight="1" x14ac:dyDescent="0.2">
      <c r="B31" s="3"/>
      <c r="C31" s="33"/>
      <c r="D31" s="64"/>
      <c r="E31" s="63"/>
      <c r="F31" s="40" t="s">
        <v>276</v>
      </c>
      <c r="G31" s="33"/>
      <c r="H31" s="66"/>
      <c r="I31" s="66"/>
      <c r="J31" s="66"/>
      <c r="K31" s="66"/>
      <c r="L31" s="66"/>
      <c r="M31" s="40" t="s">
        <v>276</v>
      </c>
      <c r="N31" s="33"/>
      <c r="O31" s="57"/>
      <c r="P31" s="58"/>
    </row>
    <row r="32" spans="2:18" ht="15" customHeight="1" x14ac:dyDescent="0.2">
      <c r="B32" s="3"/>
      <c r="C32" s="26" t="s">
        <v>150</v>
      </c>
      <c r="D32" s="26"/>
      <c r="E32" s="26"/>
      <c r="F32" s="40" t="s">
        <v>276</v>
      </c>
      <c r="G32" s="33" t="s">
        <v>152</v>
      </c>
      <c r="H32" s="65" t="s">
        <v>159</v>
      </c>
      <c r="I32" s="66"/>
      <c r="J32" s="66"/>
      <c r="K32" s="66"/>
      <c r="L32" s="66"/>
      <c r="M32" s="40" t="s">
        <v>276</v>
      </c>
      <c r="N32" s="33" t="s">
        <v>311</v>
      </c>
      <c r="O32" s="57"/>
      <c r="P32" s="58"/>
    </row>
    <row r="33" spans="2:16" ht="15" customHeight="1" x14ac:dyDescent="0.2">
      <c r="B33" s="3"/>
      <c r="C33" s="33"/>
      <c r="D33" s="33"/>
      <c r="E33" s="26"/>
      <c r="F33" s="40" t="s">
        <v>276</v>
      </c>
      <c r="G33" s="33"/>
      <c r="H33" s="57"/>
      <c r="I33" s="57"/>
      <c r="J33" s="57"/>
      <c r="K33" s="57"/>
      <c r="L33" s="57"/>
      <c r="M33" s="40" t="s">
        <v>276</v>
      </c>
      <c r="N33" s="33"/>
      <c r="O33" s="57"/>
      <c r="P33" s="58"/>
    </row>
    <row r="34" spans="2:16" ht="30" customHeight="1" thickBot="1" x14ac:dyDescent="0.25">
      <c r="B34" s="4"/>
      <c r="C34" s="28"/>
      <c r="D34" s="29"/>
      <c r="E34" s="30"/>
      <c r="F34" s="31"/>
      <c r="G34" s="31"/>
      <c r="H34" s="31"/>
      <c r="I34" s="31"/>
      <c r="J34" s="31"/>
      <c r="K34" s="31"/>
      <c r="L34" s="31"/>
      <c r="M34" s="31"/>
      <c r="N34" s="31"/>
      <c r="O34" s="31"/>
      <c r="P34" s="32"/>
    </row>
    <row r="37" spans="2:16" ht="12.75" customHeight="1" x14ac:dyDescent="0.2"/>
    <row r="38" spans="2:16" ht="12.75" customHeight="1" x14ac:dyDescent="0.2"/>
  </sheetData>
  <mergeCells count="18">
    <mergeCell ref="N27:P28"/>
    <mergeCell ref="D16:P16"/>
    <mergeCell ref="D17:P17"/>
    <mergeCell ref="D18:P18"/>
    <mergeCell ref="D19:P19"/>
    <mergeCell ref="D20:P20"/>
    <mergeCell ref="D21:P21"/>
    <mergeCell ref="D22:P22"/>
    <mergeCell ref="D23:P23"/>
    <mergeCell ref="D15:P15"/>
    <mergeCell ref="D11:P11"/>
    <mergeCell ref="D12:P12"/>
    <mergeCell ref="D13:P13"/>
    <mergeCell ref="D14:P14"/>
    <mergeCell ref="D3:N5"/>
    <mergeCell ref="D8:P8"/>
    <mergeCell ref="D9:P9"/>
    <mergeCell ref="D10:P10"/>
  </mergeCells>
  <phoneticPr fontId="0" type="noConversion"/>
  <printOptions horizontalCentered="1"/>
  <pageMargins left="0" right="0" top="0" bottom="0" header="0" footer="0"/>
  <pageSetup paperSize="9" scale="73" orientation="portrait" horizontalDpi="4294967293" verticalDpi="300" r:id="rId1"/>
  <headerFooter alignWithMargins="0">
    <oddFooter>&amp;R&amp;8&amp;F-&amp;A-&amp;Z&amp;F</oddFooter>
  </headerFooter>
  <rowBreaks count="1" manualBreakCount="1">
    <brk id="18"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1"/>
  <sheetViews>
    <sheetView workbookViewId="0">
      <selection activeCell="R24" sqref="R24"/>
    </sheetView>
  </sheetViews>
  <sheetFormatPr baseColWidth="10" defaultColWidth="10.28515625" defaultRowHeight="15" x14ac:dyDescent="0.2"/>
  <cols>
    <col min="1" max="1" width="2" style="229" customWidth="1"/>
    <col min="2" max="2" width="15.7109375" style="229" customWidth="1"/>
    <col min="3" max="3" width="12.5703125" style="229" customWidth="1"/>
    <col min="4" max="4" width="17.5703125" style="229" customWidth="1"/>
    <col min="5" max="5" width="24.28515625" style="229" customWidth="1"/>
    <col min="6" max="6" width="6.7109375" style="229" customWidth="1"/>
    <col min="7" max="7" width="8.42578125" style="229" customWidth="1"/>
    <col min="8" max="8" width="17.28515625" style="229" customWidth="1"/>
    <col min="9" max="9" width="4.85546875" style="229" customWidth="1"/>
    <col min="10" max="10" width="17.5703125" style="229" customWidth="1"/>
    <col min="11" max="11" width="11.42578125" style="229" customWidth="1"/>
    <col min="12" max="12" width="15.42578125" style="229" customWidth="1"/>
    <col min="13" max="13" width="2" style="229" customWidth="1"/>
    <col min="14" max="16384" width="10.28515625" style="231"/>
  </cols>
  <sheetData>
    <row r="1" spans="1:13" customFormat="1" ht="20.100000000000001" customHeight="1" x14ac:dyDescent="0.2">
      <c r="A1" s="210" t="s">
        <v>63</v>
      </c>
      <c r="B1" s="211"/>
      <c r="C1" s="211"/>
      <c r="D1" s="211"/>
      <c r="E1" s="211"/>
      <c r="F1" s="211"/>
      <c r="G1" s="211"/>
      <c r="H1" s="211"/>
      <c r="I1" s="211"/>
      <c r="J1" s="211"/>
      <c r="K1" s="211"/>
      <c r="L1" s="212"/>
      <c r="M1" s="213"/>
    </row>
    <row r="2" spans="1:13" s="218" customFormat="1" ht="12.75" customHeight="1" x14ac:dyDescent="0.2">
      <c r="A2" s="214" t="s">
        <v>27</v>
      </c>
      <c r="B2" s="215"/>
      <c r="C2" s="367" t="str">
        <f ca="1">CELL("nomfichier")</f>
        <v>E:\0-UPRT\1-UPRT.FR-SITE-WEB\ff-fiches-fabrications\cui-cuissons\[cui-cuissons_connaissances2007.xls]Réactions</v>
      </c>
      <c r="D2" s="367"/>
      <c r="E2" s="368"/>
      <c r="F2" s="216" t="s">
        <v>28</v>
      </c>
      <c r="G2" s="215"/>
      <c r="H2" s="215"/>
      <c r="I2" s="215"/>
      <c r="J2" s="215"/>
      <c r="K2" s="215"/>
      <c r="L2" s="217"/>
      <c r="M2" s="213"/>
    </row>
    <row r="3" spans="1:13" s="218" customFormat="1" ht="13.5" customHeight="1" x14ac:dyDescent="0.2">
      <c r="A3" s="219"/>
      <c r="B3" s="220"/>
      <c r="C3" s="369"/>
      <c r="D3" s="369"/>
      <c r="E3" s="370"/>
      <c r="F3" s="221" t="s">
        <v>29</v>
      </c>
      <c r="G3" s="220"/>
      <c r="H3" s="220"/>
      <c r="I3" s="220"/>
      <c r="J3" s="220"/>
      <c r="K3" s="220"/>
      <c r="L3" s="222"/>
      <c r="M3" s="213"/>
    </row>
    <row r="4" spans="1:13" s="218" customFormat="1" ht="9.9499999999999993" customHeight="1" x14ac:dyDescent="0.2">
      <c r="A4" s="214" t="s">
        <v>64</v>
      </c>
      <c r="B4" s="215"/>
      <c r="C4" s="367" t="str">
        <f ca="1">MID(CELL("filename",C3),FIND("[",CELL("filename",C3)),300)</f>
        <v>[cui-cuissons_connaissances2007.xls]En têtes cuissons</v>
      </c>
      <c r="D4" s="367"/>
      <c r="E4" s="368"/>
      <c r="F4" s="216" t="s">
        <v>65</v>
      </c>
      <c r="G4" s="215"/>
      <c r="H4" s="215"/>
      <c r="I4" s="371" t="s">
        <v>38</v>
      </c>
      <c r="J4" s="371"/>
      <c r="K4" s="371"/>
      <c r="L4" s="372"/>
      <c r="M4" s="213"/>
    </row>
    <row r="5" spans="1:13" s="218" customFormat="1" ht="9.9499999999999993" customHeight="1" x14ac:dyDescent="0.2">
      <c r="A5" s="219"/>
      <c r="B5" s="220"/>
      <c r="C5" s="369"/>
      <c r="D5" s="369"/>
      <c r="E5" s="370"/>
      <c r="F5" s="221" t="s">
        <v>67</v>
      </c>
      <c r="G5" s="220"/>
      <c r="H5" s="220"/>
      <c r="I5" s="373"/>
      <c r="J5" s="373"/>
      <c r="K5" s="373"/>
      <c r="L5" s="374"/>
      <c r="M5" s="213"/>
    </row>
    <row r="6" spans="1:13" s="218" customFormat="1" ht="9.9499999999999993" customHeight="1" x14ac:dyDescent="0.2">
      <c r="A6" s="214" t="s">
        <v>74</v>
      </c>
      <c r="B6" s="215"/>
      <c r="C6" s="215"/>
      <c r="D6" s="215"/>
      <c r="E6" s="215"/>
      <c r="F6" s="216" t="s">
        <v>30</v>
      </c>
      <c r="G6" s="215"/>
      <c r="H6" s="371" t="s">
        <v>31</v>
      </c>
      <c r="I6" s="223">
        <f ca="1">TODAY()</f>
        <v>44041</v>
      </c>
      <c r="J6" s="224"/>
      <c r="K6" s="224"/>
      <c r="L6" s="225"/>
      <c r="M6" s="213"/>
    </row>
    <row r="7" spans="1:13" s="218" customFormat="1" ht="9.9499999999999993" customHeight="1" x14ac:dyDescent="0.2">
      <c r="A7" s="219"/>
      <c r="B7" s="220"/>
      <c r="C7" s="220"/>
      <c r="D7" s="220"/>
      <c r="E7" s="220"/>
      <c r="F7" s="221" t="s">
        <v>32</v>
      </c>
      <c r="G7" s="220"/>
      <c r="H7" s="373"/>
      <c r="I7" s="226">
        <f ca="1">NOW()</f>
        <v>44041.770446527778</v>
      </c>
      <c r="J7" s="227"/>
      <c r="K7" s="227"/>
      <c r="L7" s="228"/>
      <c r="M7" s="213"/>
    </row>
    <row r="8" spans="1:13" x14ac:dyDescent="0.2">
      <c r="M8" s="230"/>
    </row>
    <row r="9" spans="1:13" x14ac:dyDescent="0.2">
      <c r="M9" s="230"/>
    </row>
    <row r="10" spans="1:13" x14ac:dyDescent="0.2">
      <c r="M10" s="230"/>
    </row>
    <row r="11" spans="1:13" x14ac:dyDescent="0.2">
      <c r="M11" s="230"/>
    </row>
    <row r="12" spans="1:13" x14ac:dyDescent="0.2">
      <c r="M12" s="230"/>
    </row>
    <row r="13" spans="1:13" x14ac:dyDescent="0.2">
      <c r="M13" s="230"/>
    </row>
    <row r="14" spans="1:13" x14ac:dyDescent="0.2">
      <c r="M14" s="230"/>
    </row>
    <row r="15" spans="1:13" x14ac:dyDescent="0.2">
      <c r="M15" s="230"/>
    </row>
    <row r="16" spans="1:13" x14ac:dyDescent="0.2">
      <c r="M16" s="230"/>
    </row>
    <row r="17" spans="1:13" x14ac:dyDescent="0.2">
      <c r="M17" s="230"/>
    </row>
    <row r="18" spans="1:13" ht="20.25" x14ac:dyDescent="0.2">
      <c r="B18" s="365" t="s">
        <v>37</v>
      </c>
      <c r="C18" s="365"/>
      <c r="D18" s="365"/>
      <c r="E18" s="365"/>
      <c r="F18" s="365"/>
      <c r="G18" s="365"/>
      <c r="H18" s="365"/>
      <c r="I18" s="365"/>
      <c r="J18" s="365"/>
      <c r="K18" s="365"/>
      <c r="L18" s="365"/>
      <c r="M18" s="230"/>
    </row>
    <row r="19" spans="1:13" ht="8.25" customHeight="1" x14ac:dyDescent="0.2">
      <c r="B19" s="232"/>
      <c r="C19" s="232"/>
      <c r="D19" s="232"/>
      <c r="E19" s="232"/>
      <c r="F19" s="232"/>
      <c r="G19" s="232"/>
      <c r="H19" s="232"/>
      <c r="I19" s="232"/>
      <c r="J19" s="232"/>
      <c r="K19" s="232"/>
      <c r="L19" s="232"/>
      <c r="M19" s="230"/>
    </row>
    <row r="20" spans="1:13" ht="27.75" x14ac:dyDescent="0.2">
      <c r="B20" s="233" t="s">
        <v>33</v>
      </c>
      <c r="C20" s="234"/>
      <c r="D20" s="234"/>
      <c r="E20" s="234"/>
      <c r="F20" s="234"/>
      <c r="G20" s="234"/>
      <c r="H20" s="234"/>
      <c r="I20" s="234"/>
      <c r="J20" s="234"/>
      <c r="K20" s="234"/>
      <c r="L20" s="235"/>
      <c r="M20" s="230"/>
    </row>
    <row r="21" spans="1:13" ht="9" customHeight="1" x14ac:dyDescent="0.2">
      <c r="B21" s="236"/>
      <c r="C21" s="236"/>
      <c r="D21" s="237"/>
      <c r="E21" s="238"/>
      <c r="F21" s="238"/>
      <c r="G21" s="238"/>
      <c r="H21" s="239"/>
      <c r="I21" s="239"/>
      <c r="J21" s="239"/>
      <c r="K21" s="239"/>
      <c r="L21" s="239"/>
      <c r="M21" s="230"/>
    </row>
    <row r="22" spans="1:13" ht="15.75" customHeight="1" x14ac:dyDescent="0.2">
      <c r="B22" s="375" t="s">
        <v>34</v>
      </c>
      <c r="C22" s="397" t="s">
        <v>36</v>
      </c>
      <c r="D22" s="397"/>
      <c r="E22" s="397"/>
      <c r="F22" s="397"/>
      <c r="G22" s="397"/>
      <c r="H22" s="397"/>
      <c r="I22" s="397"/>
      <c r="J22" s="397"/>
      <c r="K22" s="397"/>
      <c r="L22" s="397"/>
      <c r="M22" s="230"/>
    </row>
    <row r="23" spans="1:13" ht="30" customHeight="1" x14ac:dyDescent="0.2">
      <c r="B23" s="375"/>
      <c r="C23" s="397"/>
      <c r="D23" s="397"/>
      <c r="E23" s="397"/>
      <c r="F23" s="397"/>
      <c r="G23" s="397"/>
      <c r="H23" s="397"/>
      <c r="I23" s="397"/>
      <c r="J23" s="397"/>
      <c r="K23" s="397"/>
      <c r="L23" s="397"/>
      <c r="M23" s="230"/>
    </row>
    <row r="24" spans="1:13" ht="22.5" customHeight="1" x14ac:dyDescent="0.2">
      <c r="B24" s="375"/>
      <c r="C24" s="397"/>
      <c r="D24" s="397"/>
      <c r="E24" s="397"/>
      <c r="F24" s="397"/>
      <c r="G24" s="397"/>
      <c r="H24" s="397"/>
      <c r="I24" s="397"/>
      <c r="J24" s="397"/>
      <c r="K24" s="397"/>
      <c r="L24" s="397"/>
      <c r="M24" s="230"/>
    </row>
    <row r="25" spans="1:13" ht="9" customHeight="1" x14ac:dyDescent="0.2">
      <c r="B25" s="236"/>
      <c r="C25" s="236"/>
      <c r="D25" s="237"/>
      <c r="E25" s="238"/>
      <c r="F25" s="238"/>
      <c r="G25" s="238"/>
      <c r="H25" s="239"/>
      <c r="I25" s="239"/>
      <c r="J25" s="239"/>
      <c r="K25" s="239"/>
      <c r="L25" s="239"/>
      <c r="M25" s="230"/>
    </row>
    <row r="26" spans="1:13" customFormat="1" ht="27.75" customHeight="1" x14ac:dyDescent="0.2">
      <c r="A26" s="240"/>
      <c r="B26" s="385" t="s">
        <v>35</v>
      </c>
      <c r="C26" s="386"/>
      <c r="D26" s="386"/>
      <c r="E26" s="386"/>
      <c r="F26" s="386"/>
      <c r="G26" s="386"/>
      <c r="H26" s="386"/>
      <c r="I26" s="386"/>
      <c r="J26" s="386"/>
      <c r="K26" s="386"/>
      <c r="L26" s="387"/>
      <c r="M26" s="213"/>
    </row>
    <row r="27" spans="1:13" customFormat="1" ht="20.25" customHeight="1" x14ac:dyDescent="0.2">
      <c r="A27" s="240"/>
      <c r="B27" s="388"/>
      <c r="C27" s="389"/>
      <c r="D27" s="389"/>
      <c r="E27" s="389"/>
      <c r="F27" s="389"/>
      <c r="G27" s="389"/>
      <c r="H27" s="389"/>
      <c r="I27" s="389"/>
      <c r="J27" s="389"/>
      <c r="K27" s="389"/>
      <c r="L27" s="390"/>
      <c r="M27" s="213"/>
    </row>
    <row r="28" spans="1:13" customFormat="1" ht="15" customHeight="1" x14ac:dyDescent="0.2">
      <c r="A28" s="240"/>
      <c r="B28" s="388"/>
      <c r="C28" s="389"/>
      <c r="D28" s="389"/>
      <c r="E28" s="389"/>
      <c r="F28" s="389"/>
      <c r="G28" s="389"/>
      <c r="H28" s="389"/>
      <c r="I28" s="389"/>
      <c r="J28" s="389"/>
      <c r="K28" s="389"/>
      <c r="L28" s="390"/>
      <c r="M28" s="213"/>
    </row>
    <row r="29" spans="1:13" customFormat="1" ht="15" customHeight="1" x14ac:dyDescent="0.2">
      <c r="A29" s="240"/>
      <c r="B29" s="388"/>
      <c r="C29" s="389"/>
      <c r="D29" s="389"/>
      <c r="E29" s="389"/>
      <c r="F29" s="389"/>
      <c r="G29" s="389"/>
      <c r="H29" s="389"/>
      <c r="I29" s="389"/>
      <c r="J29" s="389"/>
      <c r="K29" s="389"/>
      <c r="L29" s="390"/>
      <c r="M29" s="213"/>
    </row>
    <row r="30" spans="1:13" customFormat="1" ht="15" customHeight="1" x14ac:dyDescent="0.2">
      <c r="A30" s="240"/>
      <c r="B30" s="388"/>
      <c r="C30" s="389"/>
      <c r="D30" s="389"/>
      <c r="E30" s="389"/>
      <c r="F30" s="389"/>
      <c r="G30" s="389"/>
      <c r="H30" s="389"/>
      <c r="I30" s="389"/>
      <c r="J30" s="389"/>
      <c r="K30" s="389"/>
      <c r="L30" s="390"/>
      <c r="M30" s="213"/>
    </row>
    <row r="31" spans="1:13" customFormat="1" ht="15" customHeight="1" x14ac:dyDescent="0.2">
      <c r="A31" s="240"/>
      <c r="B31" s="388"/>
      <c r="C31" s="389"/>
      <c r="D31" s="389"/>
      <c r="E31" s="389"/>
      <c r="F31" s="389"/>
      <c r="G31" s="389"/>
      <c r="H31" s="389"/>
      <c r="I31" s="389"/>
      <c r="J31" s="389"/>
      <c r="K31" s="389"/>
      <c r="L31" s="390"/>
      <c r="M31" s="213"/>
    </row>
    <row r="32" spans="1:13" customFormat="1" ht="15" customHeight="1" x14ac:dyDescent="0.2">
      <c r="A32" s="240"/>
      <c r="B32" s="391" t="s">
        <v>39</v>
      </c>
      <c r="C32" s="392"/>
      <c r="D32" s="392"/>
      <c r="E32" s="392"/>
      <c r="F32" s="392"/>
      <c r="G32" s="392"/>
      <c r="H32" s="392"/>
      <c r="I32" s="392"/>
      <c r="J32" s="392"/>
      <c r="K32" s="392"/>
      <c r="L32" s="393"/>
      <c r="M32" s="213"/>
    </row>
    <row r="33" spans="1:13" customFormat="1" x14ac:dyDescent="0.2">
      <c r="A33" s="240"/>
      <c r="B33" s="394"/>
      <c r="C33" s="395"/>
      <c r="D33" s="395"/>
      <c r="E33" s="395"/>
      <c r="F33" s="395"/>
      <c r="G33" s="395"/>
      <c r="H33" s="395"/>
      <c r="I33" s="395"/>
      <c r="J33" s="395"/>
      <c r="K33" s="395"/>
      <c r="L33" s="396"/>
      <c r="M33" s="213"/>
    </row>
    <row r="34" spans="1:13" ht="15.75" thickBot="1" x14ac:dyDescent="0.25">
      <c r="M34" s="230"/>
    </row>
    <row r="35" spans="1:13" ht="15.75" x14ac:dyDescent="0.2">
      <c r="B35" s="292"/>
      <c r="C35" s="366"/>
      <c r="D35" s="366"/>
      <c r="E35" s="366"/>
      <c r="F35" s="366"/>
      <c r="G35" s="366"/>
      <c r="H35" s="366"/>
      <c r="I35" s="366"/>
      <c r="J35" s="366"/>
      <c r="K35" s="366"/>
      <c r="L35" s="293"/>
      <c r="M35" s="230"/>
    </row>
    <row r="36" spans="1:13" ht="20.100000000000001" customHeight="1" x14ac:dyDescent="0.2">
      <c r="B36" s="242"/>
      <c r="C36" s="243"/>
      <c r="D36" s="243"/>
      <c r="E36" s="243"/>
      <c r="F36" s="243"/>
      <c r="G36" s="243"/>
      <c r="H36" s="243"/>
      <c r="I36" s="243"/>
      <c r="J36" s="243"/>
      <c r="K36" s="243"/>
      <c r="L36" s="244"/>
      <c r="M36" s="230"/>
    </row>
    <row r="37" spans="1:13" ht="30.75" customHeight="1" x14ac:dyDescent="0.2">
      <c r="B37" s="286" t="s">
        <v>189</v>
      </c>
      <c r="C37" s="287"/>
      <c r="D37" s="288"/>
      <c r="E37" s="287"/>
      <c r="F37" s="287"/>
      <c r="G37" s="287"/>
      <c r="H37" s="287"/>
      <c r="I37" s="287"/>
      <c r="J37" s="287"/>
      <c r="K37" s="287"/>
      <c r="L37" s="289"/>
      <c r="M37" s="230"/>
    </row>
    <row r="38" spans="1:13" ht="20.100000000000001" customHeight="1" x14ac:dyDescent="0.2">
      <c r="B38" s="263"/>
      <c r="C38" s="245"/>
      <c r="D38" s="243"/>
      <c r="E38" s="243"/>
      <c r="F38" s="243"/>
      <c r="G38" s="243"/>
      <c r="H38" s="243"/>
      <c r="I38" s="243"/>
      <c r="J38" s="243"/>
      <c r="K38" s="243"/>
      <c r="L38" s="244"/>
      <c r="M38" s="230"/>
    </row>
    <row r="39" spans="1:13" ht="20.100000000000001" customHeight="1" x14ac:dyDescent="0.2">
      <c r="B39" s="263"/>
      <c r="C39" s="245"/>
      <c r="D39" s="243"/>
      <c r="E39" s="243"/>
      <c r="F39" s="243"/>
      <c r="G39" s="243"/>
      <c r="H39" s="243"/>
      <c r="I39" s="243"/>
      <c r="J39" s="243"/>
      <c r="K39" s="243"/>
      <c r="L39" s="244"/>
      <c r="M39" s="230"/>
    </row>
    <row r="40" spans="1:13" ht="30.75" customHeight="1" x14ac:dyDescent="0.2">
      <c r="B40" s="282" t="s">
        <v>190</v>
      </c>
      <c r="C40" s="283"/>
      <c r="D40" s="284"/>
      <c r="E40" s="283"/>
      <c r="F40" s="283"/>
      <c r="G40" s="283"/>
      <c r="H40" s="283"/>
      <c r="I40" s="283"/>
      <c r="J40" s="283"/>
      <c r="K40" s="283"/>
      <c r="L40" s="285"/>
      <c r="M40" s="230"/>
    </row>
    <row r="41" spans="1:13" ht="20.100000000000001" customHeight="1" x14ac:dyDescent="0.2">
      <c r="B41" s="263"/>
      <c r="C41" s="245"/>
      <c r="D41" s="243"/>
      <c r="E41" s="243"/>
      <c r="F41" s="243"/>
      <c r="G41" s="243"/>
      <c r="H41" s="243"/>
      <c r="I41" s="243"/>
      <c r="J41" s="243"/>
      <c r="K41" s="243"/>
      <c r="L41" s="244"/>
      <c r="M41" s="230"/>
    </row>
    <row r="42" spans="1:13" ht="20.100000000000001" customHeight="1" x14ac:dyDescent="0.2">
      <c r="B42" s="264"/>
      <c r="C42" s="243"/>
      <c r="D42" s="246"/>
      <c r="E42" s="243"/>
      <c r="F42" s="243"/>
      <c r="G42" s="243"/>
      <c r="H42" s="243"/>
      <c r="I42" s="243"/>
      <c r="J42" s="243"/>
      <c r="K42" s="243"/>
      <c r="L42" s="244"/>
      <c r="M42" s="230"/>
    </row>
    <row r="43" spans="1:13" ht="36.75" x14ac:dyDescent="0.2">
      <c r="B43" s="278" t="s">
        <v>22</v>
      </c>
      <c r="C43" s="279"/>
      <c r="D43" s="280"/>
      <c r="E43" s="279"/>
      <c r="F43" s="279"/>
      <c r="G43" s="279"/>
      <c r="H43" s="279"/>
      <c r="I43" s="279"/>
      <c r="J43" s="279"/>
      <c r="K43" s="279"/>
      <c r="L43" s="281"/>
      <c r="M43" s="230"/>
    </row>
    <row r="44" spans="1:13" ht="20.100000000000001" customHeight="1" x14ac:dyDescent="0.2">
      <c r="B44" s="264"/>
      <c r="C44" s="243"/>
      <c r="D44" s="247"/>
      <c r="E44" s="243"/>
      <c r="F44" s="243"/>
      <c r="G44" s="243"/>
      <c r="H44" s="243"/>
      <c r="I44" s="243"/>
      <c r="J44" s="243"/>
      <c r="K44" s="243"/>
      <c r="L44" s="244"/>
      <c r="M44" s="230"/>
    </row>
    <row r="45" spans="1:13" ht="20.100000000000001" customHeight="1" x14ac:dyDescent="0.2">
      <c r="B45" s="264"/>
      <c r="C45" s="243"/>
      <c r="D45" s="247"/>
      <c r="E45" s="243"/>
      <c r="F45" s="243"/>
      <c r="G45" s="243"/>
      <c r="H45" s="243"/>
      <c r="I45" s="243"/>
      <c r="J45" s="243"/>
      <c r="K45" s="243"/>
      <c r="L45" s="244"/>
      <c r="M45" s="230"/>
    </row>
    <row r="46" spans="1:13" ht="36.75" x14ac:dyDescent="0.2">
      <c r="B46" s="274" t="s">
        <v>191</v>
      </c>
      <c r="C46" s="275"/>
      <c r="D46" s="276"/>
      <c r="E46" s="275"/>
      <c r="F46" s="275"/>
      <c r="G46" s="275"/>
      <c r="H46" s="275"/>
      <c r="I46" s="275"/>
      <c r="J46" s="275"/>
      <c r="K46" s="275"/>
      <c r="L46" s="277"/>
      <c r="M46" s="230"/>
    </row>
    <row r="47" spans="1:13" ht="20.100000000000001" customHeight="1" x14ac:dyDescent="0.2">
      <c r="B47" s="264"/>
      <c r="C47" s="243"/>
      <c r="D47" s="248"/>
      <c r="E47" s="243"/>
      <c r="F47" s="243"/>
      <c r="G47" s="243"/>
      <c r="H47" s="243"/>
      <c r="I47" s="243"/>
      <c r="J47" s="243"/>
      <c r="K47" s="243"/>
      <c r="L47" s="244"/>
      <c r="M47" s="230"/>
    </row>
    <row r="48" spans="1:13" ht="20.100000000000001" customHeight="1" x14ac:dyDescent="0.2">
      <c r="B48" s="264"/>
      <c r="C48" s="243"/>
      <c r="D48" s="248"/>
      <c r="E48" s="243"/>
      <c r="F48" s="243"/>
      <c r="G48" s="243"/>
      <c r="H48" s="243"/>
      <c r="I48" s="243"/>
      <c r="J48" s="243"/>
      <c r="K48" s="243"/>
      <c r="L48" s="244"/>
      <c r="M48" s="230"/>
    </row>
    <row r="49" spans="2:13" ht="36.75" x14ac:dyDescent="0.2">
      <c r="B49" s="270" t="s">
        <v>23</v>
      </c>
      <c r="C49" s="271"/>
      <c r="D49" s="272"/>
      <c r="E49" s="271"/>
      <c r="F49" s="271"/>
      <c r="G49" s="271"/>
      <c r="H49" s="271"/>
      <c r="I49" s="271"/>
      <c r="J49" s="271"/>
      <c r="K49" s="271"/>
      <c r="L49" s="273"/>
      <c r="M49" s="230"/>
    </row>
    <row r="50" spans="2:13" ht="20.100000000000001" customHeight="1" x14ac:dyDescent="0.2">
      <c r="B50" s="264"/>
      <c r="C50" s="243"/>
      <c r="D50" s="248"/>
      <c r="E50" s="243"/>
      <c r="F50" s="243"/>
      <c r="G50" s="243"/>
      <c r="H50" s="243"/>
      <c r="I50" s="243"/>
      <c r="J50" s="243"/>
      <c r="K50" s="243"/>
      <c r="L50" s="244"/>
      <c r="M50" s="230"/>
    </row>
    <row r="51" spans="2:13" ht="20.100000000000001" customHeight="1" x14ac:dyDescent="0.2">
      <c r="B51" s="264"/>
      <c r="C51" s="243"/>
      <c r="D51" s="248"/>
      <c r="E51" s="243"/>
      <c r="F51" s="243"/>
      <c r="G51" s="243"/>
      <c r="H51" s="243"/>
      <c r="I51" s="243"/>
      <c r="J51" s="243"/>
      <c r="K51" s="243"/>
      <c r="L51" s="244"/>
      <c r="M51" s="230"/>
    </row>
    <row r="52" spans="2:13" ht="36.75" x14ac:dyDescent="0.2">
      <c r="B52" s="269" t="s">
        <v>24</v>
      </c>
      <c r="C52" s="254"/>
      <c r="D52" s="255"/>
      <c r="E52" s="254"/>
      <c r="F52" s="254"/>
      <c r="G52" s="254"/>
      <c r="H52" s="254"/>
      <c r="I52" s="254"/>
      <c r="J52" s="254"/>
      <c r="K52" s="254"/>
      <c r="L52" s="256"/>
      <c r="M52" s="230"/>
    </row>
    <row r="53" spans="2:13" ht="20.100000000000001" customHeight="1" x14ac:dyDescent="0.2">
      <c r="B53" s="264"/>
      <c r="C53" s="243"/>
      <c r="D53" s="247"/>
      <c r="E53" s="243"/>
      <c r="F53" s="243"/>
      <c r="G53" s="243"/>
      <c r="H53" s="243"/>
      <c r="I53" s="243"/>
      <c r="J53" s="243"/>
      <c r="K53" s="243"/>
      <c r="L53" s="244"/>
      <c r="M53" s="230"/>
    </row>
    <row r="54" spans="2:13" ht="20.100000000000001" customHeight="1" x14ac:dyDescent="0.2">
      <c r="B54" s="264"/>
      <c r="C54" s="243"/>
      <c r="D54" s="247"/>
      <c r="E54" s="243"/>
      <c r="F54" s="243"/>
      <c r="G54" s="243"/>
      <c r="H54" s="243"/>
      <c r="I54" s="243"/>
      <c r="J54" s="243"/>
      <c r="K54" s="243"/>
      <c r="L54" s="244"/>
      <c r="M54" s="230"/>
    </row>
    <row r="55" spans="2:13" ht="36.75" x14ac:dyDescent="0.2">
      <c r="B55" s="265" t="s">
        <v>192</v>
      </c>
      <c r="C55" s="266"/>
      <c r="D55" s="267"/>
      <c r="E55" s="266"/>
      <c r="F55" s="266"/>
      <c r="G55" s="266"/>
      <c r="H55" s="266"/>
      <c r="I55" s="266"/>
      <c r="J55" s="266"/>
      <c r="K55" s="266"/>
      <c r="L55" s="268"/>
      <c r="M55" s="230"/>
    </row>
    <row r="56" spans="2:13" ht="20.100000000000001" customHeight="1" x14ac:dyDescent="0.2">
      <c r="B56" s="242"/>
      <c r="C56" s="243"/>
      <c r="D56" s="243"/>
      <c r="E56" s="243"/>
      <c r="F56" s="243"/>
      <c r="G56" s="243"/>
      <c r="H56" s="243"/>
      <c r="I56" s="243"/>
      <c r="J56" s="243"/>
      <c r="K56" s="243"/>
      <c r="L56" s="244"/>
      <c r="M56" s="230"/>
    </row>
    <row r="57" spans="2:13" ht="20.100000000000001" customHeight="1" x14ac:dyDescent="0.2">
      <c r="B57" s="242"/>
      <c r="C57" s="243"/>
      <c r="D57" s="243"/>
      <c r="E57" s="243"/>
      <c r="F57" s="243"/>
      <c r="G57" s="243"/>
      <c r="H57" s="243"/>
      <c r="I57" s="243"/>
      <c r="J57" s="243"/>
      <c r="K57" s="243"/>
      <c r="L57" s="244"/>
      <c r="M57" s="230"/>
    </row>
    <row r="58" spans="2:13" ht="36.75" x14ac:dyDescent="0.2">
      <c r="B58" s="259" t="s">
        <v>25</v>
      </c>
      <c r="C58" s="260"/>
      <c r="D58" s="261"/>
      <c r="E58" s="260"/>
      <c r="F58" s="260"/>
      <c r="G58" s="260"/>
      <c r="H58" s="260"/>
      <c r="I58" s="260"/>
      <c r="J58" s="260"/>
      <c r="K58" s="260"/>
      <c r="L58" s="262"/>
      <c r="M58" s="230"/>
    </row>
    <row r="59" spans="2:13" ht="20.100000000000001" customHeight="1" x14ac:dyDescent="0.2">
      <c r="B59" s="242"/>
      <c r="C59" s="243"/>
      <c r="D59" s="243"/>
      <c r="E59" s="243"/>
      <c r="F59" s="243"/>
      <c r="G59" s="243"/>
      <c r="H59" s="243"/>
      <c r="I59" s="243"/>
      <c r="J59" s="243"/>
      <c r="K59" s="243"/>
      <c r="L59" s="244"/>
      <c r="M59" s="230"/>
    </row>
    <row r="60" spans="2:13" ht="20.100000000000001" customHeight="1" x14ac:dyDescent="0.2">
      <c r="B60" s="290" t="s">
        <v>242</v>
      </c>
      <c r="C60" s="257"/>
      <c r="D60" s="243"/>
      <c r="E60" s="243"/>
      <c r="F60" s="243"/>
      <c r="G60" s="243"/>
      <c r="H60" s="243"/>
      <c r="I60" s="243"/>
      <c r="J60" s="243"/>
      <c r="K60" s="258"/>
      <c r="L60" s="291" t="s">
        <v>145</v>
      </c>
      <c r="M60" s="230"/>
    </row>
    <row r="61" spans="2:13" ht="20.100000000000001" customHeight="1" x14ac:dyDescent="0.2">
      <c r="B61" s="290" t="s">
        <v>307</v>
      </c>
      <c r="C61" s="257"/>
      <c r="D61" s="243"/>
      <c r="E61" s="243"/>
      <c r="F61" s="243"/>
      <c r="G61" s="243"/>
      <c r="H61" s="243"/>
      <c r="I61" s="243"/>
      <c r="J61" s="243"/>
      <c r="K61" s="258"/>
      <c r="L61" s="291" t="s">
        <v>333</v>
      </c>
      <c r="M61" s="230"/>
    </row>
    <row r="62" spans="2:13" ht="20.100000000000001" customHeight="1" x14ac:dyDescent="0.2">
      <c r="B62" s="242"/>
      <c r="C62" s="257"/>
      <c r="D62" s="243"/>
      <c r="E62" s="243"/>
      <c r="F62" s="243"/>
      <c r="G62" s="243"/>
      <c r="H62" s="243"/>
      <c r="I62" s="243"/>
      <c r="J62" s="243"/>
      <c r="K62" s="243"/>
      <c r="L62" s="244"/>
      <c r="M62" s="230"/>
    </row>
    <row r="63" spans="2:13" ht="20.100000000000001" customHeight="1" x14ac:dyDescent="0.2">
      <c r="B63" s="242"/>
      <c r="C63" s="257"/>
      <c r="D63" s="243"/>
      <c r="E63" s="243"/>
      <c r="F63" s="243"/>
      <c r="G63" s="243"/>
      <c r="H63" s="243"/>
      <c r="I63" s="243"/>
      <c r="J63" s="243"/>
      <c r="K63" s="243"/>
      <c r="L63" s="244"/>
      <c r="M63" s="230"/>
    </row>
    <row r="64" spans="2:13" ht="20.100000000000001" customHeight="1" x14ac:dyDescent="0.2">
      <c r="B64" s="242"/>
      <c r="C64" s="243"/>
      <c r="D64" s="243"/>
      <c r="E64" s="243"/>
      <c r="F64" s="243"/>
      <c r="G64" s="243"/>
      <c r="H64" s="243"/>
      <c r="I64" s="243"/>
      <c r="J64" s="243"/>
      <c r="K64" s="243"/>
      <c r="L64" s="244"/>
      <c r="M64" s="230"/>
    </row>
    <row r="65" spans="1:13" s="249" customFormat="1" ht="7.5" customHeight="1" thickBot="1" x14ac:dyDescent="0.25">
      <c r="B65" s="250"/>
      <c r="C65" s="251"/>
      <c r="D65" s="251"/>
      <c r="E65" s="251"/>
      <c r="F65" s="252"/>
      <c r="G65" s="252"/>
      <c r="H65" s="252"/>
      <c r="I65" s="251"/>
      <c r="J65" s="251"/>
      <c r="K65" s="251"/>
      <c r="L65" s="253"/>
    </row>
    <row r="66" spans="1:13" customFormat="1" ht="9.75" customHeight="1" thickBot="1" x14ac:dyDescent="0.25">
      <c r="A66" s="240"/>
      <c r="B66" s="241"/>
      <c r="C66" s="241"/>
      <c r="D66" s="241"/>
      <c r="E66" s="241"/>
      <c r="F66" s="241"/>
      <c r="G66" s="241"/>
      <c r="H66" s="241"/>
      <c r="I66" s="241"/>
      <c r="J66" s="241"/>
      <c r="K66" s="241"/>
      <c r="L66" s="241"/>
      <c r="M66" s="213"/>
    </row>
    <row r="67" spans="1:13" customFormat="1" ht="15.95" customHeight="1" x14ac:dyDescent="0.2">
      <c r="A67" s="240"/>
      <c r="B67" s="376" t="s">
        <v>5</v>
      </c>
      <c r="C67" s="377"/>
      <c r="D67" s="377"/>
      <c r="E67" s="377"/>
      <c r="F67" s="377"/>
      <c r="G67" s="377"/>
      <c r="H67" s="377"/>
      <c r="I67" s="377"/>
      <c r="J67" s="377"/>
      <c r="K67" s="377"/>
      <c r="L67" s="378"/>
      <c r="M67" s="240"/>
    </row>
    <row r="68" spans="1:13" customFormat="1" ht="15.95" customHeight="1" x14ac:dyDescent="0.2">
      <c r="A68" s="240"/>
      <c r="B68" s="379"/>
      <c r="C68" s="380"/>
      <c r="D68" s="380"/>
      <c r="E68" s="380"/>
      <c r="F68" s="380"/>
      <c r="G68" s="380"/>
      <c r="H68" s="380"/>
      <c r="I68" s="380"/>
      <c r="J68" s="380"/>
      <c r="K68" s="380"/>
      <c r="L68" s="381"/>
      <c r="M68" s="240"/>
    </row>
    <row r="69" spans="1:13" customFormat="1" ht="15.95" customHeight="1" x14ac:dyDescent="0.2">
      <c r="A69" s="240"/>
      <c r="B69" s="379"/>
      <c r="C69" s="380"/>
      <c r="D69" s="380"/>
      <c r="E69" s="380"/>
      <c r="F69" s="380"/>
      <c r="G69" s="380"/>
      <c r="H69" s="380"/>
      <c r="I69" s="380"/>
      <c r="J69" s="380"/>
      <c r="K69" s="380"/>
      <c r="L69" s="381"/>
      <c r="M69" s="240"/>
    </row>
    <row r="70" spans="1:13" customFormat="1" ht="15.95" customHeight="1" thickBot="1" x14ac:dyDescent="0.25">
      <c r="A70" s="240"/>
      <c r="B70" s="382"/>
      <c r="C70" s="383"/>
      <c r="D70" s="383"/>
      <c r="E70" s="383"/>
      <c r="F70" s="383"/>
      <c r="G70" s="383"/>
      <c r="H70" s="383"/>
      <c r="I70" s="383"/>
      <c r="J70" s="383"/>
      <c r="K70" s="383"/>
      <c r="L70" s="384"/>
      <c r="M70" s="240"/>
    </row>
    <row r="71" spans="1:13" ht="8.25" customHeight="1" x14ac:dyDescent="0.2"/>
  </sheetData>
  <mergeCells count="13">
    <mergeCell ref="B67:L70"/>
    <mergeCell ref="B26:L31"/>
    <mergeCell ref="B32:L33"/>
    <mergeCell ref="C22:L24"/>
    <mergeCell ref="B18:L18"/>
    <mergeCell ref="J35:K35"/>
    <mergeCell ref="C2:E3"/>
    <mergeCell ref="C4:E5"/>
    <mergeCell ref="I4:L5"/>
    <mergeCell ref="H6:H7"/>
    <mergeCell ref="E35:I35"/>
    <mergeCell ref="B22:B24"/>
    <mergeCell ref="C35:D35"/>
  </mergeCells>
  <phoneticPr fontId="57" type="noConversion"/>
  <printOptions horizontalCentered="1" verticalCentered="1"/>
  <pageMargins left="0" right="0" top="0.19685039370078741" bottom="0.19685039370078741" header="0" footer="0"/>
  <pageSetup paperSize="9" scale="62" orientation="portrait" horizontalDpi="4294967293" verticalDpi="0" r:id="rId1"/>
  <headerFooter alignWithMargins="0">
    <oddFooter>&amp;R&amp;D_&amp;F_&amp;A&amp;T</oddFooter>
  </headerFooter>
  <drawing r:id="rId2"/>
  <legacyDrawing r:id="rId3"/>
  <oleObjects>
    <mc:AlternateContent xmlns:mc="http://schemas.openxmlformats.org/markup-compatibility/2006">
      <mc:Choice Requires="x14">
        <oleObject progId="MSDraw.Drawing.8.1" shapeId="27649" r:id="rId4">
          <objectPr defaultSize="0" autoPict="0" r:id="rId5">
            <anchor moveWithCells="1">
              <from>
                <xdr:col>10</xdr:col>
                <xdr:colOff>85725</xdr:colOff>
                <xdr:row>7</xdr:row>
                <xdr:rowOff>66675</xdr:rowOff>
              </from>
              <to>
                <xdr:col>11</xdr:col>
                <xdr:colOff>552450</xdr:colOff>
                <xdr:row>13</xdr:row>
                <xdr:rowOff>28575</xdr:rowOff>
              </to>
            </anchor>
          </objectPr>
        </oleObject>
      </mc:Choice>
      <mc:Fallback>
        <oleObject progId="MSDraw.Drawing.8.1" shapeId="27649" r:id="rId4"/>
      </mc:Fallback>
    </mc:AlternateContent>
    <mc:AlternateContent xmlns:mc="http://schemas.openxmlformats.org/markup-compatibility/2006">
      <mc:Choice Requires="x14">
        <oleObject progId="Word.Picture.8" shapeId="27650" r:id="rId6">
          <objectPr defaultSize="0" autoPict="0" r:id="rId7">
            <anchor moveWithCells="1" sizeWithCells="1">
              <from>
                <xdr:col>1</xdr:col>
                <xdr:colOff>66675</xdr:colOff>
                <xdr:row>7</xdr:row>
                <xdr:rowOff>0</xdr:rowOff>
              </from>
              <to>
                <xdr:col>3</xdr:col>
                <xdr:colOff>142875</xdr:colOff>
                <xdr:row>7</xdr:row>
                <xdr:rowOff>0</xdr:rowOff>
              </to>
            </anchor>
          </objectPr>
        </oleObject>
      </mc:Choice>
      <mc:Fallback>
        <oleObject progId="Word.Picture.8" shapeId="27650" r:id="rId6"/>
      </mc:Fallback>
    </mc:AlternateContent>
    <mc:AlternateContent xmlns:mc="http://schemas.openxmlformats.org/markup-compatibility/2006">
      <mc:Choice Requires="x14">
        <oleObject progId="Word.Picture.8" shapeId="27651" r:id="rId8">
          <objectPr defaultSize="0" autoPict="0" r:id="rId7">
            <anchor moveWithCells="1" sizeWithCells="1">
              <from>
                <xdr:col>1</xdr:col>
                <xdr:colOff>66675</xdr:colOff>
                <xdr:row>7</xdr:row>
                <xdr:rowOff>0</xdr:rowOff>
              </from>
              <to>
                <xdr:col>4</xdr:col>
                <xdr:colOff>142875</xdr:colOff>
                <xdr:row>16</xdr:row>
                <xdr:rowOff>133350</xdr:rowOff>
              </to>
            </anchor>
          </objectPr>
        </oleObject>
      </mc:Choice>
      <mc:Fallback>
        <oleObject progId="Word.Picture.8" shapeId="27651" r:id="rId8"/>
      </mc:Fallback>
    </mc:AlternateContent>
    <mc:AlternateContent xmlns:mc="http://schemas.openxmlformats.org/markup-compatibility/2006">
      <mc:Choice Requires="x14">
        <oleObject progId="Word.Picture.8" shapeId="27654" r:id="rId9">
          <objectPr defaultSize="0" autoPict="0" r:id="rId7">
            <anchor moveWithCells="1" sizeWithCells="1">
              <from>
                <xdr:col>1</xdr:col>
                <xdr:colOff>66675</xdr:colOff>
                <xdr:row>72</xdr:row>
                <xdr:rowOff>0</xdr:rowOff>
              </from>
              <to>
                <xdr:col>3</xdr:col>
                <xdr:colOff>142875</xdr:colOff>
                <xdr:row>72</xdr:row>
                <xdr:rowOff>0</xdr:rowOff>
              </to>
            </anchor>
          </objectPr>
        </oleObject>
      </mc:Choice>
      <mc:Fallback>
        <oleObject progId="Word.Picture.8" shapeId="27654" r:id="rId9"/>
      </mc:Fallback>
    </mc:AlternateContent>
    <mc:AlternateContent xmlns:mc="http://schemas.openxmlformats.org/markup-compatibility/2006">
      <mc:Choice Requires="x14">
        <oleObject progId="Word.Picture.8" shapeId="27658" r:id="rId10">
          <objectPr defaultSize="0" autoPict="0" r:id="rId7">
            <anchor moveWithCells="1" sizeWithCells="1">
              <from>
                <xdr:col>1</xdr:col>
                <xdr:colOff>66675</xdr:colOff>
                <xdr:row>72</xdr:row>
                <xdr:rowOff>0</xdr:rowOff>
              </from>
              <to>
                <xdr:col>3</xdr:col>
                <xdr:colOff>142875</xdr:colOff>
                <xdr:row>72</xdr:row>
                <xdr:rowOff>0</xdr:rowOff>
              </to>
            </anchor>
          </objectPr>
        </oleObject>
      </mc:Choice>
      <mc:Fallback>
        <oleObject progId="Word.Picture.8" shapeId="27658" r:id="rId10"/>
      </mc:Fallback>
    </mc:AlternateContent>
    <mc:AlternateContent xmlns:mc="http://schemas.openxmlformats.org/markup-compatibility/2006">
      <mc:Choice Requires="x14">
        <oleObject progId="Word.Picture.8" shapeId="27662" r:id="rId11">
          <objectPr defaultSize="0" autoPict="0" r:id="rId7">
            <anchor moveWithCells="1" sizeWithCells="1">
              <from>
                <xdr:col>1</xdr:col>
                <xdr:colOff>66675</xdr:colOff>
                <xdr:row>72</xdr:row>
                <xdr:rowOff>0</xdr:rowOff>
              </from>
              <to>
                <xdr:col>3</xdr:col>
                <xdr:colOff>142875</xdr:colOff>
                <xdr:row>72</xdr:row>
                <xdr:rowOff>0</xdr:rowOff>
              </to>
            </anchor>
          </objectPr>
        </oleObject>
      </mc:Choice>
      <mc:Fallback>
        <oleObject progId="Word.Picture.8" shapeId="27662" r:id="rId11"/>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83"/>
  <sheetViews>
    <sheetView view="pageBreakPreview" zoomScale="60" zoomScaleNormal="50" workbookViewId="0">
      <selection activeCell="X29" sqref="X29"/>
    </sheetView>
  </sheetViews>
  <sheetFormatPr baseColWidth="10" defaultRowHeight="12.75" x14ac:dyDescent="0.2"/>
  <cols>
    <col min="1" max="1" width="1" customWidth="1"/>
    <col min="3" max="3" width="13.42578125" customWidth="1"/>
    <col min="4" max="4" width="35.28515625" customWidth="1"/>
    <col min="5" max="5" width="16" customWidth="1"/>
    <col min="6" max="10" width="12.7109375" customWidth="1"/>
    <col min="11" max="11" width="16" customWidth="1"/>
    <col min="12" max="12" width="11.5703125" customWidth="1"/>
    <col min="13" max="13" width="12.42578125" customWidth="1"/>
    <col min="14" max="14" width="12.7109375" customWidth="1"/>
    <col min="15" max="15" width="14" customWidth="1"/>
    <col min="16" max="16" width="55.140625" customWidth="1"/>
    <col min="17" max="17" width="3.7109375" customWidth="1"/>
  </cols>
  <sheetData>
    <row r="1" spans="2:28" ht="5.25" customHeight="1" x14ac:dyDescent="0.2"/>
    <row r="2" spans="2:28" s="70" customFormat="1" ht="19.5" customHeight="1" x14ac:dyDescent="0.2">
      <c r="B2" s="71" t="s">
        <v>63</v>
      </c>
      <c r="C2" s="72"/>
      <c r="D2" s="72"/>
      <c r="E2" s="73"/>
      <c r="F2" s="73"/>
      <c r="G2" s="73"/>
      <c r="H2" s="73"/>
      <c r="I2" s="73"/>
      <c r="J2" s="73"/>
      <c r="K2" s="73"/>
      <c r="L2" s="73"/>
      <c r="M2" s="73"/>
      <c r="N2" s="73"/>
      <c r="O2" s="73"/>
      <c r="P2" s="74"/>
      <c r="R2" s="75"/>
      <c r="S2" s="75"/>
      <c r="T2" s="75"/>
      <c r="U2" s="75"/>
      <c r="V2" s="75"/>
      <c r="W2" s="75"/>
      <c r="X2" s="75"/>
      <c r="Y2" s="75"/>
      <c r="Z2" s="75"/>
      <c r="AA2" s="75"/>
      <c r="AB2" s="75"/>
    </row>
    <row r="3" spans="2:28" s="76" customFormat="1" ht="8.1" customHeight="1" x14ac:dyDescent="0.2">
      <c r="B3" s="359" t="s">
        <v>168</v>
      </c>
      <c r="C3" s="361" t="str">
        <f ca="1">CELL("nomfichier")</f>
        <v>E:\0-UPRT\1-UPRT.FR-SITE-WEB\ff-fiches-fabrications\cui-cuissons\[cui-cuissons_connaissances2007.xls]Réactions</v>
      </c>
      <c r="D3" s="361"/>
      <c r="E3" s="361"/>
      <c r="F3" s="361"/>
      <c r="G3" s="361"/>
      <c r="H3" s="361"/>
      <c r="I3" s="362"/>
      <c r="J3" s="79" t="s">
        <v>65</v>
      </c>
      <c r="K3" s="78"/>
      <c r="L3" s="355" t="s">
        <v>66</v>
      </c>
      <c r="M3" s="355"/>
      <c r="N3" s="355"/>
      <c r="O3" s="355"/>
      <c r="P3" s="356"/>
      <c r="R3" s="75"/>
      <c r="S3" s="75"/>
      <c r="T3" s="75"/>
      <c r="U3" s="75"/>
      <c r="V3" s="75"/>
      <c r="W3" s="75"/>
      <c r="X3" s="75"/>
      <c r="Y3" s="75"/>
      <c r="Z3" s="75"/>
      <c r="AA3" s="75"/>
      <c r="AB3" s="75"/>
    </row>
    <row r="4" spans="2:28" s="76" customFormat="1" ht="8.1" customHeight="1" x14ac:dyDescent="0.2">
      <c r="B4" s="360"/>
      <c r="C4" s="363"/>
      <c r="D4" s="363"/>
      <c r="E4" s="363"/>
      <c r="F4" s="363"/>
      <c r="G4" s="363"/>
      <c r="H4" s="363"/>
      <c r="I4" s="364"/>
      <c r="J4" s="82" t="s">
        <v>67</v>
      </c>
      <c r="K4" s="81"/>
      <c r="L4" s="357"/>
      <c r="M4" s="357"/>
      <c r="N4" s="357"/>
      <c r="O4" s="357"/>
      <c r="P4" s="358"/>
      <c r="R4" s="75"/>
      <c r="S4" s="75"/>
      <c r="T4" s="75"/>
      <c r="U4" s="75"/>
      <c r="V4" s="75"/>
      <c r="W4" s="75"/>
      <c r="X4" s="75"/>
      <c r="Y4" s="75"/>
      <c r="Z4" s="75"/>
      <c r="AA4" s="75"/>
      <c r="AB4" s="75"/>
    </row>
    <row r="5" spans="2:28" s="76" customFormat="1" ht="8.1" customHeight="1" x14ac:dyDescent="0.2">
      <c r="B5" s="80" t="s">
        <v>68</v>
      </c>
      <c r="C5" s="357" t="s">
        <v>69</v>
      </c>
      <c r="D5" s="357"/>
      <c r="E5" s="357"/>
      <c r="F5" s="357"/>
      <c r="G5" s="357"/>
      <c r="H5" s="357"/>
      <c r="I5" s="81"/>
      <c r="J5" s="82" t="s">
        <v>70</v>
      </c>
      <c r="K5" s="81"/>
      <c r="L5" s="357" t="s">
        <v>75</v>
      </c>
      <c r="M5" s="357"/>
      <c r="N5" s="357"/>
      <c r="O5" s="357"/>
      <c r="P5" s="358"/>
      <c r="R5" s="75"/>
      <c r="S5" s="75"/>
      <c r="T5" s="75"/>
      <c r="U5" s="75"/>
      <c r="V5" s="75"/>
      <c r="W5" s="75"/>
      <c r="X5" s="75"/>
      <c r="Y5" s="75"/>
      <c r="Z5" s="75"/>
      <c r="AA5" s="75"/>
      <c r="AB5" s="75"/>
    </row>
    <row r="6" spans="2:28" s="76" customFormat="1" ht="8.1" customHeight="1" x14ac:dyDescent="0.2">
      <c r="B6" s="80"/>
      <c r="C6" s="357"/>
      <c r="D6" s="357"/>
      <c r="E6" s="357"/>
      <c r="F6" s="357"/>
      <c r="G6" s="357"/>
      <c r="H6" s="357"/>
      <c r="I6" s="81"/>
      <c r="J6" s="82" t="s">
        <v>71</v>
      </c>
      <c r="K6" s="81"/>
      <c r="L6" s="357"/>
      <c r="M6" s="357"/>
      <c r="N6" s="357"/>
      <c r="O6" s="357"/>
      <c r="P6" s="358"/>
      <c r="R6" s="75"/>
      <c r="S6" s="75"/>
      <c r="T6" s="75"/>
      <c r="U6" s="75"/>
      <c r="V6" s="75"/>
      <c r="W6" s="75"/>
      <c r="X6" s="75"/>
      <c r="Y6" s="75"/>
      <c r="Z6" s="75"/>
      <c r="AA6" s="75"/>
      <c r="AB6" s="75"/>
    </row>
    <row r="7" spans="2:28" s="76" customFormat="1" ht="8.1" customHeight="1" x14ac:dyDescent="0.2">
      <c r="B7" s="80" t="s">
        <v>77</v>
      </c>
      <c r="C7" s="357" t="s">
        <v>184</v>
      </c>
      <c r="D7" s="357"/>
      <c r="E7" s="357"/>
      <c r="F7" s="357"/>
      <c r="G7" s="357"/>
      <c r="H7" s="357"/>
      <c r="I7" s="81"/>
      <c r="J7" s="82" t="s">
        <v>72</v>
      </c>
      <c r="K7" s="81"/>
      <c r="L7" s="357" t="s">
        <v>73</v>
      </c>
      <c r="M7" s="357"/>
      <c r="N7" s="357"/>
      <c r="O7" s="357"/>
      <c r="P7" s="358"/>
      <c r="R7" s="75"/>
      <c r="S7" s="75"/>
      <c r="T7" s="75"/>
      <c r="U7" s="75"/>
      <c r="V7" s="75"/>
      <c r="W7" s="75"/>
      <c r="X7" s="75"/>
      <c r="Y7" s="75"/>
      <c r="Z7" s="75"/>
      <c r="AA7" s="75"/>
      <c r="AB7" s="75"/>
    </row>
    <row r="8" spans="2:28" s="76" customFormat="1" ht="8.1" customHeight="1" x14ac:dyDescent="0.2">
      <c r="B8" s="80"/>
      <c r="C8" s="398"/>
      <c r="D8" s="398"/>
      <c r="E8" s="398"/>
      <c r="F8" s="398"/>
      <c r="G8" s="398"/>
      <c r="H8" s="398"/>
      <c r="I8" s="81"/>
      <c r="J8" s="82" t="s">
        <v>74</v>
      </c>
      <c r="K8" s="83"/>
      <c r="L8" s="357"/>
      <c r="M8" s="357"/>
      <c r="N8" s="357"/>
      <c r="O8" s="357"/>
      <c r="P8" s="358"/>
      <c r="R8" s="75"/>
      <c r="S8" s="75"/>
      <c r="T8" s="75"/>
      <c r="U8" s="75"/>
      <c r="V8" s="75"/>
      <c r="W8" s="75"/>
      <c r="X8" s="75"/>
      <c r="Y8" s="75"/>
      <c r="Z8" s="75"/>
      <c r="AA8" s="75"/>
      <c r="AB8" s="75"/>
    </row>
    <row r="9" spans="2:28" s="84" customFormat="1" ht="23.25" customHeight="1" x14ac:dyDescent="0.2">
      <c r="B9" s="95" t="s">
        <v>326</v>
      </c>
      <c r="C9" s="85"/>
      <c r="D9" s="85"/>
      <c r="E9" s="86"/>
      <c r="F9" s="86"/>
      <c r="G9" s="86"/>
      <c r="H9" s="87"/>
      <c r="I9" s="87"/>
      <c r="J9" s="88"/>
      <c r="K9" s="88"/>
      <c r="L9" s="88"/>
      <c r="M9" s="88"/>
      <c r="N9" s="88"/>
      <c r="O9" s="88"/>
      <c r="P9" s="94" t="s">
        <v>82</v>
      </c>
      <c r="R9" s="75"/>
      <c r="S9" s="75"/>
      <c r="T9" s="75"/>
      <c r="U9" s="75"/>
      <c r="V9" s="75"/>
      <c r="W9" s="75"/>
      <c r="X9" s="75"/>
      <c r="Y9" s="75"/>
      <c r="Z9" s="75"/>
      <c r="AA9" s="75"/>
      <c r="AB9" s="75"/>
    </row>
    <row r="10" spans="2:28" ht="8.25" customHeight="1" x14ac:dyDescent="0.25">
      <c r="B10" s="1"/>
    </row>
    <row r="11" spans="2:28" ht="18.75" customHeight="1" x14ac:dyDescent="0.2">
      <c r="B11" s="351" t="s">
        <v>176</v>
      </c>
      <c r="C11" s="352"/>
      <c r="D11" s="89"/>
      <c r="E11" s="96" t="s">
        <v>210</v>
      </c>
      <c r="F11" s="92"/>
      <c r="G11" s="92"/>
      <c r="H11" s="92"/>
      <c r="I11" s="92"/>
      <c r="J11" s="93"/>
      <c r="K11" s="92"/>
      <c r="L11" s="104" t="s">
        <v>211</v>
      </c>
      <c r="M11" s="102"/>
      <c r="N11" s="103"/>
      <c r="O11" s="103"/>
      <c r="P11" s="97" t="s">
        <v>314</v>
      </c>
    </row>
    <row r="12" spans="2:28" ht="101.25" customHeight="1" x14ac:dyDescent="0.2">
      <c r="B12" s="353"/>
      <c r="C12" s="354"/>
      <c r="D12" s="169" t="s">
        <v>144</v>
      </c>
      <c r="E12" s="168" t="s">
        <v>215</v>
      </c>
      <c r="F12" s="170" t="s">
        <v>194</v>
      </c>
      <c r="G12" s="170" t="s">
        <v>207</v>
      </c>
      <c r="H12" s="170" t="s">
        <v>208</v>
      </c>
      <c r="I12" s="170" t="s">
        <v>227</v>
      </c>
      <c r="J12" s="171" t="s">
        <v>212</v>
      </c>
      <c r="K12" s="172" t="s">
        <v>195</v>
      </c>
      <c r="L12" s="173" t="s">
        <v>209</v>
      </c>
      <c r="M12" s="173" t="s">
        <v>213</v>
      </c>
      <c r="N12" s="174" t="s">
        <v>212</v>
      </c>
      <c r="O12" s="175" t="s">
        <v>313</v>
      </c>
      <c r="P12" s="294" t="s">
        <v>324</v>
      </c>
    </row>
    <row r="13" spans="2:28" ht="18" customHeight="1" thickBot="1" x14ac:dyDescent="0.25">
      <c r="C13" s="101"/>
      <c r="D13" s="118" t="s">
        <v>139</v>
      </c>
      <c r="E13" s="101"/>
      <c r="F13" s="101"/>
      <c r="G13" s="101"/>
      <c r="H13" s="101"/>
      <c r="I13" s="101"/>
      <c r="J13" s="101"/>
      <c r="K13" s="101"/>
      <c r="L13" s="101"/>
      <c r="M13" s="101"/>
      <c r="N13" s="101"/>
      <c r="O13" s="101"/>
      <c r="P13" s="119" t="s">
        <v>177</v>
      </c>
    </row>
    <row r="14" spans="2:28" ht="26.25" customHeight="1" x14ac:dyDescent="0.4">
      <c r="B14" s="402" t="s">
        <v>42</v>
      </c>
      <c r="C14" s="407" t="s">
        <v>44</v>
      </c>
      <c r="D14" s="201" t="s">
        <v>43</v>
      </c>
      <c r="E14" s="152" t="s">
        <v>221</v>
      </c>
      <c r="F14" s="152" t="s">
        <v>222</v>
      </c>
      <c r="G14" s="152" t="s">
        <v>223</v>
      </c>
      <c r="H14" s="152" t="s">
        <v>224</v>
      </c>
      <c r="I14" s="153" t="s">
        <v>225</v>
      </c>
      <c r="J14" s="153" t="s">
        <v>230</v>
      </c>
      <c r="K14" s="177" t="s">
        <v>229</v>
      </c>
      <c r="L14" s="409" t="s">
        <v>140</v>
      </c>
      <c r="M14" s="409"/>
      <c r="N14" s="409"/>
      <c r="O14" s="409"/>
      <c r="P14" s="410"/>
    </row>
    <row r="15" spans="2:28" ht="19.5" customHeight="1" x14ac:dyDescent="0.2">
      <c r="B15" s="403"/>
      <c r="C15" s="408"/>
      <c r="D15" s="150" t="s">
        <v>220</v>
      </c>
      <c r="E15" s="154">
        <v>1</v>
      </c>
      <c r="F15" s="154">
        <v>1.5</v>
      </c>
      <c r="G15" s="154">
        <v>2</v>
      </c>
      <c r="H15" s="155">
        <v>3</v>
      </c>
      <c r="I15" s="154">
        <v>2</v>
      </c>
      <c r="J15" s="157">
        <f>(E15*E17)+(F15*F17)+(G15*G17)+(H15*H17)+(I15*I17)</f>
        <v>5086</v>
      </c>
      <c r="K15" s="178">
        <f>((J15*C16)/100)+J15</f>
        <v>6103.2</v>
      </c>
      <c r="L15" s="411"/>
      <c r="M15" s="411"/>
      <c r="N15" s="411"/>
      <c r="O15" s="411"/>
      <c r="P15" s="412"/>
    </row>
    <row r="16" spans="2:28" ht="20.100000000000001" customHeight="1" x14ac:dyDescent="0.2">
      <c r="B16" s="403"/>
      <c r="C16" s="405">
        <v>20</v>
      </c>
      <c r="D16" s="151" t="s">
        <v>219</v>
      </c>
      <c r="E16" s="156">
        <v>0.05</v>
      </c>
      <c r="F16" s="156">
        <v>7.4999999999999997E-2</v>
      </c>
      <c r="G16" s="156">
        <v>0.1</v>
      </c>
      <c r="H16" s="156">
        <v>0.15</v>
      </c>
      <c r="I16" s="156">
        <v>0.1</v>
      </c>
      <c r="J16" s="158">
        <f>(E16*E17)+(F16*F17)+(G16*G17)+(H16*H17)+(I16*I17)</f>
        <v>254.3</v>
      </c>
      <c r="K16" s="179">
        <f>((J16*C16)/100)+J16</f>
        <v>305.16000000000003</v>
      </c>
      <c r="L16" s="413"/>
      <c r="M16" s="413"/>
      <c r="N16" s="413"/>
      <c r="O16" s="413"/>
      <c r="P16" s="414"/>
    </row>
    <row r="17" spans="2:16" ht="20.100000000000001" customHeight="1" thickBot="1" x14ac:dyDescent="0.25">
      <c r="B17" s="404"/>
      <c r="C17" s="406"/>
      <c r="D17" s="180" t="s">
        <v>228</v>
      </c>
      <c r="E17" s="181">
        <v>620</v>
      </c>
      <c r="F17" s="181">
        <v>1340</v>
      </c>
      <c r="G17" s="181">
        <v>560</v>
      </c>
      <c r="H17" s="182">
        <v>212</v>
      </c>
      <c r="I17" s="183">
        <v>350</v>
      </c>
      <c r="J17" s="184">
        <f>SUM(E17:I17)</f>
        <v>3082</v>
      </c>
      <c r="K17" s="185">
        <f>((J17*C16)/100)+J17</f>
        <v>3698.4</v>
      </c>
      <c r="L17" s="176" t="s">
        <v>231</v>
      </c>
      <c r="M17" s="5"/>
      <c r="N17" s="5"/>
      <c r="O17" s="5"/>
      <c r="P17" s="68"/>
    </row>
    <row r="18" spans="2:16" ht="20.100000000000001" customHeight="1" x14ac:dyDescent="0.2">
      <c r="B18" s="399" t="str">
        <f>L14</f>
        <v>ROTI DE BŒUF  -  Roast Beef</v>
      </c>
      <c r="C18" s="299" t="s">
        <v>196</v>
      </c>
      <c r="D18" s="300" t="s">
        <v>226</v>
      </c>
      <c r="E18" s="298"/>
      <c r="F18" s="301">
        <v>230</v>
      </c>
      <c r="G18" s="302"/>
      <c r="H18" s="303"/>
      <c r="I18" s="304">
        <v>6.9444444444444441E-3</v>
      </c>
      <c r="J18" s="304"/>
      <c r="K18" s="134"/>
      <c r="L18" s="305"/>
      <c r="M18" s="305"/>
      <c r="N18" s="306"/>
      <c r="O18" s="307"/>
      <c r="P18" s="308"/>
    </row>
    <row r="19" spans="2:16" ht="20.100000000000001" customHeight="1" x14ac:dyDescent="0.2">
      <c r="B19" s="400"/>
      <c r="C19" s="299" t="s">
        <v>197</v>
      </c>
      <c r="D19" s="300" t="s">
        <v>136</v>
      </c>
      <c r="E19" s="298" t="s">
        <v>214</v>
      </c>
      <c r="F19" s="301">
        <v>200</v>
      </c>
      <c r="G19" s="302"/>
      <c r="H19" s="303"/>
      <c r="I19" s="304">
        <v>1.0416666666666666E-2</v>
      </c>
      <c r="J19" s="304"/>
      <c r="K19" s="134"/>
      <c r="L19" s="301"/>
      <c r="M19" s="301"/>
      <c r="N19" s="304"/>
      <c r="O19" s="303"/>
      <c r="P19" s="309" t="s">
        <v>138</v>
      </c>
    </row>
    <row r="20" spans="2:16" ht="19.5" customHeight="1" x14ac:dyDescent="0.2">
      <c r="B20" s="400"/>
      <c r="C20" s="299" t="s">
        <v>198</v>
      </c>
      <c r="D20" s="300" t="s">
        <v>137</v>
      </c>
      <c r="E20" s="298" t="s">
        <v>214</v>
      </c>
      <c r="F20" s="301">
        <v>70</v>
      </c>
      <c r="G20" s="302"/>
      <c r="H20" s="303"/>
      <c r="I20" s="304" t="s">
        <v>84</v>
      </c>
      <c r="J20" s="304"/>
      <c r="K20" s="134"/>
      <c r="L20" s="301" t="s">
        <v>289</v>
      </c>
      <c r="M20" s="301" t="s">
        <v>290</v>
      </c>
      <c r="N20" s="304"/>
      <c r="O20" s="303"/>
      <c r="P20" s="309" t="s">
        <v>277</v>
      </c>
    </row>
    <row r="21" spans="2:16" ht="20.100000000000001" customHeight="1" x14ac:dyDescent="0.2">
      <c r="B21" s="400"/>
      <c r="C21" s="299" t="s">
        <v>199</v>
      </c>
      <c r="D21" s="300"/>
      <c r="E21" s="298"/>
      <c r="F21" s="301"/>
      <c r="G21" s="302"/>
      <c r="H21" s="303"/>
      <c r="I21" s="304"/>
      <c r="J21" s="304"/>
      <c r="K21" s="134"/>
      <c r="L21" s="301" t="s">
        <v>278</v>
      </c>
      <c r="M21" s="301" t="s">
        <v>281</v>
      </c>
      <c r="N21" s="304"/>
      <c r="O21" s="303"/>
      <c r="P21" s="309" t="s">
        <v>233</v>
      </c>
    </row>
    <row r="22" spans="2:16" ht="20.100000000000001" customHeight="1" x14ac:dyDescent="0.2">
      <c r="B22" s="400"/>
      <c r="C22" s="299" t="s">
        <v>232</v>
      </c>
      <c r="D22" s="300"/>
      <c r="E22" s="298"/>
      <c r="F22" s="301"/>
      <c r="G22" s="302"/>
      <c r="H22" s="303"/>
      <c r="I22" s="304"/>
      <c r="J22" s="304"/>
      <c r="K22" s="134"/>
      <c r="L22" s="301" t="s">
        <v>282</v>
      </c>
      <c r="M22" s="301" t="s">
        <v>283</v>
      </c>
      <c r="N22" s="304"/>
      <c r="O22" s="303"/>
      <c r="P22" s="309" t="s">
        <v>291</v>
      </c>
    </row>
    <row r="23" spans="2:16" ht="20.100000000000001" customHeight="1" x14ac:dyDescent="0.2">
      <c r="B23" s="400"/>
      <c r="C23" s="299" t="s">
        <v>78</v>
      </c>
      <c r="D23" s="300"/>
      <c r="E23" s="298"/>
      <c r="F23" s="301"/>
      <c r="G23" s="302"/>
      <c r="H23" s="303"/>
      <c r="I23" s="304"/>
      <c r="J23" s="304"/>
      <c r="K23" s="134"/>
      <c r="L23" s="301" t="s">
        <v>284</v>
      </c>
      <c r="M23" s="301" t="s">
        <v>285</v>
      </c>
      <c r="N23" s="304"/>
      <c r="O23" s="303"/>
      <c r="P23" s="309" t="s">
        <v>234</v>
      </c>
    </row>
    <row r="24" spans="2:16" ht="20.100000000000001" customHeight="1" x14ac:dyDescent="0.2">
      <c r="B24" s="400"/>
      <c r="C24" s="299" t="s">
        <v>79</v>
      </c>
      <c r="D24" s="300"/>
      <c r="E24" s="298"/>
      <c r="F24" s="301"/>
      <c r="G24" s="302"/>
      <c r="H24" s="303"/>
      <c r="I24" s="304"/>
      <c r="J24" s="304"/>
      <c r="K24" s="134"/>
      <c r="L24" s="301" t="s">
        <v>286</v>
      </c>
      <c r="M24" s="301" t="s">
        <v>274</v>
      </c>
      <c r="N24" s="304"/>
      <c r="O24" s="303"/>
      <c r="P24" s="309" t="s">
        <v>235</v>
      </c>
    </row>
    <row r="25" spans="2:16" ht="20.100000000000001" customHeight="1" x14ac:dyDescent="0.2">
      <c r="B25" s="400"/>
      <c r="C25" s="299" t="s">
        <v>80</v>
      </c>
      <c r="D25" s="300"/>
      <c r="E25" s="298"/>
      <c r="F25" s="301"/>
      <c r="G25" s="302"/>
      <c r="H25" s="303"/>
      <c r="I25" s="304"/>
      <c r="J25" s="304"/>
      <c r="K25" s="134"/>
      <c r="L25" s="301" t="s">
        <v>287</v>
      </c>
      <c r="M25" s="301" t="s">
        <v>288</v>
      </c>
      <c r="N25" s="304"/>
      <c r="O25" s="303"/>
      <c r="P25" s="309" t="s">
        <v>236</v>
      </c>
    </row>
    <row r="26" spans="2:16" ht="19.5" customHeight="1" x14ac:dyDescent="0.2">
      <c r="B26" s="400"/>
      <c r="C26" s="310" t="s">
        <v>81</v>
      </c>
      <c r="D26" s="311"/>
      <c r="E26" s="312"/>
      <c r="F26" s="313"/>
      <c r="G26" s="314"/>
      <c r="H26" s="315"/>
      <c r="I26" s="316"/>
      <c r="J26" s="316"/>
      <c r="K26" s="317"/>
      <c r="L26" s="313"/>
      <c r="M26" s="313"/>
      <c r="N26" s="316"/>
      <c r="O26" s="315"/>
      <c r="P26" s="165"/>
    </row>
    <row r="27" spans="2:16" ht="38.25" customHeight="1" x14ac:dyDescent="0.2">
      <c r="B27" s="400"/>
      <c r="C27" s="159" t="s">
        <v>200</v>
      </c>
      <c r="D27" s="163" t="s">
        <v>135</v>
      </c>
      <c r="E27" s="160" t="s">
        <v>201</v>
      </c>
      <c r="F27" s="162">
        <v>2</v>
      </c>
      <c r="G27" s="428" t="s">
        <v>216</v>
      </c>
      <c r="H27" s="429"/>
      <c r="I27" s="161" t="s">
        <v>217</v>
      </c>
      <c r="J27" s="162"/>
      <c r="K27" s="415" t="s">
        <v>218</v>
      </c>
      <c r="L27" s="416"/>
      <c r="M27" s="424"/>
      <c r="N27" s="425"/>
      <c r="O27" s="61" t="s">
        <v>316</v>
      </c>
      <c r="P27" s="164"/>
    </row>
    <row r="28" spans="2:16" ht="54.95" customHeight="1" x14ac:dyDescent="0.2">
      <c r="B28" s="400"/>
      <c r="C28" s="186" t="s">
        <v>137</v>
      </c>
      <c r="D28" s="426" t="s">
        <v>182</v>
      </c>
      <c r="E28" s="426"/>
      <c r="F28" s="426"/>
      <c r="G28" s="426"/>
      <c r="H28" s="426"/>
      <c r="I28" s="426"/>
      <c r="J28" s="426"/>
      <c r="K28" s="426"/>
      <c r="L28" s="426"/>
      <c r="M28" s="426"/>
      <c r="N28" s="426"/>
      <c r="O28" s="426"/>
      <c r="P28" s="427"/>
    </row>
    <row r="29" spans="2:16" ht="54.95" customHeight="1" x14ac:dyDescent="0.2">
      <c r="B29" s="400"/>
      <c r="C29" s="166" t="s">
        <v>179</v>
      </c>
      <c r="D29" s="420" t="s">
        <v>183</v>
      </c>
      <c r="E29" s="420"/>
      <c r="F29" s="420"/>
      <c r="G29" s="420"/>
      <c r="H29" s="420"/>
      <c r="I29" s="420"/>
      <c r="J29" s="420"/>
      <c r="K29" s="420"/>
      <c r="L29" s="420"/>
      <c r="M29" s="420"/>
      <c r="N29" s="420"/>
      <c r="O29" s="420"/>
      <c r="P29" s="421"/>
    </row>
    <row r="30" spans="2:16" ht="54.95" customHeight="1" x14ac:dyDescent="0.2">
      <c r="B30" s="400"/>
      <c r="C30" s="166" t="s">
        <v>180</v>
      </c>
      <c r="D30" s="422" t="s">
        <v>181</v>
      </c>
      <c r="E30" s="422"/>
      <c r="F30" s="422"/>
      <c r="G30" s="422"/>
      <c r="H30" s="422"/>
      <c r="I30" s="422"/>
      <c r="J30" s="422"/>
      <c r="K30" s="422"/>
      <c r="L30" s="422"/>
      <c r="M30" s="422"/>
      <c r="N30" s="422"/>
      <c r="O30" s="422"/>
      <c r="P30" s="423"/>
    </row>
    <row r="31" spans="2:16" ht="14.25" x14ac:dyDescent="0.2">
      <c r="B31" s="400"/>
      <c r="C31" s="6"/>
      <c r="D31" s="25"/>
      <c r="E31" s="8"/>
      <c r="F31" s="8"/>
      <c r="G31" s="8"/>
      <c r="H31" s="8"/>
      <c r="I31" s="8"/>
      <c r="J31" s="8"/>
      <c r="K31" s="8"/>
      <c r="L31" s="8"/>
      <c r="M31" s="8"/>
      <c r="N31" s="8"/>
      <c r="O31" s="8"/>
      <c r="P31" s="27"/>
    </row>
    <row r="32" spans="2:16" ht="18" x14ac:dyDescent="0.2">
      <c r="B32" s="400"/>
      <c r="C32" s="167" t="s">
        <v>317</v>
      </c>
      <c r="D32" s="90"/>
      <c r="E32" s="67"/>
      <c r="F32" s="67"/>
      <c r="G32" s="67"/>
      <c r="H32" s="67"/>
      <c r="I32" s="67"/>
      <c r="J32" s="67"/>
      <c r="K32" s="67"/>
      <c r="L32" s="67"/>
      <c r="M32" s="67"/>
      <c r="N32" s="67"/>
      <c r="O32" s="67"/>
      <c r="P32" s="69"/>
    </row>
    <row r="33" spans="2:28" ht="20.100000000000001" customHeight="1" x14ac:dyDescent="0.2">
      <c r="B33" s="400"/>
      <c r="C33" s="417" t="s">
        <v>133</v>
      </c>
      <c r="D33" s="418"/>
      <c r="E33" s="418"/>
      <c r="F33" s="418"/>
      <c r="G33" s="418"/>
      <c r="H33" s="418"/>
      <c r="I33" s="418"/>
      <c r="J33" s="418"/>
      <c r="K33" s="418"/>
      <c r="L33" s="418"/>
      <c r="M33" s="418"/>
      <c r="N33" s="418"/>
      <c r="O33" s="418"/>
      <c r="P33" s="419"/>
    </row>
    <row r="34" spans="2:28" ht="20.100000000000001" customHeight="1" x14ac:dyDescent="0.2">
      <c r="B34" s="400"/>
      <c r="C34" s="417"/>
      <c r="D34" s="418"/>
      <c r="E34" s="418"/>
      <c r="F34" s="418"/>
      <c r="G34" s="418"/>
      <c r="H34" s="418"/>
      <c r="I34" s="418"/>
      <c r="J34" s="418"/>
      <c r="K34" s="418"/>
      <c r="L34" s="418"/>
      <c r="M34" s="418"/>
      <c r="N34" s="418"/>
      <c r="O34" s="418"/>
      <c r="P34" s="419"/>
    </row>
    <row r="35" spans="2:28" ht="20.100000000000001" customHeight="1" x14ac:dyDescent="0.2">
      <c r="B35" s="400"/>
      <c r="C35" s="417"/>
      <c r="D35" s="418"/>
      <c r="E35" s="418"/>
      <c r="F35" s="418"/>
      <c r="G35" s="418"/>
      <c r="H35" s="418"/>
      <c r="I35" s="418"/>
      <c r="J35" s="418"/>
      <c r="K35" s="418"/>
      <c r="L35" s="418"/>
      <c r="M35" s="418"/>
      <c r="N35" s="418"/>
      <c r="O35" s="418"/>
      <c r="P35" s="419"/>
    </row>
    <row r="36" spans="2:28" ht="20.100000000000001" customHeight="1" x14ac:dyDescent="0.2">
      <c r="B36" s="400"/>
      <c r="C36" s="417"/>
      <c r="D36" s="418"/>
      <c r="E36" s="418"/>
      <c r="F36" s="418"/>
      <c r="G36" s="418"/>
      <c r="H36" s="418"/>
      <c r="I36" s="418"/>
      <c r="J36" s="418"/>
      <c r="K36" s="418"/>
      <c r="L36" s="418"/>
      <c r="M36" s="418"/>
      <c r="N36" s="418"/>
      <c r="O36" s="418"/>
      <c r="P36" s="419"/>
    </row>
    <row r="37" spans="2:28" ht="20.100000000000001" customHeight="1" x14ac:dyDescent="0.2">
      <c r="B37" s="400"/>
      <c r="C37" s="417"/>
      <c r="D37" s="418"/>
      <c r="E37" s="418"/>
      <c r="F37" s="418"/>
      <c r="G37" s="418"/>
      <c r="H37" s="418"/>
      <c r="I37" s="418"/>
      <c r="J37" s="418"/>
      <c r="K37" s="418"/>
      <c r="L37" s="418"/>
      <c r="M37" s="418"/>
      <c r="N37" s="418"/>
      <c r="O37" s="418"/>
      <c r="P37" s="419"/>
    </row>
    <row r="38" spans="2:28" ht="15" thickBot="1" x14ac:dyDescent="0.25">
      <c r="B38" s="401"/>
      <c r="C38" s="187" t="s">
        <v>185</v>
      </c>
      <c r="D38" s="28"/>
      <c r="E38" s="31"/>
      <c r="F38" s="31"/>
      <c r="G38" s="31"/>
      <c r="H38" s="31"/>
      <c r="I38" s="31"/>
      <c r="J38" s="31"/>
      <c r="K38" s="31"/>
      <c r="L38" s="31"/>
      <c r="M38" s="31"/>
      <c r="N38" s="31"/>
      <c r="O38" s="31"/>
      <c r="P38" s="32"/>
    </row>
    <row r="39" spans="2:28" ht="14.25" x14ac:dyDescent="0.2">
      <c r="B39" s="297"/>
      <c r="C39" s="295"/>
      <c r="D39" s="25"/>
      <c r="E39" s="8"/>
      <c r="F39" s="8"/>
      <c r="G39" s="8"/>
      <c r="H39" s="8"/>
      <c r="I39" s="8"/>
      <c r="J39" s="8"/>
      <c r="K39" s="8"/>
      <c r="L39" s="8"/>
      <c r="M39" s="8"/>
      <c r="N39" s="8"/>
      <c r="O39" s="8"/>
      <c r="P39" s="8"/>
    </row>
    <row r="40" spans="2:28" ht="15" x14ac:dyDescent="0.25">
      <c r="B40" s="2" t="s">
        <v>83</v>
      </c>
      <c r="J40" s="1" t="s">
        <v>204</v>
      </c>
    </row>
    <row r="41" spans="2:28" ht="15" x14ac:dyDescent="0.25">
      <c r="B41" s="2" t="s">
        <v>202</v>
      </c>
      <c r="J41" s="1" t="s">
        <v>205</v>
      </c>
    </row>
    <row r="42" spans="2:28" ht="15" x14ac:dyDescent="0.25">
      <c r="B42" s="2" t="s">
        <v>203</v>
      </c>
      <c r="J42" s="1" t="s">
        <v>206</v>
      </c>
    </row>
    <row r="43" spans="2:28" s="70" customFormat="1" ht="19.5" customHeight="1" x14ac:dyDescent="0.2">
      <c r="B43" s="71" t="s">
        <v>63</v>
      </c>
      <c r="C43" s="72"/>
      <c r="D43" s="72"/>
      <c r="E43" s="73"/>
      <c r="F43" s="73"/>
      <c r="G43" s="73"/>
      <c r="H43" s="73"/>
      <c r="I43" s="73"/>
      <c r="J43" s="73"/>
      <c r="K43" s="73"/>
      <c r="L43" s="73"/>
      <c r="M43" s="73"/>
      <c r="N43" s="73"/>
      <c r="O43" s="73"/>
      <c r="P43" s="74"/>
      <c r="R43" s="75"/>
      <c r="S43" s="75"/>
      <c r="T43" s="75"/>
      <c r="U43" s="75"/>
      <c r="V43" s="75"/>
      <c r="W43" s="75"/>
      <c r="X43" s="75"/>
      <c r="Y43" s="75"/>
      <c r="Z43" s="75"/>
      <c r="AA43" s="75"/>
      <c r="AB43" s="75"/>
    </row>
    <row r="44" spans="2:28" s="76" customFormat="1" ht="8.1" customHeight="1" x14ac:dyDescent="0.2">
      <c r="B44" s="77" t="s">
        <v>64</v>
      </c>
      <c r="C44" s="355" t="s">
        <v>76</v>
      </c>
      <c r="D44" s="355"/>
      <c r="E44" s="355"/>
      <c r="F44" s="355"/>
      <c r="G44" s="355"/>
      <c r="H44" s="355"/>
      <c r="I44" s="432"/>
      <c r="J44" s="79" t="s">
        <v>65</v>
      </c>
      <c r="K44" s="78"/>
      <c r="L44" s="355" t="s">
        <v>66</v>
      </c>
      <c r="M44" s="355"/>
      <c r="N44" s="355"/>
      <c r="O44" s="355"/>
      <c r="P44" s="356"/>
      <c r="R44" s="75"/>
      <c r="S44" s="75"/>
      <c r="T44" s="75"/>
      <c r="U44" s="75"/>
      <c r="V44" s="75"/>
      <c r="W44" s="75"/>
      <c r="X44" s="75"/>
      <c r="Y44" s="75"/>
      <c r="Z44" s="75"/>
      <c r="AA44" s="75"/>
      <c r="AB44" s="75"/>
    </row>
    <row r="45" spans="2:28" s="76" customFormat="1" ht="8.1" customHeight="1" x14ac:dyDescent="0.2">
      <c r="B45" s="80"/>
      <c r="C45" s="357"/>
      <c r="D45" s="357"/>
      <c r="E45" s="357"/>
      <c r="F45" s="357"/>
      <c r="G45" s="357"/>
      <c r="H45" s="357"/>
      <c r="I45" s="433"/>
      <c r="J45" s="82" t="s">
        <v>67</v>
      </c>
      <c r="K45" s="81"/>
      <c r="L45" s="357"/>
      <c r="M45" s="357"/>
      <c r="N45" s="357"/>
      <c r="O45" s="357"/>
      <c r="P45" s="358"/>
      <c r="R45" s="75"/>
      <c r="S45" s="75"/>
      <c r="T45" s="75"/>
      <c r="U45" s="75"/>
      <c r="V45" s="75"/>
      <c r="W45" s="75"/>
      <c r="X45" s="75"/>
      <c r="Y45" s="75"/>
      <c r="Z45" s="75"/>
      <c r="AA45" s="75"/>
      <c r="AB45" s="75"/>
    </row>
    <row r="46" spans="2:28" s="76" customFormat="1" ht="8.1" customHeight="1" x14ac:dyDescent="0.2">
      <c r="B46" s="80" t="s">
        <v>68</v>
      </c>
      <c r="C46" s="357" t="s">
        <v>69</v>
      </c>
      <c r="D46" s="357"/>
      <c r="E46" s="357"/>
      <c r="F46" s="357"/>
      <c r="G46" s="357"/>
      <c r="H46" s="357"/>
      <c r="I46" s="81"/>
      <c r="J46" s="82" t="s">
        <v>70</v>
      </c>
      <c r="K46" s="81"/>
      <c r="L46" s="357" t="s">
        <v>75</v>
      </c>
      <c r="M46" s="357"/>
      <c r="N46" s="357"/>
      <c r="O46" s="357"/>
      <c r="P46" s="358"/>
      <c r="R46" s="75"/>
      <c r="S46" s="75"/>
      <c r="T46" s="75"/>
      <c r="U46" s="75"/>
      <c r="V46" s="75"/>
      <c r="W46" s="75"/>
      <c r="X46" s="75"/>
      <c r="Y46" s="75"/>
      <c r="Z46" s="75"/>
      <c r="AA46" s="75"/>
      <c r="AB46" s="75"/>
    </row>
    <row r="47" spans="2:28" s="76" customFormat="1" ht="8.1" customHeight="1" x14ac:dyDescent="0.2">
      <c r="B47" s="80"/>
      <c r="C47" s="357"/>
      <c r="D47" s="357"/>
      <c r="E47" s="357"/>
      <c r="F47" s="357"/>
      <c r="G47" s="357"/>
      <c r="H47" s="357"/>
      <c r="I47" s="81"/>
      <c r="J47" s="82" t="s">
        <v>71</v>
      </c>
      <c r="K47" s="81"/>
      <c r="L47" s="357"/>
      <c r="M47" s="357"/>
      <c r="N47" s="357"/>
      <c r="O47" s="357"/>
      <c r="P47" s="358"/>
      <c r="R47" s="75"/>
      <c r="S47" s="75"/>
      <c r="T47" s="75"/>
      <c r="U47" s="75"/>
      <c r="V47" s="75"/>
      <c r="W47" s="75"/>
      <c r="X47" s="75"/>
      <c r="Y47" s="75"/>
      <c r="Z47" s="75"/>
      <c r="AA47" s="75"/>
      <c r="AB47" s="75"/>
    </row>
    <row r="48" spans="2:28" s="76" customFormat="1" ht="8.1" customHeight="1" x14ac:dyDescent="0.2">
      <c r="B48" s="80" t="s">
        <v>77</v>
      </c>
      <c r="C48" s="357" t="s">
        <v>184</v>
      </c>
      <c r="D48" s="357"/>
      <c r="E48" s="357"/>
      <c r="F48" s="357"/>
      <c r="G48" s="357"/>
      <c r="H48" s="357"/>
      <c r="I48" s="81"/>
      <c r="J48" s="82" t="s">
        <v>72</v>
      </c>
      <c r="K48" s="81"/>
      <c r="L48" s="357" t="s">
        <v>73</v>
      </c>
      <c r="M48" s="357"/>
      <c r="N48" s="357"/>
      <c r="O48" s="357"/>
      <c r="P48" s="358"/>
      <c r="R48" s="75"/>
      <c r="S48" s="75"/>
      <c r="T48" s="75"/>
      <c r="U48" s="75"/>
      <c r="V48" s="75"/>
      <c r="W48" s="75"/>
      <c r="X48" s="75"/>
      <c r="Y48" s="75"/>
      <c r="Z48" s="75"/>
      <c r="AA48" s="75"/>
      <c r="AB48" s="75"/>
    </row>
    <row r="49" spans="2:28" s="76" customFormat="1" ht="8.1" customHeight="1" x14ac:dyDescent="0.2">
      <c r="B49" s="80"/>
      <c r="C49" s="357"/>
      <c r="D49" s="357"/>
      <c r="E49" s="357"/>
      <c r="F49" s="357"/>
      <c r="G49" s="357"/>
      <c r="H49" s="357"/>
      <c r="I49" s="81"/>
      <c r="J49" s="82" t="s">
        <v>74</v>
      </c>
      <c r="K49" s="83"/>
      <c r="L49" s="357"/>
      <c r="M49" s="357"/>
      <c r="N49" s="357"/>
      <c r="O49" s="357"/>
      <c r="P49" s="358"/>
      <c r="R49" s="75"/>
      <c r="S49" s="75"/>
      <c r="T49" s="75"/>
      <c r="U49" s="75"/>
      <c r="V49" s="75"/>
      <c r="W49" s="75"/>
      <c r="X49" s="75"/>
      <c r="Y49" s="75"/>
      <c r="Z49" s="75"/>
      <c r="AA49" s="75"/>
      <c r="AB49" s="75"/>
    </row>
    <row r="50" spans="2:28" s="84" customFormat="1" ht="23.25" customHeight="1" x14ac:dyDescent="0.2">
      <c r="B50" s="95" t="s">
        <v>326</v>
      </c>
      <c r="C50" s="85"/>
      <c r="D50" s="85"/>
      <c r="E50" s="86"/>
      <c r="F50" s="86"/>
      <c r="G50" s="86"/>
      <c r="H50" s="87"/>
      <c r="I50" s="87"/>
      <c r="J50" s="88"/>
      <c r="K50" s="88"/>
      <c r="L50" s="88"/>
      <c r="M50" s="88"/>
      <c r="N50" s="88"/>
      <c r="O50" s="88"/>
      <c r="P50" s="94" t="s">
        <v>325</v>
      </c>
      <c r="R50" s="75"/>
      <c r="S50" s="75"/>
      <c r="T50" s="75"/>
      <c r="U50" s="75"/>
      <c r="V50" s="75"/>
      <c r="W50" s="75"/>
      <c r="X50" s="75"/>
      <c r="Y50" s="75"/>
      <c r="Z50" s="75"/>
      <c r="AA50" s="75"/>
      <c r="AB50" s="75"/>
    </row>
    <row r="51" spans="2:28" ht="8.25" customHeight="1" x14ac:dyDescent="0.25">
      <c r="B51" s="1"/>
    </row>
    <row r="52" spans="2:28" ht="18.75" customHeight="1" x14ac:dyDescent="0.2">
      <c r="B52" s="351" t="s">
        <v>176</v>
      </c>
      <c r="C52" s="352"/>
      <c r="D52" s="89"/>
      <c r="E52" s="96" t="s">
        <v>210</v>
      </c>
      <c r="F52" s="92"/>
      <c r="G52" s="92"/>
      <c r="H52" s="92"/>
      <c r="I52" s="92"/>
      <c r="J52" s="93"/>
      <c r="K52" s="92"/>
      <c r="L52" s="104" t="s">
        <v>211</v>
      </c>
      <c r="M52" s="102"/>
      <c r="N52" s="103"/>
      <c r="O52" s="103"/>
      <c r="P52" s="97" t="s">
        <v>314</v>
      </c>
    </row>
    <row r="53" spans="2:28" ht="101.25" customHeight="1" x14ac:dyDescent="0.2">
      <c r="B53" s="353"/>
      <c r="C53" s="354"/>
      <c r="D53" s="169" t="s">
        <v>144</v>
      </c>
      <c r="E53" s="168" t="s">
        <v>215</v>
      </c>
      <c r="F53" s="170" t="s">
        <v>194</v>
      </c>
      <c r="G53" s="170" t="s">
        <v>207</v>
      </c>
      <c r="H53" s="170" t="s">
        <v>208</v>
      </c>
      <c r="I53" s="170" t="s">
        <v>227</v>
      </c>
      <c r="J53" s="171" t="s">
        <v>212</v>
      </c>
      <c r="K53" s="172" t="s">
        <v>195</v>
      </c>
      <c r="L53" s="173" t="s">
        <v>209</v>
      </c>
      <c r="M53" s="173" t="s">
        <v>213</v>
      </c>
      <c r="N53" s="174" t="s">
        <v>212</v>
      </c>
      <c r="O53" s="175" t="s">
        <v>313</v>
      </c>
      <c r="P53" s="294" t="s">
        <v>324</v>
      </c>
    </row>
    <row r="54" spans="2:28" ht="18" customHeight="1" thickBot="1" x14ac:dyDescent="0.25">
      <c r="C54" s="101"/>
      <c r="D54" s="118" t="s">
        <v>139</v>
      </c>
      <c r="E54" s="101"/>
      <c r="F54" s="101"/>
      <c r="G54" s="101"/>
      <c r="H54" s="101"/>
      <c r="I54" s="101"/>
      <c r="J54" s="101"/>
      <c r="K54" s="101"/>
      <c r="L54" s="101"/>
      <c r="M54" s="101"/>
      <c r="N54" s="101"/>
      <c r="O54" s="101"/>
      <c r="P54" s="119" t="s">
        <v>177</v>
      </c>
    </row>
    <row r="55" spans="2:28" ht="27" customHeight="1" x14ac:dyDescent="0.4">
      <c r="B55" s="402" t="s">
        <v>42</v>
      </c>
      <c r="C55" s="407" t="s">
        <v>44</v>
      </c>
      <c r="D55" s="201" t="s">
        <v>43</v>
      </c>
      <c r="E55" s="152" t="s">
        <v>221</v>
      </c>
      <c r="F55" s="152" t="s">
        <v>222</v>
      </c>
      <c r="G55" s="152" t="s">
        <v>223</v>
      </c>
      <c r="H55" s="152" t="s">
        <v>224</v>
      </c>
      <c r="I55" s="153" t="s">
        <v>225</v>
      </c>
      <c r="J55" s="153" t="s">
        <v>230</v>
      </c>
      <c r="K55" s="177" t="s">
        <v>229</v>
      </c>
      <c r="L55" s="409" t="s">
        <v>40</v>
      </c>
      <c r="M55" s="409"/>
      <c r="N55" s="409"/>
      <c r="O55" s="409"/>
      <c r="P55" s="410"/>
    </row>
    <row r="56" spans="2:28" ht="19.5" customHeight="1" x14ac:dyDescent="0.2">
      <c r="B56" s="403"/>
      <c r="C56" s="408"/>
      <c r="D56" s="150" t="s">
        <v>220</v>
      </c>
      <c r="E56" s="154">
        <v>1</v>
      </c>
      <c r="F56" s="154">
        <v>1.5</v>
      </c>
      <c r="G56" s="154">
        <v>2</v>
      </c>
      <c r="H56" s="155">
        <v>3</v>
      </c>
      <c r="I56" s="154">
        <v>2</v>
      </c>
      <c r="J56" s="157">
        <f>(E56*E58)+(F56*F58)+(G56*G58)+(H56*H58)+(I56*I58)</f>
        <v>614</v>
      </c>
      <c r="K56" s="178">
        <f>((J56*C57)/100)+J56</f>
        <v>828.9</v>
      </c>
      <c r="L56" s="411"/>
      <c r="M56" s="411"/>
      <c r="N56" s="411"/>
      <c r="O56" s="411"/>
      <c r="P56" s="412"/>
    </row>
    <row r="57" spans="2:28" ht="20.100000000000001" customHeight="1" x14ac:dyDescent="0.2">
      <c r="B57" s="403"/>
      <c r="C57" s="405">
        <v>35</v>
      </c>
      <c r="D57" s="151" t="s">
        <v>219</v>
      </c>
      <c r="E57" s="156">
        <v>0.05</v>
      </c>
      <c r="F57" s="156">
        <v>7.4999999999999997E-2</v>
      </c>
      <c r="G57" s="156">
        <v>0.1</v>
      </c>
      <c r="H57" s="156">
        <v>0.15</v>
      </c>
      <c r="I57" s="156">
        <v>0.1</v>
      </c>
      <c r="J57" s="158">
        <f>(E57*E58)+(F57*F58)+(G57*G58)+(H57*H58)+(I57*I58)</f>
        <v>30.7</v>
      </c>
      <c r="K57" s="179">
        <f>((J57*C57)/100)+J57</f>
        <v>41.445</v>
      </c>
      <c r="L57" s="413"/>
      <c r="M57" s="413"/>
      <c r="N57" s="413"/>
      <c r="O57" s="413"/>
      <c r="P57" s="414"/>
    </row>
    <row r="58" spans="2:28" ht="20.100000000000001" customHeight="1" thickBot="1" x14ac:dyDescent="0.25">
      <c r="B58" s="404"/>
      <c r="C58" s="406"/>
      <c r="D58" s="180" t="s">
        <v>228</v>
      </c>
      <c r="E58" s="181">
        <v>50</v>
      </c>
      <c r="F58" s="181">
        <v>250</v>
      </c>
      <c r="G58" s="181">
        <v>40</v>
      </c>
      <c r="H58" s="182">
        <v>21</v>
      </c>
      <c r="I58" s="183">
        <v>23</v>
      </c>
      <c r="J58" s="184">
        <f>SUM(E58:I58)</f>
        <v>384</v>
      </c>
      <c r="K58" s="185">
        <f>((J58*C57)/100)+J58</f>
        <v>518.4</v>
      </c>
      <c r="L58" s="176" t="s">
        <v>231</v>
      </c>
      <c r="M58" s="5"/>
      <c r="N58" s="5"/>
      <c r="O58" s="5"/>
      <c r="P58" s="68"/>
    </row>
    <row r="59" spans="2:28" ht="20.100000000000001" customHeight="1" x14ac:dyDescent="0.2">
      <c r="B59" s="399" t="str">
        <f>L55</f>
        <v>PRODUIT</v>
      </c>
      <c r="C59" s="299" t="s">
        <v>196</v>
      </c>
      <c r="D59" s="300" t="s">
        <v>226</v>
      </c>
      <c r="E59" s="298"/>
      <c r="F59" s="301"/>
      <c r="G59" s="302"/>
      <c r="H59" s="303"/>
      <c r="I59" s="304"/>
      <c r="J59" s="304"/>
      <c r="K59" s="134"/>
      <c r="L59" s="305"/>
      <c r="M59" s="305"/>
      <c r="N59" s="306"/>
      <c r="O59" s="307"/>
      <c r="P59" s="308"/>
    </row>
    <row r="60" spans="2:28" ht="20.100000000000001" customHeight="1" x14ac:dyDescent="0.2">
      <c r="B60" s="400"/>
      <c r="C60" s="299" t="s">
        <v>197</v>
      </c>
      <c r="D60" s="300" t="s">
        <v>136</v>
      </c>
      <c r="E60" s="298"/>
      <c r="F60" s="301"/>
      <c r="G60" s="302"/>
      <c r="H60" s="303"/>
      <c r="I60" s="304"/>
      <c r="J60" s="304"/>
      <c r="K60" s="134"/>
      <c r="L60" s="301"/>
      <c r="M60" s="301"/>
      <c r="N60" s="304"/>
      <c r="O60" s="303"/>
      <c r="P60" s="309" t="s">
        <v>138</v>
      </c>
    </row>
    <row r="61" spans="2:28" ht="19.5" customHeight="1" x14ac:dyDescent="0.2">
      <c r="B61" s="400"/>
      <c r="C61" s="299" t="s">
        <v>198</v>
      </c>
      <c r="D61" s="300" t="s">
        <v>137</v>
      </c>
      <c r="E61" s="298"/>
      <c r="F61" s="301"/>
      <c r="G61" s="302"/>
      <c r="H61" s="303"/>
      <c r="I61" s="304"/>
      <c r="J61" s="304"/>
      <c r="K61" s="134"/>
      <c r="L61" s="301"/>
      <c r="M61" s="301"/>
      <c r="N61" s="304"/>
      <c r="O61" s="303"/>
      <c r="P61" s="309"/>
    </row>
    <row r="62" spans="2:28" ht="20.100000000000001" customHeight="1" x14ac:dyDescent="0.2">
      <c r="B62" s="400"/>
      <c r="C62" s="299" t="s">
        <v>199</v>
      </c>
      <c r="D62" s="300"/>
      <c r="E62" s="298"/>
      <c r="F62" s="301"/>
      <c r="G62" s="302"/>
      <c r="H62" s="303"/>
      <c r="I62" s="304"/>
      <c r="J62" s="304"/>
      <c r="K62" s="134"/>
      <c r="L62" s="301"/>
      <c r="M62" s="301"/>
      <c r="N62" s="304"/>
      <c r="O62" s="303"/>
      <c r="P62" s="309"/>
    </row>
    <row r="63" spans="2:28" ht="20.100000000000001" customHeight="1" x14ac:dyDescent="0.2">
      <c r="B63" s="400"/>
      <c r="C63" s="299" t="s">
        <v>232</v>
      </c>
      <c r="D63" s="300"/>
      <c r="E63" s="298"/>
      <c r="F63" s="301"/>
      <c r="G63" s="302"/>
      <c r="H63" s="303"/>
      <c r="I63" s="304"/>
      <c r="J63" s="304"/>
      <c r="K63" s="134"/>
      <c r="L63" s="301"/>
      <c r="M63" s="301"/>
      <c r="N63" s="304"/>
      <c r="O63" s="303"/>
      <c r="P63" s="309"/>
    </row>
    <row r="64" spans="2:28" ht="20.100000000000001" customHeight="1" x14ac:dyDescent="0.2">
      <c r="B64" s="400"/>
      <c r="C64" s="299" t="s">
        <v>78</v>
      </c>
      <c r="D64" s="300"/>
      <c r="E64" s="298"/>
      <c r="F64" s="301"/>
      <c r="G64" s="302"/>
      <c r="H64" s="303"/>
      <c r="I64" s="304"/>
      <c r="J64" s="304"/>
      <c r="K64" s="134"/>
      <c r="L64" s="301"/>
      <c r="M64" s="301"/>
      <c r="N64" s="304"/>
      <c r="O64" s="303"/>
      <c r="P64" s="309"/>
    </row>
    <row r="65" spans="2:16" ht="20.100000000000001" customHeight="1" x14ac:dyDescent="0.2">
      <c r="B65" s="400"/>
      <c r="C65" s="299" t="s">
        <v>79</v>
      </c>
      <c r="D65" s="300"/>
      <c r="E65" s="298"/>
      <c r="F65" s="301"/>
      <c r="G65" s="302"/>
      <c r="H65" s="303"/>
      <c r="I65" s="304"/>
      <c r="J65" s="304"/>
      <c r="K65" s="134"/>
      <c r="L65" s="301"/>
      <c r="M65" s="301"/>
      <c r="N65" s="304"/>
      <c r="O65" s="303"/>
      <c r="P65" s="309"/>
    </row>
    <row r="66" spans="2:16" ht="20.100000000000001" customHeight="1" x14ac:dyDescent="0.2">
      <c r="B66" s="400"/>
      <c r="C66" s="299" t="s">
        <v>80</v>
      </c>
      <c r="D66" s="300"/>
      <c r="E66" s="298"/>
      <c r="F66" s="301"/>
      <c r="G66" s="302"/>
      <c r="H66" s="303"/>
      <c r="I66" s="304"/>
      <c r="J66" s="304"/>
      <c r="K66" s="134"/>
      <c r="L66" s="301"/>
      <c r="M66" s="301"/>
      <c r="N66" s="304"/>
      <c r="O66" s="303"/>
      <c r="P66" s="309"/>
    </row>
    <row r="67" spans="2:16" ht="19.5" customHeight="1" x14ac:dyDescent="0.2">
      <c r="B67" s="400"/>
      <c r="C67" s="310" t="s">
        <v>81</v>
      </c>
      <c r="D67" s="311"/>
      <c r="E67" s="312"/>
      <c r="F67" s="313"/>
      <c r="G67" s="314"/>
      <c r="H67" s="315"/>
      <c r="I67" s="316"/>
      <c r="J67" s="316"/>
      <c r="K67" s="317"/>
      <c r="L67" s="313"/>
      <c r="M67" s="313"/>
      <c r="N67" s="316"/>
      <c r="O67" s="315"/>
      <c r="P67" s="165"/>
    </row>
    <row r="68" spans="2:16" ht="38.25" customHeight="1" x14ac:dyDescent="0.2">
      <c r="B68" s="400"/>
      <c r="C68" s="159" t="s">
        <v>200</v>
      </c>
      <c r="D68" s="163" t="s">
        <v>135</v>
      </c>
      <c r="E68" s="160" t="s">
        <v>201</v>
      </c>
      <c r="F68" s="162" t="s">
        <v>321</v>
      </c>
      <c r="G68" s="428" t="s">
        <v>41</v>
      </c>
      <c r="H68" s="429"/>
      <c r="I68" s="161" t="s">
        <v>217</v>
      </c>
      <c r="J68" s="162" t="s">
        <v>321</v>
      </c>
      <c r="K68" s="415" t="s">
        <v>218</v>
      </c>
      <c r="L68" s="416"/>
      <c r="M68" s="424" t="s">
        <v>321</v>
      </c>
      <c r="N68" s="425"/>
      <c r="O68" s="61" t="s">
        <v>316</v>
      </c>
      <c r="P68" s="164" t="s">
        <v>321</v>
      </c>
    </row>
    <row r="69" spans="2:16" ht="54.95" customHeight="1" x14ac:dyDescent="0.2">
      <c r="B69" s="400"/>
      <c r="C69" s="186" t="s">
        <v>137</v>
      </c>
      <c r="D69" s="430" t="s">
        <v>47</v>
      </c>
      <c r="E69" s="430"/>
      <c r="F69" s="430"/>
      <c r="G69" s="430"/>
      <c r="H69" s="430"/>
      <c r="I69" s="430"/>
      <c r="J69" s="430"/>
      <c r="K69" s="430"/>
      <c r="L69" s="430"/>
      <c r="M69" s="430"/>
      <c r="N69" s="430"/>
      <c r="O69" s="430"/>
      <c r="P69" s="431"/>
    </row>
    <row r="70" spans="2:16" ht="54.95" customHeight="1" x14ac:dyDescent="0.2">
      <c r="B70" s="400"/>
      <c r="C70" s="166" t="s">
        <v>179</v>
      </c>
      <c r="D70" s="420" t="s">
        <v>46</v>
      </c>
      <c r="E70" s="420"/>
      <c r="F70" s="420"/>
      <c r="G70" s="420"/>
      <c r="H70" s="420"/>
      <c r="I70" s="420"/>
      <c r="J70" s="420"/>
      <c r="K70" s="420"/>
      <c r="L70" s="420"/>
      <c r="M70" s="420"/>
      <c r="N70" s="420"/>
      <c r="O70" s="420"/>
      <c r="P70" s="421"/>
    </row>
    <row r="71" spans="2:16" ht="54.95" customHeight="1" x14ac:dyDescent="0.2">
      <c r="B71" s="400"/>
      <c r="C71" s="166" t="s">
        <v>180</v>
      </c>
      <c r="D71" s="422" t="s">
        <v>45</v>
      </c>
      <c r="E71" s="422"/>
      <c r="F71" s="422"/>
      <c r="G71" s="422"/>
      <c r="H71" s="422"/>
      <c r="I71" s="422"/>
      <c r="J71" s="422"/>
      <c r="K71" s="422"/>
      <c r="L71" s="422"/>
      <c r="M71" s="422"/>
      <c r="N71" s="422"/>
      <c r="O71" s="422"/>
      <c r="P71" s="423"/>
    </row>
    <row r="72" spans="2:16" ht="14.25" x14ac:dyDescent="0.2">
      <c r="B72" s="400"/>
      <c r="C72" s="6"/>
      <c r="D72" s="25"/>
      <c r="E72" s="8"/>
      <c r="F72" s="8"/>
      <c r="G72" s="8"/>
      <c r="H72" s="8"/>
      <c r="I72" s="8"/>
      <c r="J72" s="8"/>
      <c r="K72" s="8"/>
      <c r="L72" s="8"/>
      <c r="M72" s="8"/>
      <c r="N72" s="8"/>
      <c r="O72" s="8"/>
      <c r="P72" s="27"/>
    </row>
    <row r="73" spans="2:16" ht="18" x14ac:dyDescent="0.2">
      <c r="B73" s="400"/>
      <c r="C73" s="167" t="s">
        <v>317</v>
      </c>
      <c r="D73" s="90"/>
      <c r="E73" s="67"/>
      <c r="F73" s="67"/>
      <c r="G73" s="67"/>
      <c r="H73" s="67"/>
      <c r="I73" s="67"/>
      <c r="J73" s="67"/>
      <c r="K73" s="67"/>
      <c r="L73" s="67"/>
      <c r="M73" s="67"/>
      <c r="N73" s="67"/>
      <c r="O73" s="67"/>
      <c r="P73" s="69"/>
    </row>
    <row r="74" spans="2:16" ht="20.100000000000001" customHeight="1" x14ac:dyDescent="0.2">
      <c r="B74" s="400"/>
      <c r="C74" s="417" t="s">
        <v>321</v>
      </c>
      <c r="D74" s="418"/>
      <c r="E74" s="418"/>
      <c r="F74" s="418"/>
      <c r="G74" s="418"/>
      <c r="H74" s="418"/>
      <c r="I74" s="418"/>
      <c r="J74" s="418"/>
      <c r="K74" s="418"/>
      <c r="L74" s="418"/>
      <c r="M74" s="418"/>
      <c r="N74" s="418"/>
      <c r="O74" s="418"/>
      <c r="P74" s="419"/>
    </row>
    <row r="75" spans="2:16" ht="20.100000000000001" customHeight="1" x14ac:dyDescent="0.2">
      <c r="B75" s="400"/>
      <c r="C75" s="417"/>
      <c r="D75" s="418"/>
      <c r="E75" s="418"/>
      <c r="F75" s="418"/>
      <c r="G75" s="418"/>
      <c r="H75" s="418"/>
      <c r="I75" s="418"/>
      <c r="J75" s="418"/>
      <c r="K75" s="418"/>
      <c r="L75" s="418"/>
      <c r="M75" s="418"/>
      <c r="N75" s="418"/>
      <c r="O75" s="418"/>
      <c r="P75" s="419"/>
    </row>
    <row r="76" spans="2:16" ht="20.100000000000001" customHeight="1" x14ac:dyDescent="0.2">
      <c r="B76" s="400"/>
      <c r="C76" s="417"/>
      <c r="D76" s="418"/>
      <c r="E76" s="418"/>
      <c r="F76" s="418"/>
      <c r="G76" s="418"/>
      <c r="H76" s="418"/>
      <c r="I76" s="418"/>
      <c r="J76" s="418"/>
      <c r="K76" s="418"/>
      <c r="L76" s="418"/>
      <c r="M76" s="418"/>
      <c r="N76" s="418"/>
      <c r="O76" s="418"/>
      <c r="P76" s="419"/>
    </row>
    <row r="77" spans="2:16" ht="20.100000000000001" customHeight="1" x14ac:dyDescent="0.2">
      <c r="B77" s="400"/>
      <c r="C77" s="417"/>
      <c r="D77" s="418"/>
      <c r="E77" s="418"/>
      <c r="F77" s="418"/>
      <c r="G77" s="418"/>
      <c r="H77" s="418"/>
      <c r="I77" s="418"/>
      <c r="J77" s="418"/>
      <c r="K77" s="418"/>
      <c r="L77" s="418"/>
      <c r="M77" s="418"/>
      <c r="N77" s="418"/>
      <c r="O77" s="418"/>
      <c r="P77" s="419"/>
    </row>
    <row r="78" spans="2:16" ht="20.100000000000001" customHeight="1" x14ac:dyDescent="0.2">
      <c r="B78" s="400"/>
      <c r="C78" s="417"/>
      <c r="D78" s="418"/>
      <c r="E78" s="418"/>
      <c r="F78" s="418"/>
      <c r="G78" s="418"/>
      <c r="H78" s="418"/>
      <c r="I78" s="418"/>
      <c r="J78" s="418"/>
      <c r="K78" s="418"/>
      <c r="L78" s="418"/>
      <c r="M78" s="418"/>
      <c r="N78" s="418"/>
      <c r="O78" s="418"/>
      <c r="P78" s="419"/>
    </row>
    <row r="79" spans="2:16" ht="15" thickBot="1" x14ac:dyDescent="0.25">
      <c r="B79" s="401"/>
      <c r="C79" s="187" t="s">
        <v>185</v>
      </c>
      <c r="D79" s="28"/>
      <c r="E79" s="31"/>
      <c r="F79" s="31"/>
      <c r="G79" s="31"/>
      <c r="H79" s="31"/>
      <c r="I79" s="31"/>
      <c r="J79" s="31"/>
      <c r="K79" s="31"/>
      <c r="L79" s="31"/>
      <c r="M79" s="31"/>
      <c r="N79" s="31"/>
      <c r="O79" s="31"/>
      <c r="P79" s="32"/>
    </row>
    <row r="80" spans="2:16" x14ac:dyDescent="0.2">
      <c r="B80" s="296"/>
    </row>
    <row r="81" spans="2:10" ht="15" x14ac:dyDescent="0.25">
      <c r="B81" s="2" t="s">
        <v>83</v>
      </c>
      <c r="J81" s="1" t="s">
        <v>204</v>
      </c>
    </row>
    <row r="82" spans="2:10" ht="15" x14ac:dyDescent="0.25">
      <c r="B82" s="2" t="s">
        <v>202</v>
      </c>
      <c r="J82" s="1" t="s">
        <v>205</v>
      </c>
    </row>
    <row r="83" spans="2:10" ht="15" x14ac:dyDescent="0.25">
      <c r="B83" s="2" t="s">
        <v>203</v>
      </c>
      <c r="J83" s="1" t="s">
        <v>206</v>
      </c>
    </row>
  </sheetData>
  <mergeCells count="39">
    <mergeCell ref="D70:P70"/>
    <mergeCell ref="D71:P71"/>
    <mergeCell ref="C44:I45"/>
    <mergeCell ref="L44:P45"/>
    <mergeCell ref="C46:H47"/>
    <mergeCell ref="L46:P47"/>
    <mergeCell ref="C48:H49"/>
    <mergeCell ref="L48:P49"/>
    <mergeCell ref="B52:C53"/>
    <mergeCell ref="C74:P78"/>
    <mergeCell ref="B55:B58"/>
    <mergeCell ref="B59:B79"/>
    <mergeCell ref="C55:C56"/>
    <mergeCell ref="L55:P57"/>
    <mergeCell ref="C57:C58"/>
    <mergeCell ref="D69:P69"/>
    <mergeCell ref="G68:H68"/>
    <mergeCell ref="K68:L68"/>
    <mergeCell ref="M68:N68"/>
    <mergeCell ref="L14:P16"/>
    <mergeCell ref="L3:P4"/>
    <mergeCell ref="L5:P6"/>
    <mergeCell ref="L7:P8"/>
    <mergeCell ref="K27:L27"/>
    <mergeCell ref="C33:P37"/>
    <mergeCell ref="D29:P29"/>
    <mergeCell ref="D30:P30"/>
    <mergeCell ref="M27:N27"/>
    <mergeCell ref="D28:P28"/>
    <mergeCell ref="C7:H8"/>
    <mergeCell ref="B11:C12"/>
    <mergeCell ref="B18:B38"/>
    <mergeCell ref="B3:B4"/>
    <mergeCell ref="C3:I4"/>
    <mergeCell ref="B14:B17"/>
    <mergeCell ref="C16:C17"/>
    <mergeCell ref="C14:C15"/>
    <mergeCell ref="C5:H6"/>
    <mergeCell ref="G27:H27"/>
  </mergeCells>
  <phoneticPr fontId="0" type="noConversion"/>
  <printOptions horizontalCentered="1"/>
  <pageMargins left="0.59055118110236227" right="0" top="0.15748031496062992" bottom="0" header="0.11811023622047245" footer="0"/>
  <pageSetup paperSize="9" scale="52" orientation="landscape" horizontalDpi="4294967293" verticalDpi="300" r:id="rId1"/>
  <headerFooter alignWithMargins="0">
    <oddFooter>&amp;R&amp;8&amp;F-&amp;A-&amp;Z&amp;F</oddFooter>
  </headerFooter>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88"/>
  <sheetViews>
    <sheetView view="pageBreakPreview" zoomScale="60" zoomScaleNormal="50" workbookViewId="0">
      <selection activeCell="U41" sqref="U41"/>
    </sheetView>
  </sheetViews>
  <sheetFormatPr baseColWidth="10" defaultRowHeight="18" x14ac:dyDescent="0.25"/>
  <cols>
    <col min="1" max="1" width="1" customWidth="1"/>
    <col min="2" max="2" width="12.7109375" customWidth="1"/>
    <col min="3" max="3" width="13.42578125" customWidth="1"/>
    <col min="4" max="4" width="35.28515625" style="127" customWidth="1"/>
    <col min="5" max="5" width="16" style="127" customWidth="1"/>
    <col min="6" max="10" width="12.7109375" style="127" customWidth="1"/>
    <col min="11" max="11" width="11.5703125" style="127" customWidth="1"/>
    <col min="12" max="12" width="12.42578125" style="127" customWidth="1"/>
    <col min="13" max="13" width="55.140625" customWidth="1"/>
    <col min="14" max="14" width="4.5703125" customWidth="1"/>
  </cols>
  <sheetData>
    <row r="1" spans="2:25" ht="5.25" customHeight="1" x14ac:dyDescent="0.25"/>
    <row r="2" spans="2:25" s="70" customFormat="1" ht="19.5" customHeight="1" x14ac:dyDescent="0.2">
      <c r="B2" s="71" t="s">
        <v>63</v>
      </c>
      <c r="C2" s="72"/>
      <c r="D2" s="128"/>
      <c r="E2" s="129"/>
      <c r="F2" s="129"/>
      <c r="G2" s="129"/>
      <c r="H2" s="129"/>
      <c r="I2" s="129"/>
      <c r="J2" s="129"/>
      <c r="K2" s="129"/>
      <c r="L2" s="129"/>
      <c r="M2" s="74"/>
      <c r="O2" s="75"/>
      <c r="P2" s="75"/>
      <c r="Q2" s="75"/>
      <c r="R2" s="75"/>
      <c r="S2" s="75"/>
      <c r="T2" s="75"/>
      <c r="U2" s="75"/>
      <c r="V2" s="75"/>
      <c r="W2" s="75"/>
      <c r="X2" s="75"/>
      <c r="Y2" s="75"/>
    </row>
    <row r="3" spans="2:25" s="76" customFormat="1" ht="8.1" customHeight="1" x14ac:dyDescent="0.2">
      <c r="B3" s="359" t="s">
        <v>168</v>
      </c>
      <c r="C3" s="361" t="str">
        <f ca="1">CELL("nomfichier")</f>
        <v>E:\0-UPRT\1-UPRT.FR-SITE-WEB\ff-fiches-fabrications\cui-cuissons\[cui-cuissons_connaissances2007.xls]Réactions</v>
      </c>
      <c r="D3" s="361"/>
      <c r="E3" s="361"/>
      <c r="F3" s="361"/>
      <c r="G3" s="361"/>
      <c r="H3" s="361"/>
      <c r="I3" s="362"/>
      <c r="J3" s="79" t="s">
        <v>65</v>
      </c>
      <c r="K3" s="355" t="s">
        <v>335</v>
      </c>
      <c r="L3" s="355"/>
      <c r="M3" s="356"/>
      <c r="O3" s="75"/>
      <c r="P3" s="75"/>
      <c r="Q3" s="75"/>
      <c r="R3" s="75"/>
      <c r="S3" s="75"/>
      <c r="T3" s="75"/>
      <c r="U3" s="75"/>
      <c r="V3" s="75"/>
      <c r="W3" s="75"/>
      <c r="X3" s="75"/>
      <c r="Y3" s="75"/>
    </row>
    <row r="4" spans="2:25" s="76" customFormat="1" ht="8.1" customHeight="1" x14ac:dyDescent="0.2">
      <c r="B4" s="360"/>
      <c r="C4" s="363"/>
      <c r="D4" s="363"/>
      <c r="E4" s="363"/>
      <c r="F4" s="363"/>
      <c r="G4" s="363"/>
      <c r="H4" s="363"/>
      <c r="I4" s="364"/>
      <c r="J4" s="82" t="s">
        <v>67</v>
      </c>
      <c r="K4" s="357"/>
      <c r="L4" s="357"/>
      <c r="M4" s="358"/>
      <c r="O4" s="75"/>
      <c r="P4" s="75"/>
      <c r="Q4" s="75"/>
      <c r="R4" s="75"/>
      <c r="S4" s="75"/>
      <c r="T4" s="75"/>
      <c r="U4" s="75"/>
      <c r="V4" s="75"/>
      <c r="W4" s="75"/>
      <c r="X4" s="75"/>
      <c r="Y4" s="75"/>
    </row>
    <row r="5" spans="2:25" s="76" customFormat="1" ht="8.1" customHeight="1" x14ac:dyDescent="0.2">
      <c r="B5" s="80" t="s">
        <v>68</v>
      </c>
      <c r="C5" s="357" t="s">
        <v>69</v>
      </c>
      <c r="D5" s="357"/>
      <c r="E5" s="357"/>
      <c r="F5" s="357"/>
      <c r="G5" s="357"/>
      <c r="H5" s="357"/>
      <c r="I5" s="130"/>
      <c r="J5" s="82" t="s">
        <v>70</v>
      </c>
      <c r="K5" s="357" t="s">
        <v>336</v>
      </c>
      <c r="L5" s="357"/>
      <c r="M5" s="358"/>
      <c r="O5" s="75"/>
      <c r="P5" s="75"/>
      <c r="Q5" s="75"/>
      <c r="R5" s="75"/>
      <c r="S5" s="75"/>
      <c r="T5" s="75"/>
      <c r="U5" s="75"/>
      <c r="V5" s="75"/>
      <c r="W5" s="75"/>
      <c r="X5" s="75"/>
      <c r="Y5" s="75"/>
    </row>
    <row r="6" spans="2:25" s="76" customFormat="1" ht="8.1" customHeight="1" x14ac:dyDescent="0.2">
      <c r="B6" s="80"/>
      <c r="C6" s="357"/>
      <c r="D6" s="357"/>
      <c r="E6" s="357"/>
      <c r="F6" s="357"/>
      <c r="G6" s="357"/>
      <c r="H6" s="357"/>
      <c r="I6" s="130"/>
      <c r="J6" s="82" t="s">
        <v>71</v>
      </c>
      <c r="K6" s="357"/>
      <c r="L6" s="357"/>
      <c r="M6" s="358"/>
      <c r="O6" s="75"/>
      <c r="P6" s="75"/>
      <c r="Q6" s="75"/>
      <c r="R6" s="75"/>
      <c r="S6" s="75"/>
      <c r="T6" s="75"/>
      <c r="U6" s="75"/>
      <c r="V6" s="75"/>
      <c r="W6" s="75"/>
      <c r="X6" s="75"/>
      <c r="Y6" s="75"/>
    </row>
    <row r="7" spans="2:25" s="76" customFormat="1" ht="8.1" customHeight="1" x14ac:dyDescent="0.2">
      <c r="B7" s="80" t="s">
        <v>77</v>
      </c>
      <c r="C7" s="357" t="s">
        <v>334</v>
      </c>
      <c r="D7" s="357"/>
      <c r="E7" s="357"/>
      <c r="F7" s="357"/>
      <c r="G7" s="357"/>
      <c r="H7" s="357"/>
      <c r="I7" s="130"/>
      <c r="J7" s="82" t="s">
        <v>72</v>
      </c>
      <c r="K7" s="357" t="s">
        <v>73</v>
      </c>
      <c r="L7" s="357"/>
      <c r="M7" s="358"/>
      <c r="O7" s="75"/>
      <c r="P7" s="75"/>
      <c r="Q7" s="75"/>
      <c r="R7" s="75"/>
      <c r="S7" s="75"/>
      <c r="T7" s="75"/>
      <c r="U7" s="75"/>
      <c r="V7" s="75"/>
      <c r="W7" s="75"/>
      <c r="X7" s="75"/>
      <c r="Y7" s="75"/>
    </row>
    <row r="8" spans="2:25" s="76" customFormat="1" ht="8.1" customHeight="1" x14ac:dyDescent="0.2">
      <c r="B8" s="80"/>
      <c r="C8" s="357"/>
      <c r="D8" s="357"/>
      <c r="E8" s="357"/>
      <c r="F8" s="357"/>
      <c r="G8" s="357"/>
      <c r="H8" s="357"/>
      <c r="I8" s="130"/>
      <c r="J8" s="82" t="s">
        <v>74</v>
      </c>
      <c r="K8" s="357"/>
      <c r="L8" s="357"/>
      <c r="M8" s="358"/>
      <c r="O8" s="75"/>
      <c r="P8" s="75"/>
      <c r="Q8" s="75"/>
      <c r="R8" s="75"/>
      <c r="S8" s="75"/>
      <c r="T8" s="75"/>
      <c r="U8" s="75"/>
      <c r="V8" s="75"/>
      <c r="W8" s="75"/>
      <c r="X8" s="75"/>
      <c r="Y8" s="75"/>
    </row>
    <row r="9" spans="2:25" s="84" customFormat="1" ht="23.25" customHeight="1" x14ac:dyDescent="0.2">
      <c r="B9" s="109" t="s">
        <v>326</v>
      </c>
      <c r="C9" s="110"/>
      <c r="D9" s="131"/>
      <c r="E9" s="131"/>
      <c r="F9" s="131"/>
      <c r="G9" s="131"/>
      <c r="H9" s="131"/>
      <c r="I9" s="131"/>
      <c r="J9" s="132"/>
      <c r="K9" s="132"/>
      <c r="L9" s="132"/>
      <c r="M9" s="111" t="s">
        <v>82</v>
      </c>
      <c r="O9" s="75"/>
      <c r="P9" s="75"/>
      <c r="Q9" s="75"/>
      <c r="R9" s="75"/>
      <c r="S9" s="75"/>
      <c r="T9" s="75"/>
      <c r="U9" s="75"/>
      <c r="V9" s="75"/>
      <c r="W9" s="75"/>
      <c r="X9" s="75"/>
      <c r="Y9" s="75"/>
    </row>
    <row r="10" spans="2:25" ht="8.25" customHeight="1" x14ac:dyDescent="0.25">
      <c r="B10" s="1"/>
    </row>
    <row r="11" spans="2:25" ht="18.75" customHeight="1" x14ac:dyDescent="0.2">
      <c r="B11" s="351" t="s">
        <v>0</v>
      </c>
      <c r="C11" s="352"/>
      <c r="D11" s="149" t="s">
        <v>178</v>
      </c>
      <c r="E11" s="96" t="s">
        <v>210</v>
      </c>
      <c r="F11" s="92"/>
      <c r="G11" s="92"/>
      <c r="H11" s="92"/>
      <c r="I11" s="92"/>
      <c r="J11" s="113"/>
      <c r="K11" s="114"/>
      <c r="L11" s="116"/>
      <c r="M11" s="138" t="s">
        <v>330</v>
      </c>
    </row>
    <row r="12" spans="2:25" ht="78.75" customHeight="1" x14ac:dyDescent="0.2">
      <c r="B12" s="353"/>
      <c r="C12" s="354"/>
      <c r="D12" s="105" t="s">
        <v>144</v>
      </c>
      <c r="E12" s="98" t="s">
        <v>215</v>
      </c>
      <c r="F12" s="99" t="s">
        <v>194</v>
      </c>
      <c r="G12" s="99" t="s">
        <v>207</v>
      </c>
      <c r="H12" s="99" t="s">
        <v>208</v>
      </c>
      <c r="I12" s="99" t="s">
        <v>227</v>
      </c>
      <c r="J12" s="100" t="s">
        <v>212</v>
      </c>
      <c r="K12" s="190" t="s">
        <v>329</v>
      </c>
      <c r="L12" s="115" t="s">
        <v>327</v>
      </c>
      <c r="M12" s="91" t="s">
        <v>134</v>
      </c>
    </row>
    <row r="13" spans="2:25" ht="18" customHeight="1" thickBot="1" x14ac:dyDescent="0.25">
      <c r="C13" s="117"/>
      <c r="D13" s="118" t="s">
        <v>139</v>
      </c>
      <c r="E13" s="117"/>
      <c r="F13" s="117"/>
      <c r="G13" s="117"/>
      <c r="H13" s="117"/>
      <c r="I13" s="117"/>
      <c r="J13" s="117"/>
      <c r="K13" s="117"/>
      <c r="L13" s="117"/>
      <c r="M13" s="119" t="s">
        <v>315</v>
      </c>
    </row>
    <row r="14" spans="2:25" ht="21.95" customHeight="1" x14ac:dyDescent="0.2">
      <c r="B14" s="188" t="str">
        <f>M14</f>
        <v>?</v>
      </c>
      <c r="C14" s="137" t="s">
        <v>321</v>
      </c>
      <c r="D14" s="135"/>
      <c r="E14" s="133"/>
      <c r="F14" s="133"/>
      <c r="G14" s="133"/>
      <c r="H14" s="133"/>
      <c r="I14" s="133"/>
      <c r="J14" s="136"/>
      <c r="K14" s="133"/>
      <c r="L14" s="133"/>
      <c r="M14" s="112" t="s">
        <v>321</v>
      </c>
    </row>
    <row r="15" spans="2:25" ht="20.100000000000001" customHeight="1" x14ac:dyDescent="0.2">
      <c r="B15" s="189" t="str">
        <f>B14</f>
        <v>?</v>
      </c>
      <c r="C15" s="106" t="s">
        <v>196</v>
      </c>
      <c r="D15" s="120"/>
      <c r="E15" s="121"/>
      <c r="F15" s="122"/>
      <c r="G15" s="123"/>
      <c r="H15" s="124"/>
      <c r="I15" s="125"/>
      <c r="J15" s="125"/>
      <c r="K15" s="122"/>
      <c r="L15" s="126"/>
      <c r="M15" s="207" t="s">
        <v>328</v>
      </c>
    </row>
    <row r="16" spans="2:25" ht="20.100000000000001" customHeight="1" x14ac:dyDescent="0.2">
      <c r="B16" s="189" t="str">
        <f t="shared" ref="B16:B22" si="0">B15</f>
        <v>?</v>
      </c>
      <c r="C16" s="106" t="s">
        <v>197</v>
      </c>
      <c r="D16" s="120"/>
      <c r="E16" s="121"/>
      <c r="F16" s="122"/>
      <c r="G16" s="123"/>
      <c r="H16" s="124"/>
      <c r="I16" s="125"/>
      <c r="J16" s="125"/>
      <c r="K16" s="122"/>
      <c r="L16" s="126"/>
      <c r="M16" s="207"/>
    </row>
    <row r="17" spans="2:13" ht="20.100000000000001" customHeight="1" x14ac:dyDescent="0.2">
      <c r="B17" s="189" t="str">
        <f t="shared" si="0"/>
        <v>?</v>
      </c>
      <c r="C17" s="106" t="s">
        <v>198</v>
      </c>
      <c r="D17" s="120"/>
      <c r="E17" s="121"/>
      <c r="F17" s="122"/>
      <c r="G17" s="123"/>
      <c r="H17" s="124"/>
      <c r="I17" s="125"/>
      <c r="J17" s="125"/>
      <c r="K17" s="122"/>
      <c r="L17" s="126"/>
      <c r="M17" s="207"/>
    </row>
    <row r="18" spans="2:13" ht="20.100000000000001" customHeight="1" x14ac:dyDescent="0.2">
      <c r="B18" s="189" t="str">
        <f t="shared" si="0"/>
        <v>?</v>
      </c>
      <c r="C18" s="106" t="s">
        <v>199</v>
      </c>
      <c r="D18" s="120"/>
      <c r="E18" s="121"/>
      <c r="F18" s="122"/>
      <c r="G18" s="123"/>
      <c r="H18" s="124"/>
      <c r="I18" s="125"/>
      <c r="J18" s="125"/>
      <c r="K18" s="122"/>
      <c r="L18" s="126"/>
      <c r="M18" s="207"/>
    </row>
    <row r="19" spans="2:13" ht="20.100000000000001" customHeight="1" x14ac:dyDescent="0.2">
      <c r="B19" s="189" t="str">
        <f t="shared" si="0"/>
        <v>?</v>
      </c>
      <c r="C19" s="106" t="s">
        <v>80</v>
      </c>
      <c r="D19" s="120" t="s">
        <v>338</v>
      </c>
      <c r="E19" s="121"/>
      <c r="F19" s="122"/>
      <c r="G19" s="123"/>
      <c r="H19" s="124"/>
      <c r="I19" s="125"/>
      <c r="J19" s="125"/>
      <c r="K19" s="122"/>
      <c r="L19" s="126"/>
      <c r="M19" s="207"/>
    </row>
    <row r="20" spans="2:13" ht="20.100000000000001" customHeight="1" x14ac:dyDescent="0.2">
      <c r="B20" s="189" t="str">
        <f t="shared" si="0"/>
        <v>?</v>
      </c>
      <c r="C20" s="139" t="s">
        <v>317</v>
      </c>
      <c r="D20" s="140"/>
      <c r="E20" s="141" t="s">
        <v>321</v>
      </c>
      <c r="F20" s="142"/>
      <c r="G20" s="143"/>
      <c r="H20" s="144"/>
      <c r="I20" s="145"/>
      <c r="J20" s="145"/>
      <c r="K20" s="142"/>
      <c r="L20" s="146"/>
      <c r="M20" s="147"/>
    </row>
    <row r="21" spans="2:13" ht="20.100000000000001" customHeight="1" x14ac:dyDescent="0.2">
      <c r="B21" s="189" t="str">
        <f t="shared" si="0"/>
        <v>?</v>
      </c>
      <c r="C21" s="434" t="s">
        <v>321</v>
      </c>
      <c r="D21" s="434"/>
      <c r="E21" s="434"/>
      <c r="F21" s="434"/>
      <c r="G21" s="434"/>
      <c r="H21" s="434"/>
      <c r="I21" s="434"/>
      <c r="J21" s="434"/>
      <c r="K21" s="434"/>
      <c r="L21" s="434"/>
      <c r="M21" s="435"/>
    </row>
    <row r="22" spans="2:13" ht="20.100000000000001" customHeight="1" thickBot="1" x14ac:dyDescent="0.25">
      <c r="B22" s="189" t="str">
        <f t="shared" si="0"/>
        <v>?</v>
      </c>
      <c r="C22" s="436"/>
      <c r="D22" s="436"/>
      <c r="E22" s="436"/>
      <c r="F22" s="436"/>
      <c r="G22" s="436"/>
      <c r="H22" s="436"/>
      <c r="I22" s="436"/>
      <c r="J22" s="436"/>
      <c r="K22" s="436"/>
      <c r="L22" s="436"/>
      <c r="M22" s="437"/>
    </row>
    <row r="23" spans="2:13" ht="21.95" customHeight="1" x14ac:dyDescent="0.2">
      <c r="B23" s="188" t="str">
        <f>M23</f>
        <v>?</v>
      </c>
      <c r="C23" s="137" t="s">
        <v>321</v>
      </c>
      <c r="D23" s="135"/>
      <c r="E23" s="133"/>
      <c r="F23" s="133"/>
      <c r="G23" s="133"/>
      <c r="H23" s="133"/>
      <c r="I23" s="133"/>
      <c r="J23" s="136"/>
      <c r="K23" s="133"/>
      <c r="L23" s="133"/>
      <c r="M23" s="112" t="s">
        <v>321</v>
      </c>
    </row>
    <row r="24" spans="2:13" ht="20.100000000000001" customHeight="1" x14ac:dyDescent="0.2">
      <c r="B24" s="189" t="str">
        <f>B23</f>
        <v>?</v>
      </c>
      <c r="C24" s="106" t="s">
        <v>196</v>
      </c>
      <c r="D24" s="120"/>
      <c r="E24" s="121"/>
      <c r="F24" s="122"/>
      <c r="G24" s="123"/>
      <c r="H24" s="124"/>
      <c r="I24" s="125"/>
      <c r="J24" s="125"/>
      <c r="K24" s="122"/>
      <c r="L24" s="126"/>
      <c r="M24" s="207"/>
    </row>
    <row r="25" spans="2:13" ht="20.100000000000001" customHeight="1" x14ac:dyDescent="0.2">
      <c r="B25" s="189" t="str">
        <f t="shared" ref="B25:B34" si="1">B24</f>
        <v>?</v>
      </c>
      <c r="C25" s="106" t="s">
        <v>197</v>
      </c>
      <c r="D25" s="120"/>
      <c r="E25" s="121"/>
      <c r="F25" s="122"/>
      <c r="G25" s="123"/>
      <c r="H25" s="124"/>
      <c r="I25" s="125"/>
      <c r="J25" s="125"/>
      <c r="K25" s="122"/>
      <c r="L25" s="126"/>
      <c r="M25" s="207"/>
    </row>
    <row r="26" spans="2:13" ht="20.100000000000001" customHeight="1" x14ac:dyDescent="0.2">
      <c r="B26" s="189" t="str">
        <f t="shared" si="1"/>
        <v>?</v>
      </c>
      <c r="C26" s="106" t="s">
        <v>198</v>
      </c>
      <c r="D26" s="120"/>
      <c r="E26" s="121"/>
      <c r="F26" s="122"/>
      <c r="G26" s="123"/>
      <c r="H26" s="124"/>
      <c r="I26" s="125"/>
      <c r="J26" s="125"/>
      <c r="K26" s="122"/>
      <c r="L26" s="126"/>
      <c r="M26" s="207"/>
    </row>
    <row r="27" spans="2:13" ht="20.100000000000001" customHeight="1" x14ac:dyDescent="0.2">
      <c r="B27" s="189" t="str">
        <f t="shared" si="1"/>
        <v>?</v>
      </c>
      <c r="C27" s="106" t="s">
        <v>199</v>
      </c>
      <c r="D27" s="120"/>
      <c r="E27" s="121"/>
      <c r="F27" s="122"/>
      <c r="G27" s="123"/>
      <c r="H27" s="124"/>
      <c r="I27" s="125"/>
      <c r="J27" s="125"/>
      <c r="K27" s="122"/>
      <c r="L27" s="126"/>
      <c r="M27" s="207"/>
    </row>
    <row r="28" spans="2:13" ht="20.100000000000001" customHeight="1" x14ac:dyDescent="0.2">
      <c r="B28" s="189" t="str">
        <f t="shared" si="1"/>
        <v>?</v>
      </c>
      <c r="C28" s="106" t="s">
        <v>232</v>
      </c>
      <c r="D28" s="120"/>
      <c r="E28" s="121"/>
      <c r="F28" s="122"/>
      <c r="G28" s="123"/>
      <c r="H28" s="124"/>
      <c r="I28" s="125"/>
      <c r="J28" s="125"/>
      <c r="K28" s="122"/>
      <c r="L28" s="126"/>
      <c r="M28" s="207"/>
    </row>
    <row r="29" spans="2:13" ht="20.100000000000001" customHeight="1" x14ac:dyDescent="0.2">
      <c r="B29" s="189" t="str">
        <f t="shared" si="1"/>
        <v>?</v>
      </c>
      <c r="C29" s="106" t="s">
        <v>78</v>
      </c>
      <c r="D29" s="120"/>
      <c r="E29" s="121"/>
      <c r="F29" s="122"/>
      <c r="G29" s="123"/>
      <c r="H29" s="124"/>
      <c r="I29" s="125"/>
      <c r="J29" s="125"/>
      <c r="K29" s="122"/>
      <c r="L29" s="126"/>
      <c r="M29" s="207"/>
    </row>
    <row r="30" spans="2:13" ht="20.100000000000001" customHeight="1" x14ac:dyDescent="0.2">
      <c r="B30" s="189" t="str">
        <f t="shared" si="1"/>
        <v>?</v>
      </c>
      <c r="C30" s="106" t="s">
        <v>79</v>
      </c>
      <c r="D30" s="120"/>
      <c r="E30" s="121"/>
      <c r="F30" s="122"/>
      <c r="G30" s="123"/>
      <c r="H30" s="124"/>
      <c r="I30" s="125"/>
      <c r="J30" s="125"/>
      <c r="K30" s="122"/>
      <c r="L30" s="126"/>
      <c r="M30" s="207"/>
    </row>
    <row r="31" spans="2:13" ht="20.100000000000001" customHeight="1" x14ac:dyDescent="0.2">
      <c r="B31" s="189" t="str">
        <f t="shared" si="1"/>
        <v>?</v>
      </c>
      <c r="C31" s="106" t="s">
        <v>80</v>
      </c>
      <c r="D31" s="120" t="s">
        <v>338</v>
      </c>
      <c r="E31" s="121"/>
      <c r="F31" s="122"/>
      <c r="G31" s="123"/>
      <c r="H31" s="124"/>
      <c r="I31" s="125"/>
      <c r="J31" s="125"/>
      <c r="K31" s="122"/>
      <c r="L31" s="126"/>
      <c r="M31" s="207"/>
    </row>
    <row r="32" spans="2:13" ht="20.100000000000001" customHeight="1" x14ac:dyDescent="0.2">
      <c r="B32" s="189" t="str">
        <f t="shared" si="1"/>
        <v>?</v>
      </c>
      <c r="C32" s="139" t="s">
        <v>317</v>
      </c>
      <c r="D32" s="140"/>
      <c r="E32" s="141" t="s">
        <v>321</v>
      </c>
      <c r="F32" s="142"/>
      <c r="G32" s="143"/>
      <c r="H32" s="144"/>
      <c r="I32" s="145"/>
      <c r="J32" s="145"/>
      <c r="K32" s="142"/>
      <c r="L32" s="146"/>
      <c r="M32" s="147"/>
    </row>
    <row r="33" spans="2:13" ht="20.100000000000001" customHeight="1" x14ac:dyDescent="0.2">
      <c r="B33" s="189" t="str">
        <f t="shared" si="1"/>
        <v>?</v>
      </c>
      <c r="C33" s="434"/>
      <c r="D33" s="434"/>
      <c r="E33" s="434"/>
      <c r="F33" s="434"/>
      <c r="G33" s="434"/>
      <c r="H33" s="434"/>
      <c r="I33" s="434"/>
      <c r="J33" s="434"/>
      <c r="K33" s="434"/>
      <c r="L33" s="434"/>
      <c r="M33" s="435"/>
    </row>
    <row r="34" spans="2:13" ht="20.100000000000001" customHeight="1" thickBot="1" x14ac:dyDescent="0.25">
      <c r="B34" s="189" t="str">
        <f t="shared" si="1"/>
        <v>?</v>
      </c>
      <c r="C34" s="436"/>
      <c r="D34" s="436"/>
      <c r="E34" s="436"/>
      <c r="F34" s="436"/>
      <c r="G34" s="436"/>
      <c r="H34" s="436"/>
      <c r="I34" s="436"/>
      <c r="J34" s="436"/>
      <c r="K34" s="436"/>
      <c r="L34" s="436"/>
      <c r="M34" s="437"/>
    </row>
    <row r="35" spans="2:13" ht="21.95" customHeight="1" x14ac:dyDescent="0.2">
      <c r="B35" s="188" t="str">
        <f>M35</f>
        <v>?</v>
      </c>
      <c r="C35" s="137" t="s">
        <v>321</v>
      </c>
      <c r="D35" s="135"/>
      <c r="E35" s="133"/>
      <c r="F35" s="133"/>
      <c r="G35" s="133"/>
      <c r="H35" s="133"/>
      <c r="I35" s="133"/>
      <c r="J35" s="136"/>
      <c r="K35" s="133"/>
      <c r="L35" s="133"/>
      <c r="M35" s="112" t="s">
        <v>321</v>
      </c>
    </row>
    <row r="36" spans="2:13" ht="20.100000000000001" customHeight="1" x14ac:dyDescent="0.2">
      <c r="B36" s="189" t="str">
        <f>B35</f>
        <v>?</v>
      </c>
      <c r="C36" s="106" t="s">
        <v>196</v>
      </c>
      <c r="D36" s="120"/>
      <c r="E36" s="121"/>
      <c r="F36" s="122"/>
      <c r="G36" s="123"/>
      <c r="H36" s="124"/>
      <c r="I36" s="125"/>
      <c r="J36" s="125"/>
      <c r="K36" s="122"/>
      <c r="L36" s="126"/>
      <c r="M36" s="207" t="s">
        <v>138</v>
      </c>
    </row>
    <row r="37" spans="2:13" ht="20.100000000000001" customHeight="1" x14ac:dyDescent="0.2">
      <c r="B37" s="189" t="str">
        <f t="shared" ref="B37:B46" si="2">B36</f>
        <v>?</v>
      </c>
      <c r="C37" s="106" t="s">
        <v>197</v>
      </c>
      <c r="D37" s="120"/>
      <c r="E37" s="121"/>
      <c r="F37" s="122"/>
      <c r="G37" s="123"/>
      <c r="H37" s="124"/>
      <c r="I37" s="125"/>
      <c r="J37" s="125"/>
      <c r="K37" s="122"/>
      <c r="L37" s="126"/>
      <c r="M37" s="207"/>
    </row>
    <row r="38" spans="2:13" ht="20.100000000000001" customHeight="1" x14ac:dyDescent="0.2">
      <c r="B38" s="189" t="str">
        <f t="shared" si="2"/>
        <v>?</v>
      </c>
      <c r="C38" s="106" t="s">
        <v>198</v>
      </c>
      <c r="D38" s="120"/>
      <c r="E38" s="121"/>
      <c r="F38" s="122"/>
      <c r="G38" s="123"/>
      <c r="H38" s="124"/>
      <c r="I38" s="125"/>
      <c r="J38" s="125"/>
      <c r="K38" s="122"/>
      <c r="L38" s="126"/>
      <c r="M38" s="207"/>
    </row>
    <row r="39" spans="2:13" ht="20.100000000000001" customHeight="1" x14ac:dyDescent="0.2">
      <c r="B39" s="189" t="str">
        <f t="shared" si="2"/>
        <v>?</v>
      </c>
      <c r="C39" s="106" t="s">
        <v>199</v>
      </c>
      <c r="D39" s="120"/>
      <c r="E39" s="121"/>
      <c r="F39" s="122"/>
      <c r="G39" s="123"/>
      <c r="H39" s="124"/>
      <c r="I39" s="125"/>
      <c r="J39" s="125"/>
      <c r="K39" s="122"/>
      <c r="L39" s="126"/>
      <c r="M39" s="207"/>
    </row>
    <row r="40" spans="2:13" ht="20.100000000000001" customHeight="1" x14ac:dyDescent="0.2">
      <c r="B40" s="189" t="str">
        <f t="shared" si="2"/>
        <v>?</v>
      </c>
      <c r="C40" s="106" t="s">
        <v>232</v>
      </c>
      <c r="D40" s="120"/>
      <c r="E40" s="121"/>
      <c r="F40" s="122"/>
      <c r="G40" s="123"/>
      <c r="H40" s="124"/>
      <c r="I40" s="125"/>
      <c r="J40" s="125"/>
      <c r="K40" s="122"/>
      <c r="L40" s="126"/>
      <c r="M40" s="207"/>
    </row>
    <row r="41" spans="2:13" ht="20.100000000000001" customHeight="1" x14ac:dyDescent="0.2">
      <c r="B41" s="189" t="str">
        <f t="shared" si="2"/>
        <v>?</v>
      </c>
      <c r="C41" s="106" t="s">
        <v>78</v>
      </c>
      <c r="D41" s="120"/>
      <c r="E41" s="121"/>
      <c r="F41" s="122"/>
      <c r="G41" s="123"/>
      <c r="H41" s="124"/>
      <c r="I41" s="125"/>
      <c r="J41" s="125"/>
      <c r="K41" s="122"/>
      <c r="L41" s="126"/>
      <c r="M41" s="207"/>
    </row>
    <row r="42" spans="2:13" ht="20.100000000000001" customHeight="1" x14ac:dyDescent="0.2">
      <c r="B42" s="189" t="str">
        <f t="shared" si="2"/>
        <v>?</v>
      </c>
      <c r="C42" s="106" t="s">
        <v>79</v>
      </c>
      <c r="D42" s="120"/>
      <c r="E42" s="121"/>
      <c r="F42" s="122"/>
      <c r="G42" s="123"/>
      <c r="H42" s="124"/>
      <c r="I42" s="125"/>
      <c r="J42" s="125"/>
      <c r="K42" s="122"/>
      <c r="L42" s="126"/>
      <c r="M42" s="207"/>
    </row>
    <row r="43" spans="2:13" ht="20.100000000000001" customHeight="1" x14ac:dyDescent="0.2">
      <c r="B43" s="189" t="str">
        <f t="shared" si="2"/>
        <v>?</v>
      </c>
      <c r="C43" s="106" t="s">
        <v>80</v>
      </c>
      <c r="D43" s="120" t="s">
        <v>338</v>
      </c>
      <c r="E43" s="121"/>
      <c r="F43" s="122"/>
      <c r="G43" s="123"/>
      <c r="H43" s="124"/>
      <c r="I43" s="125"/>
      <c r="J43" s="125"/>
      <c r="K43" s="122"/>
      <c r="L43" s="126"/>
      <c r="M43" s="207"/>
    </row>
    <row r="44" spans="2:13" ht="20.100000000000001" customHeight="1" x14ac:dyDescent="0.2">
      <c r="B44" s="189" t="str">
        <f t="shared" si="2"/>
        <v>?</v>
      </c>
      <c r="C44" s="139" t="s">
        <v>317</v>
      </c>
      <c r="D44" s="140"/>
      <c r="E44" s="141" t="s">
        <v>321</v>
      </c>
      <c r="F44" s="142"/>
      <c r="G44" s="143"/>
      <c r="H44" s="144"/>
      <c r="I44" s="145"/>
      <c r="J44" s="145"/>
      <c r="K44" s="142"/>
      <c r="L44" s="146"/>
      <c r="M44" s="147"/>
    </row>
    <row r="45" spans="2:13" ht="20.100000000000001" customHeight="1" x14ac:dyDescent="0.2">
      <c r="B45" s="189" t="str">
        <f t="shared" si="2"/>
        <v>?</v>
      </c>
      <c r="C45" s="434" t="s">
        <v>321</v>
      </c>
      <c r="D45" s="434"/>
      <c r="E45" s="434"/>
      <c r="F45" s="434"/>
      <c r="G45" s="434"/>
      <c r="H45" s="434"/>
      <c r="I45" s="434"/>
      <c r="J45" s="434"/>
      <c r="K45" s="434"/>
      <c r="L45" s="434"/>
      <c r="M45" s="435"/>
    </row>
    <row r="46" spans="2:13" ht="20.100000000000001" customHeight="1" thickBot="1" x14ac:dyDescent="0.25">
      <c r="B46" s="189" t="str">
        <f t="shared" si="2"/>
        <v>?</v>
      </c>
      <c r="C46" s="436"/>
      <c r="D46" s="436"/>
      <c r="E46" s="436"/>
      <c r="F46" s="436"/>
      <c r="G46" s="436"/>
      <c r="H46" s="436"/>
      <c r="I46" s="436"/>
      <c r="J46" s="436"/>
      <c r="K46" s="436"/>
      <c r="L46" s="436"/>
      <c r="M46" s="437"/>
    </row>
    <row r="47" spans="2:13" ht="21.95" customHeight="1" x14ac:dyDescent="0.2">
      <c r="B47" s="188" t="str">
        <f>M47</f>
        <v>?</v>
      </c>
      <c r="C47" s="137" t="s">
        <v>321</v>
      </c>
      <c r="D47" s="135"/>
      <c r="E47" s="133"/>
      <c r="F47" s="133"/>
      <c r="G47" s="133"/>
      <c r="H47" s="133"/>
      <c r="I47" s="133"/>
      <c r="J47" s="136"/>
      <c r="K47" s="133"/>
      <c r="L47" s="133"/>
      <c r="M47" s="112" t="s">
        <v>321</v>
      </c>
    </row>
    <row r="48" spans="2:13" ht="20.100000000000001" customHeight="1" x14ac:dyDescent="0.2">
      <c r="B48" s="189" t="str">
        <f>B47</f>
        <v>?</v>
      </c>
      <c r="C48" s="106" t="s">
        <v>196</v>
      </c>
      <c r="D48" s="120"/>
      <c r="E48" s="121"/>
      <c r="F48" s="122"/>
      <c r="G48" s="123"/>
      <c r="H48" s="124"/>
      <c r="I48" s="125"/>
      <c r="J48" s="125"/>
      <c r="K48" s="122"/>
      <c r="L48" s="126"/>
      <c r="M48" s="207"/>
    </row>
    <row r="49" spans="2:13" ht="20.100000000000001" customHeight="1" x14ac:dyDescent="0.2">
      <c r="B49" s="189" t="str">
        <f t="shared" ref="B49:B55" si="3">B48</f>
        <v>?</v>
      </c>
      <c r="C49" s="106" t="s">
        <v>197</v>
      </c>
      <c r="D49" s="120"/>
      <c r="E49" s="121"/>
      <c r="F49" s="122"/>
      <c r="G49" s="123"/>
      <c r="H49" s="124"/>
      <c r="I49" s="125"/>
      <c r="J49" s="125"/>
      <c r="K49" s="122"/>
      <c r="L49" s="126"/>
      <c r="M49" s="207"/>
    </row>
    <row r="50" spans="2:13" ht="20.100000000000001" customHeight="1" x14ac:dyDescent="0.2">
      <c r="B50" s="189" t="str">
        <f t="shared" si="3"/>
        <v>?</v>
      </c>
      <c r="C50" s="106" t="s">
        <v>198</v>
      </c>
      <c r="D50" s="120"/>
      <c r="E50" s="121"/>
      <c r="F50" s="122"/>
      <c r="G50" s="123"/>
      <c r="H50" s="124"/>
      <c r="I50" s="125"/>
      <c r="J50" s="125"/>
      <c r="K50" s="122"/>
      <c r="L50" s="126"/>
      <c r="M50" s="207"/>
    </row>
    <row r="51" spans="2:13" ht="20.100000000000001" customHeight="1" x14ac:dyDescent="0.2">
      <c r="B51" s="189" t="str">
        <f t="shared" si="3"/>
        <v>?</v>
      </c>
      <c r="C51" s="106" t="s">
        <v>199</v>
      </c>
      <c r="D51" s="120"/>
      <c r="E51" s="121"/>
      <c r="F51" s="122"/>
      <c r="G51" s="123"/>
      <c r="H51" s="124"/>
      <c r="I51" s="125"/>
      <c r="J51" s="125"/>
      <c r="K51" s="122"/>
      <c r="L51" s="126"/>
      <c r="M51" s="207"/>
    </row>
    <row r="52" spans="2:13" ht="20.100000000000001" customHeight="1" x14ac:dyDescent="0.2">
      <c r="B52" s="189" t="str">
        <f t="shared" si="3"/>
        <v>?</v>
      </c>
      <c r="C52" s="106" t="s">
        <v>232</v>
      </c>
      <c r="D52" s="120" t="s">
        <v>338</v>
      </c>
      <c r="E52" s="121"/>
      <c r="F52" s="122"/>
      <c r="G52" s="123"/>
      <c r="H52" s="124"/>
      <c r="I52" s="125"/>
      <c r="J52" s="125"/>
      <c r="K52" s="122"/>
      <c r="L52" s="126"/>
      <c r="M52" s="207"/>
    </row>
    <row r="53" spans="2:13" ht="20.100000000000001" customHeight="1" x14ac:dyDescent="0.2">
      <c r="B53" s="189" t="str">
        <f t="shared" si="3"/>
        <v>?</v>
      </c>
      <c r="C53" s="139" t="s">
        <v>317</v>
      </c>
      <c r="D53" s="140"/>
      <c r="E53" s="141" t="s">
        <v>321</v>
      </c>
      <c r="F53" s="142"/>
      <c r="G53" s="143"/>
      <c r="H53" s="144"/>
      <c r="I53" s="145"/>
      <c r="J53" s="145"/>
      <c r="K53" s="142"/>
      <c r="L53" s="146"/>
      <c r="M53" s="147"/>
    </row>
    <row r="54" spans="2:13" ht="20.100000000000001" customHeight="1" x14ac:dyDescent="0.2">
      <c r="B54" s="189" t="str">
        <f t="shared" si="3"/>
        <v>?</v>
      </c>
      <c r="C54" s="434" t="s">
        <v>321</v>
      </c>
      <c r="D54" s="434"/>
      <c r="E54" s="434"/>
      <c r="F54" s="434"/>
      <c r="G54" s="434"/>
      <c r="H54" s="434"/>
      <c r="I54" s="434"/>
      <c r="J54" s="434"/>
      <c r="K54" s="434"/>
      <c r="L54" s="434"/>
      <c r="M54" s="435"/>
    </row>
    <row r="55" spans="2:13" ht="20.100000000000001" customHeight="1" thickBot="1" x14ac:dyDescent="0.25">
      <c r="B55" s="189" t="str">
        <f t="shared" si="3"/>
        <v>?</v>
      </c>
      <c r="C55" s="436"/>
      <c r="D55" s="436"/>
      <c r="E55" s="436"/>
      <c r="F55" s="436"/>
      <c r="G55" s="436"/>
      <c r="H55" s="436"/>
      <c r="I55" s="436"/>
      <c r="J55" s="436"/>
      <c r="K55" s="436"/>
      <c r="L55" s="436"/>
      <c r="M55" s="437"/>
    </row>
    <row r="56" spans="2:13" ht="21.95" customHeight="1" x14ac:dyDescent="0.2">
      <c r="B56" s="188" t="str">
        <f>M56</f>
        <v>?</v>
      </c>
      <c r="C56" s="137" t="s">
        <v>321</v>
      </c>
      <c r="D56" s="135"/>
      <c r="E56" s="133"/>
      <c r="F56" s="133"/>
      <c r="G56" s="133"/>
      <c r="H56" s="133"/>
      <c r="I56" s="133"/>
      <c r="J56" s="136"/>
      <c r="K56" s="133"/>
      <c r="L56" s="133"/>
      <c r="M56" s="112" t="s">
        <v>321</v>
      </c>
    </row>
    <row r="57" spans="2:13" ht="20.100000000000001" customHeight="1" x14ac:dyDescent="0.2">
      <c r="B57" s="189" t="str">
        <f>B56</f>
        <v>?</v>
      </c>
      <c r="C57" s="106" t="s">
        <v>196</v>
      </c>
      <c r="D57" s="120"/>
      <c r="E57" s="121"/>
      <c r="F57" s="122"/>
      <c r="G57" s="123"/>
      <c r="H57" s="124"/>
      <c r="I57" s="125"/>
      <c r="J57" s="125"/>
      <c r="K57" s="122"/>
      <c r="L57" s="126"/>
      <c r="M57" s="207"/>
    </row>
    <row r="58" spans="2:13" ht="20.100000000000001" customHeight="1" x14ac:dyDescent="0.2">
      <c r="B58" s="189" t="str">
        <f t="shared" ref="B58:B67" si="4">B57</f>
        <v>?</v>
      </c>
      <c r="C58" s="106" t="s">
        <v>197</v>
      </c>
      <c r="D58" s="120"/>
      <c r="E58" s="121"/>
      <c r="F58" s="122"/>
      <c r="G58" s="123"/>
      <c r="H58" s="124"/>
      <c r="I58" s="125"/>
      <c r="J58" s="125"/>
      <c r="K58" s="122"/>
      <c r="L58" s="126"/>
      <c r="M58" s="207"/>
    </row>
    <row r="59" spans="2:13" ht="20.100000000000001" customHeight="1" x14ac:dyDescent="0.2">
      <c r="B59" s="189" t="str">
        <f t="shared" si="4"/>
        <v>?</v>
      </c>
      <c r="C59" s="106" t="s">
        <v>198</v>
      </c>
      <c r="D59" s="120"/>
      <c r="E59" s="121"/>
      <c r="F59" s="122"/>
      <c r="G59" s="123"/>
      <c r="H59" s="124"/>
      <c r="I59" s="125"/>
      <c r="J59" s="125"/>
      <c r="K59" s="122"/>
      <c r="L59" s="126"/>
      <c r="M59" s="207"/>
    </row>
    <row r="60" spans="2:13" ht="20.100000000000001" customHeight="1" x14ac:dyDescent="0.2">
      <c r="B60" s="189" t="str">
        <f t="shared" si="4"/>
        <v>?</v>
      </c>
      <c r="C60" s="106" t="s">
        <v>199</v>
      </c>
      <c r="D60" s="120"/>
      <c r="E60" s="121"/>
      <c r="F60" s="122"/>
      <c r="G60" s="123"/>
      <c r="H60" s="124"/>
      <c r="I60" s="125"/>
      <c r="J60" s="125"/>
      <c r="K60" s="122"/>
      <c r="L60" s="126"/>
      <c r="M60" s="207"/>
    </row>
    <row r="61" spans="2:13" ht="20.100000000000001" customHeight="1" x14ac:dyDescent="0.2">
      <c r="B61" s="189" t="str">
        <f t="shared" si="4"/>
        <v>?</v>
      </c>
      <c r="C61" s="106" t="s">
        <v>232</v>
      </c>
      <c r="D61" s="120"/>
      <c r="E61" s="121"/>
      <c r="F61" s="122"/>
      <c r="G61" s="123"/>
      <c r="H61" s="124"/>
      <c r="I61" s="125"/>
      <c r="J61" s="125"/>
      <c r="K61" s="122"/>
      <c r="L61" s="126"/>
      <c r="M61" s="207"/>
    </row>
    <row r="62" spans="2:13" ht="20.100000000000001" customHeight="1" x14ac:dyDescent="0.2">
      <c r="B62" s="189" t="str">
        <f t="shared" si="4"/>
        <v>?</v>
      </c>
      <c r="C62" s="106" t="s">
        <v>78</v>
      </c>
      <c r="D62" s="120"/>
      <c r="E62" s="121"/>
      <c r="F62" s="122"/>
      <c r="G62" s="123"/>
      <c r="H62" s="124"/>
      <c r="I62" s="125"/>
      <c r="J62" s="125"/>
      <c r="K62" s="122"/>
      <c r="L62" s="126"/>
      <c r="M62" s="207"/>
    </row>
    <row r="63" spans="2:13" ht="20.100000000000001" customHeight="1" x14ac:dyDescent="0.2">
      <c r="B63" s="189" t="str">
        <f t="shared" si="4"/>
        <v>?</v>
      </c>
      <c r="C63" s="106" t="s">
        <v>79</v>
      </c>
      <c r="D63" s="120"/>
      <c r="E63" s="121"/>
      <c r="F63" s="122"/>
      <c r="G63" s="123"/>
      <c r="H63" s="124"/>
      <c r="I63" s="125"/>
      <c r="J63" s="125"/>
      <c r="K63" s="122"/>
      <c r="L63" s="126"/>
      <c r="M63" s="207"/>
    </row>
    <row r="64" spans="2:13" ht="20.100000000000001" customHeight="1" x14ac:dyDescent="0.2">
      <c r="B64" s="189" t="str">
        <f t="shared" si="4"/>
        <v>?</v>
      </c>
      <c r="C64" s="106" t="s">
        <v>80</v>
      </c>
      <c r="D64" s="120" t="s">
        <v>338</v>
      </c>
      <c r="E64" s="121"/>
      <c r="F64" s="122"/>
      <c r="G64" s="123"/>
      <c r="H64" s="124"/>
      <c r="I64" s="125"/>
      <c r="J64" s="125"/>
      <c r="K64" s="122"/>
      <c r="L64" s="126"/>
      <c r="M64" s="207"/>
    </row>
    <row r="65" spans="2:13" ht="20.100000000000001" customHeight="1" x14ac:dyDescent="0.2">
      <c r="B65" s="189" t="str">
        <f t="shared" si="4"/>
        <v>?</v>
      </c>
      <c r="C65" s="139" t="s">
        <v>317</v>
      </c>
      <c r="D65" s="140"/>
      <c r="E65" s="141" t="s">
        <v>321</v>
      </c>
      <c r="F65" s="142"/>
      <c r="G65" s="143"/>
      <c r="H65" s="144"/>
      <c r="I65" s="145"/>
      <c r="J65" s="145"/>
      <c r="K65" s="142"/>
      <c r="L65" s="146"/>
      <c r="M65" s="147"/>
    </row>
    <row r="66" spans="2:13" ht="20.100000000000001" customHeight="1" x14ac:dyDescent="0.2">
      <c r="B66" s="189" t="str">
        <f t="shared" si="4"/>
        <v>?</v>
      </c>
      <c r="C66" s="434"/>
      <c r="D66" s="434"/>
      <c r="E66" s="434"/>
      <c r="F66" s="434"/>
      <c r="G66" s="434"/>
      <c r="H66" s="434"/>
      <c r="I66" s="434"/>
      <c r="J66" s="434"/>
      <c r="K66" s="434"/>
      <c r="L66" s="434"/>
      <c r="M66" s="435"/>
    </row>
    <row r="67" spans="2:13" ht="20.100000000000001" customHeight="1" thickBot="1" x14ac:dyDescent="0.25">
      <c r="B67" s="189" t="str">
        <f t="shared" si="4"/>
        <v>?</v>
      </c>
      <c r="C67" s="436"/>
      <c r="D67" s="436"/>
      <c r="E67" s="436"/>
      <c r="F67" s="436"/>
      <c r="G67" s="436"/>
      <c r="H67" s="436"/>
      <c r="I67" s="436"/>
      <c r="J67" s="436"/>
      <c r="K67" s="436"/>
      <c r="L67" s="436"/>
      <c r="M67" s="437"/>
    </row>
    <row r="68" spans="2:13" ht="21.95" customHeight="1" x14ac:dyDescent="0.2">
      <c r="B68" s="188" t="str">
        <f>M68</f>
        <v>?</v>
      </c>
      <c r="C68" s="137" t="s">
        <v>321</v>
      </c>
      <c r="D68" s="135"/>
      <c r="E68" s="133"/>
      <c r="F68" s="133"/>
      <c r="G68" s="133"/>
      <c r="H68" s="133"/>
      <c r="I68" s="133"/>
      <c r="J68" s="136"/>
      <c r="K68" s="133"/>
      <c r="L68" s="133"/>
      <c r="M68" s="112" t="s">
        <v>321</v>
      </c>
    </row>
    <row r="69" spans="2:13" ht="20.100000000000001" customHeight="1" x14ac:dyDescent="0.2">
      <c r="B69" s="189" t="str">
        <f>B68</f>
        <v>?</v>
      </c>
      <c r="C69" s="106" t="s">
        <v>196</v>
      </c>
      <c r="D69" s="120"/>
      <c r="E69" s="121"/>
      <c r="F69" s="122"/>
      <c r="G69" s="123"/>
      <c r="H69" s="124"/>
      <c r="I69" s="125"/>
      <c r="J69" s="125"/>
      <c r="K69" s="122"/>
      <c r="L69" s="126"/>
      <c r="M69" s="207" t="s">
        <v>138</v>
      </c>
    </row>
    <row r="70" spans="2:13" ht="20.100000000000001" customHeight="1" x14ac:dyDescent="0.2">
      <c r="B70" s="189" t="str">
        <f t="shared" ref="B70:B79" si="5">B69</f>
        <v>?</v>
      </c>
      <c r="C70" s="106" t="s">
        <v>197</v>
      </c>
      <c r="D70" s="120"/>
      <c r="E70" s="121"/>
      <c r="F70" s="122"/>
      <c r="G70" s="123"/>
      <c r="H70" s="124"/>
      <c r="I70" s="125"/>
      <c r="J70" s="125"/>
      <c r="K70" s="122"/>
      <c r="L70" s="126"/>
      <c r="M70" s="207"/>
    </row>
    <row r="71" spans="2:13" ht="20.100000000000001" customHeight="1" x14ac:dyDescent="0.2">
      <c r="B71" s="189" t="str">
        <f t="shared" si="5"/>
        <v>?</v>
      </c>
      <c r="C71" s="106" t="s">
        <v>198</v>
      </c>
      <c r="D71" s="120"/>
      <c r="E71" s="121"/>
      <c r="F71" s="122"/>
      <c r="G71" s="123"/>
      <c r="H71" s="124"/>
      <c r="I71" s="125"/>
      <c r="J71" s="125"/>
      <c r="K71" s="122"/>
      <c r="L71" s="126"/>
      <c r="M71" s="207"/>
    </row>
    <row r="72" spans="2:13" ht="20.100000000000001" customHeight="1" x14ac:dyDescent="0.2">
      <c r="B72" s="189" t="str">
        <f t="shared" si="5"/>
        <v>?</v>
      </c>
      <c r="C72" s="106" t="s">
        <v>199</v>
      </c>
      <c r="D72" s="120"/>
      <c r="E72" s="121"/>
      <c r="F72" s="122"/>
      <c r="G72" s="123"/>
      <c r="H72" s="124"/>
      <c r="I72" s="125"/>
      <c r="J72" s="125"/>
      <c r="K72" s="122"/>
      <c r="L72" s="126"/>
      <c r="M72" s="207"/>
    </row>
    <row r="73" spans="2:13" ht="20.100000000000001" customHeight="1" x14ac:dyDescent="0.2">
      <c r="B73" s="189" t="str">
        <f t="shared" si="5"/>
        <v>?</v>
      </c>
      <c r="C73" s="106" t="s">
        <v>232</v>
      </c>
      <c r="D73" s="120"/>
      <c r="E73" s="121"/>
      <c r="F73" s="122"/>
      <c r="G73" s="123"/>
      <c r="H73" s="124"/>
      <c r="I73" s="125"/>
      <c r="J73" s="125"/>
      <c r="K73" s="122"/>
      <c r="L73" s="126"/>
      <c r="M73" s="207"/>
    </row>
    <row r="74" spans="2:13" ht="20.100000000000001" customHeight="1" x14ac:dyDescent="0.2">
      <c r="B74" s="189" t="str">
        <f t="shared" si="5"/>
        <v>?</v>
      </c>
      <c r="C74" s="106" t="s">
        <v>78</v>
      </c>
      <c r="D74" s="120"/>
      <c r="E74" s="121"/>
      <c r="F74" s="122"/>
      <c r="G74" s="123"/>
      <c r="H74" s="124"/>
      <c r="I74" s="125"/>
      <c r="J74" s="125"/>
      <c r="K74" s="122"/>
      <c r="L74" s="126"/>
      <c r="M74" s="207"/>
    </row>
    <row r="75" spans="2:13" ht="20.100000000000001" customHeight="1" x14ac:dyDescent="0.2">
      <c r="B75" s="189" t="str">
        <f t="shared" si="5"/>
        <v>?</v>
      </c>
      <c r="C75" s="106" t="s">
        <v>79</v>
      </c>
      <c r="D75" s="120"/>
      <c r="E75" s="121"/>
      <c r="F75" s="122"/>
      <c r="G75" s="123"/>
      <c r="H75" s="124"/>
      <c r="I75" s="125"/>
      <c r="J75" s="125"/>
      <c r="K75" s="122"/>
      <c r="L75" s="126"/>
      <c r="M75" s="207"/>
    </row>
    <row r="76" spans="2:13" ht="20.100000000000001" customHeight="1" x14ac:dyDescent="0.2">
      <c r="B76" s="189" t="str">
        <f t="shared" si="5"/>
        <v>?</v>
      </c>
      <c r="C76" s="106" t="s">
        <v>80</v>
      </c>
      <c r="D76" s="120" t="s">
        <v>338</v>
      </c>
      <c r="E76" s="121"/>
      <c r="F76" s="122"/>
      <c r="G76" s="123"/>
      <c r="H76" s="124"/>
      <c r="I76" s="125"/>
      <c r="J76" s="125"/>
      <c r="K76" s="122"/>
      <c r="L76" s="126"/>
      <c r="M76" s="207"/>
    </row>
    <row r="77" spans="2:13" ht="20.100000000000001" customHeight="1" x14ac:dyDescent="0.2">
      <c r="B77" s="189" t="str">
        <f t="shared" si="5"/>
        <v>?</v>
      </c>
      <c r="C77" s="139" t="s">
        <v>317</v>
      </c>
      <c r="D77" s="140"/>
      <c r="E77" s="141" t="s">
        <v>321</v>
      </c>
      <c r="F77" s="142"/>
      <c r="G77" s="143"/>
      <c r="H77" s="144"/>
      <c r="I77" s="145"/>
      <c r="J77" s="145"/>
      <c r="K77" s="142"/>
      <c r="L77" s="146"/>
      <c r="M77" s="147"/>
    </row>
    <row r="78" spans="2:13" ht="20.100000000000001" customHeight="1" x14ac:dyDescent="0.2">
      <c r="B78" s="189" t="str">
        <f t="shared" si="5"/>
        <v>?</v>
      </c>
      <c r="C78" s="434" t="s">
        <v>321</v>
      </c>
      <c r="D78" s="434"/>
      <c r="E78" s="434"/>
      <c r="F78" s="434"/>
      <c r="G78" s="434"/>
      <c r="H78" s="434"/>
      <c r="I78" s="434"/>
      <c r="J78" s="434"/>
      <c r="K78" s="434"/>
      <c r="L78" s="434"/>
      <c r="M78" s="435"/>
    </row>
    <row r="79" spans="2:13" ht="20.100000000000001" customHeight="1" thickBot="1" x14ac:dyDescent="0.25">
      <c r="B79" s="189" t="str">
        <f t="shared" si="5"/>
        <v>?</v>
      </c>
      <c r="C79" s="436"/>
      <c r="D79" s="436"/>
      <c r="E79" s="436"/>
      <c r="F79" s="436"/>
      <c r="G79" s="436"/>
      <c r="H79" s="436"/>
      <c r="I79" s="436"/>
      <c r="J79" s="436"/>
      <c r="K79" s="436"/>
      <c r="L79" s="436"/>
      <c r="M79" s="437"/>
    </row>
    <row r="80" spans="2:13" ht="21.95" customHeight="1" x14ac:dyDescent="0.2">
      <c r="B80" s="188" t="str">
        <f>M80</f>
        <v>?</v>
      </c>
      <c r="C80" s="137" t="s">
        <v>321</v>
      </c>
      <c r="D80" s="135"/>
      <c r="E80" s="133"/>
      <c r="F80" s="133"/>
      <c r="G80" s="133"/>
      <c r="H80" s="133"/>
      <c r="I80" s="133"/>
      <c r="J80" s="136"/>
      <c r="K80" s="133"/>
      <c r="L80" s="133"/>
      <c r="M80" s="112" t="s">
        <v>321</v>
      </c>
    </row>
    <row r="81" spans="2:13" ht="20.100000000000001" customHeight="1" x14ac:dyDescent="0.2">
      <c r="B81" s="189" t="str">
        <f>B80</f>
        <v>?</v>
      </c>
      <c r="C81" s="106" t="s">
        <v>196</v>
      </c>
      <c r="D81" s="120"/>
      <c r="E81" s="121"/>
      <c r="F81" s="122"/>
      <c r="G81" s="123"/>
      <c r="H81" s="124"/>
      <c r="I81" s="125"/>
      <c r="J81" s="125"/>
      <c r="K81" s="122"/>
      <c r="L81" s="126"/>
      <c r="M81" s="207"/>
    </row>
    <row r="82" spans="2:13" ht="20.100000000000001" customHeight="1" x14ac:dyDescent="0.2">
      <c r="B82" s="189" t="str">
        <f t="shared" ref="B82:B88" si="6">B81</f>
        <v>?</v>
      </c>
      <c r="C82" s="106" t="s">
        <v>197</v>
      </c>
      <c r="D82" s="120"/>
      <c r="E82" s="121"/>
      <c r="F82" s="122"/>
      <c r="G82" s="123"/>
      <c r="H82" s="124"/>
      <c r="I82" s="125"/>
      <c r="J82" s="125"/>
      <c r="K82" s="122"/>
      <c r="L82" s="126"/>
      <c r="M82" s="207"/>
    </row>
    <row r="83" spans="2:13" ht="20.100000000000001" customHeight="1" x14ac:dyDescent="0.2">
      <c r="B83" s="189" t="str">
        <f t="shared" si="6"/>
        <v>?</v>
      </c>
      <c r="C83" s="106" t="s">
        <v>198</v>
      </c>
      <c r="D83" s="120"/>
      <c r="E83" s="121"/>
      <c r="F83" s="122"/>
      <c r="G83" s="123"/>
      <c r="H83" s="124"/>
      <c r="I83" s="125"/>
      <c r="J83" s="125"/>
      <c r="K83" s="122"/>
      <c r="L83" s="126"/>
      <c r="M83" s="207"/>
    </row>
    <row r="84" spans="2:13" ht="20.100000000000001" customHeight="1" x14ac:dyDescent="0.2">
      <c r="B84" s="189" t="str">
        <f t="shared" si="6"/>
        <v>?</v>
      </c>
      <c r="C84" s="106" t="s">
        <v>199</v>
      </c>
      <c r="D84" s="120"/>
      <c r="E84" s="121"/>
      <c r="F84" s="122"/>
      <c r="G84" s="123"/>
      <c r="H84" s="124"/>
      <c r="I84" s="125"/>
      <c r="J84" s="125"/>
      <c r="K84" s="122"/>
      <c r="L84" s="126"/>
      <c r="M84" s="207"/>
    </row>
    <row r="85" spans="2:13" ht="20.100000000000001" customHeight="1" x14ac:dyDescent="0.2">
      <c r="B85" s="189" t="str">
        <f t="shared" si="6"/>
        <v>?</v>
      </c>
      <c r="C85" s="106" t="s">
        <v>232</v>
      </c>
      <c r="D85" s="120" t="s">
        <v>338</v>
      </c>
      <c r="E85" s="121"/>
      <c r="F85" s="122"/>
      <c r="G85" s="123"/>
      <c r="H85" s="124"/>
      <c r="I85" s="125"/>
      <c r="J85" s="125"/>
      <c r="K85" s="122"/>
      <c r="L85" s="126"/>
      <c r="M85" s="207"/>
    </row>
    <row r="86" spans="2:13" ht="20.100000000000001" customHeight="1" x14ac:dyDescent="0.2">
      <c r="B86" s="189" t="str">
        <f t="shared" si="6"/>
        <v>?</v>
      </c>
      <c r="C86" s="139" t="s">
        <v>317</v>
      </c>
      <c r="D86" s="140"/>
      <c r="E86" s="141" t="s">
        <v>321</v>
      </c>
      <c r="F86" s="142"/>
      <c r="G86" s="143"/>
      <c r="H86" s="144"/>
      <c r="I86" s="145"/>
      <c r="J86" s="145"/>
      <c r="K86" s="142"/>
      <c r="L86" s="146"/>
      <c r="M86" s="147"/>
    </row>
    <row r="87" spans="2:13" ht="20.100000000000001" customHeight="1" x14ac:dyDescent="0.2">
      <c r="B87" s="189" t="str">
        <f t="shared" si="6"/>
        <v>?</v>
      </c>
      <c r="C87" s="438" t="s">
        <v>321</v>
      </c>
      <c r="D87" s="434"/>
      <c r="E87" s="434"/>
      <c r="F87" s="434"/>
      <c r="G87" s="434"/>
      <c r="H87" s="434"/>
      <c r="I87" s="434"/>
      <c r="J87" s="434"/>
      <c r="K87" s="434"/>
      <c r="L87" s="434"/>
      <c r="M87" s="435"/>
    </row>
    <row r="88" spans="2:13" ht="20.100000000000001" customHeight="1" thickBot="1" x14ac:dyDescent="0.25">
      <c r="B88" s="189" t="str">
        <f t="shared" si="6"/>
        <v>?</v>
      </c>
      <c r="C88" s="439"/>
      <c r="D88" s="440"/>
      <c r="E88" s="440"/>
      <c r="F88" s="440"/>
      <c r="G88" s="440"/>
      <c r="H88" s="440"/>
      <c r="I88" s="440"/>
      <c r="J88" s="440"/>
      <c r="K88" s="440"/>
      <c r="L88" s="440"/>
      <c r="M88" s="441"/>
    </row>
  </sheetData>
  <autoFilter ref="B11:M88">
    <filterColumn colId="0" showButton="0"/>
  </autoFilter>
  <mergeCells count="15">
    <mergeCell ref="K3:M4"/>
    <mergeCell ref="K5:M6"/>
    <mergeCell ref="K7:M8"/>
    <mergeCell ref="C5:H6"/>
    <mergeCell ref="C7:H8"/>
    <mergeCell ref="B3:B4"/>
    <mergeCell ref="C3:I4"/>
    <mergeCell ref="C78:M79"/>
    <mergeCell ref="C87:M88"/>
    <mergeCell ref="C45:M46"/>
    <mergeCell ref="C54:M55"/>
    <mergeCell ref="C66:M67"/>
    <mergeCell ref="B11:C12"/>
    <mergeCell ref="C21:M22"/>
    <mergeCell ref="C33:M34"/>
  </mergeCells>
  <phoneticPr fontId="0" type="noConversion"/>
  <printOptions horizontalCentered="1"/>
  <pageMargins left="0.59055118110236227" right="0" top="0.15748031496062992" bottom="0" header="0.11811023622047245" footer="0"/>
  <pageSetup paperSize="9" scale="41" orientation="portrait" horizontalDpi="300" verticalDpi="300" r:id="rId1"/>
  <headerFooter alignWithMargins="0">
    <oddFooter>&amp;R&amp;8&amp;F-&amp;A-&amp;Z&amp;F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Feuil1</vt:lpstr>
      <vt:lpstr>Table des matières</vt:lpstr>
      <vt:lpstr>Cuisson</vt:lpstr>
      <vt:lpstr>Hygiène</vt:lpstr>
      <vt:lpstr>Réactions</vt:lpstr>
      <vt:lpstr>En têtes cuissons</vt:lpstr>
      <vt:lpstr>Fiche de cuisson exemple</vt:lpstr>
      <vt:lpstr>Répertoire vierge</vt:lpstr>
      <vt:lpstr>'Répertoire vierge'!Impression_des_titres</vt:lpstr>
      <vt:lpstr>'Table des matières'!Impression_des_titres</vt:lpstr>
      <vt:lpstr>Cuisson!Zone_d_impression</vt:lpstr>
      <vt:lpstr>'En têtes cuissons'!Zone_d_impression</vt:lpstr>
      <vt:lpstr>Feuil1!Zone_d_impression</vt:lpstr>
      <vt:lpstr>Hygiène!Zone_d_impression</vt:lpstr>
      <vt:lpstr>Réactions!Zone_d_impression</vt:lpstr>
      <vt:lpstr>'Répertoire vierge'!Zone_d_impression</vt:lpstr>
      <vt:lpstr>'Table des matières'!Zone_d_impression</vt:lpstr>
    </vt:vector>
  </TitlesOfParts>
  <Company>Cuisine Centrale de Rochefort sur 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Températures de cuissons</dc:title>
  <dc:subject>cuissons à juste température</dc:subject>
  <dc:creator>Joel Leboucher</dc:creator>
  <dc:description>Ces tableaux ont pu être fait grace à la documentation des fabriquants de matériels. Et aux différents documents sur la cuisson.N'hésitez pas à vous constituer une bibliothèque. Soyez curieux regardez ce qui s'écrit pour l'agroalimentaire</dc:description>
  <cp:lastModifiedBy>Joël Leboucher</cp:lastModifiedBy>
  <cp:lastPrinted>2007-12-09T18:30:09Z</cp:lastPrinted>
  <dcterms:created xsi:type="dcterms:W3CDTF">2004-09-16T13:40:09Z</dcterms:created>
  <dcterms:modified xsi:type="dcterms:W3CDTF">2020-07-29T16:29:55Z</dcterms:modified>
</cp:coreProperties>
</file>