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-UPRT\1-UPRT.FR-SITE-WEB\av-achats-vente.marches\av-divers\"/>
    </mc:Choice>
  </mc:AlternateContent>
  <xr:revisionPtr revIDLastSave="0" documentId="13_ncr:40009_{0D89DFA9-B5DD-4377-BD88-841C1121CECB}" xr6:coauthVersionLast="47" xr6:coauthVersionMax="47" xr10:uidLastSave="{00000000-0000-0000-0000-000000000000}"/>
  <bookViews>
    <workbookView xWindow="-120" yWindow="-120" windowWidth="29040" windowHeight="15840" tabRatio="604" firstSheet="2" activeTab="6"/>
  </bookViews>
  <sheets>
    <sheet name="Mode d'emploi" sheetId="11" r:id="rId1"/>
    <sheet name="Modèle Clamart" sheetId="9" r:id="rId2"/>
    <sheet name="Menu vierge" sheetId="12" r:id="rId3"/>
    <sheet name="Approvisionnement Modèle" sheetId="13" r:id="rId4"/>
    <sheet name="Approvisionnement Vierge" sheetId="14" r:id="rId5"/>
    <sheet name="Police" sheetId="3" r:id="rId6"/>
    <sheet name="Police de caractères" sheetId="7" r:id="rId7"/>
    <sheet name="Police de simboles" sheetId="2" r:id="rId8"/>
  </sheets>
  <definedNames>
    <definedName name="_xlnm.Print_Titles" localSheetId="6">'Police de caractères'!$1:$2</definedName>
    <definedName name="_xlnm.Print_Titles" localSheetId="7">'Police de simboles'!$1:$2</definedName>
    <definedName name="_xlnm.Print_Area" localSheetId="3">'Approvisionnement Modèle'!$A$1:$Q$112</definedName>
    <definedName name="_xlnm.Print_Area" localSheetId="4">'Approvisionnement Vierge'!$A$1:$Q$112</definedName>
    <definedName name="_xlnm.Print_Area" localSheetId="2">'Menu vierge'!$A$1:$R$105</definedName>
    <definedName name="_xlnm.Print_Area" localSheetId="0">'Mode d''emploi'!$A$1:$P$82</definedName>
    <definedName name="_xlnm.Print_Area" localSheetId="1">'Modèle Clamart'!$A$1:$R$74</definedName>
    <definedName name="_xlnm.Print_Area" localSheetId="5">Police!$A$1:$K$30</definedName>
    <definedName name="_xlnm.Print_Area" localSheetId="6">'Police de caractères'!$A$1:$AF$172</definedName>
    <definedName name="_xlnm.Print_Area" localSheetId="7">'Police de simboles'!$A$1:$S$169</definedName>
  </definedNames>
  <calcPr calcId="191029" fullCalcOnLoad="1"/>
</workbook>
</file>

<file path=xl/calcChain.xml><?xml version="1.0" encoding="utf-8"?>
<calcChain xmlns="http://schemas.openxmlformats.org/spreadsheetml/2006/main">
  <c r="B30" i="7" l="1"/>
  <c r="B2" i="13"/>
  <c r="B2" i="14"/>
  <c r="B2" i="12"/>
  <c r="H7" i="12"/>
  <c r="I7" i="12"/>
  <c r="J7" i="12"/>
  <c r="J5" i="12" s="1"/>
  <c r="K7" i="12"/>
  <c r="K5" i="12"/>
  <c r="L5" i="12" s="1"/>
  <c r="L10" i="12"/>
  <c r="L12" i="12"/>
  <c r="L13" i="12"/>
  <c r="L14" i="12"/>
  <c r="L15" i="12"/>
  <c r="L16" i="12"/>
  <c r="L17" i="12"/>
  <c r="L18" i="12"/>
  <c r="H21" i="12"/>
  <c r="H5" i="12" s="1"/>
  <c r="J21" i="12"/>
  <c r="K21" i="12"/>
  <c r="L21" i="12"/>
  <c r="L24" i="12"/>
  <c r="L26" i="12"/>
  <c r="L27" i="12"/>
  <c r="L28" i="12"/>
  <c r="L29" i="12"/>
  <c r="L30" i="12"/>
  <c r="L31" i="12"/>
  <c r="L32" i="12"/>
  <c r="H35" i="12"/>
  <c r="J35" i="12"/>
  <c r="K35" i="12"/>
  <c r="L35" i="12"/>
  <c r="L38" i="12"/>
  <c r="L40" i="12"/>
  <c r="L41" i="12"/>
  <c r="L42" i="12"/>
  <c r="L43" i="12"/>
  <c r="L44" i="12"/>
  <c r="L45" i="12"/>
  <c r="L46" i="12"/>
  <c r="H49" i="12"/>
  <c r="J49" i="12"/>
  <c r="K49" i="12"/>
  <c r="L49" i="12"/>
  <c r="L52" i="12"/>
  <c r="L54" i="12"/>
  <c r="L55" i="12"/>
  <c r="L56" i="12"/>
  <c r="L57" i="12"/>
  <c r="L58" i="12"/>
  <c r="L59" i="12"/>
  <c r="L60" i="12"/>
  <c r="H63" i="12"/>
  <c r="J63" i="12"/>
  <c r="K63" i="12"/>
  <c r="L63" i="12"/>
  <c r="L66" i="12"/>
  <c r="L68" i="12"/>
  <c r="L69" i="12"/>
  <c r="L70" i="12"/>
  <c r="L71" i="12"/>
  <c r="L72" i="12"/>
  <c r="L73" i="12"/>
  <c r="L74" i="12"/>
  <c r="H77" i="12"/>
  <c r="J77" i="12"/>
  <c r="K77" i="12"/>
  <c r="L77" i="12"/>
  <c r="L80" i="12"/>
  <c r="L82" i="12"/>
  <c r="L83" i="12"/>
  <c r="L84" i="12"/>
  <c r="L85" i="12"/>
  <c r="L86" i="12"/>
  <c r="L87" i="12"/>
  <c r="L88" i="12"/>
  <c r="H91" i="12"/>
  <c r="J91" i="12"/>
  <c r="K91" i="12"/>
  <c r="L91" i="12"/>
  <c r="L94" i="12"/>
  <c r="L96" i="12"/>
  <c r="L97" i="12"/>
  <c r="L98" i="12"/>
  <c r="L99" i="12"/>
  <c r="L100" i="12"/>
  <c r="L101" i="12"/>
  <c r="L102" i="12"/>
  <c r="B2" i="11"/>
  <c r="G20" i="11"/>
  <c r="H20" i="11"/>
  <c r="I20" i="11" s="1"/>
  <c r="J20" i="11"/>
  <c r="L20" i="11" s="1"/>
  <c r="K20" i="11"/>
  <c r="I22" i="11"/>
  <c r="M22" i="11"/>
  <c r="L22" i="11"/>
  <c r="I23" i="11"/>
  <c r="L23" i="11"/>
  <c r="M23" i="11"/>
  <c r="I24" i="11"/>
  <c r="L24" i="11"/>
  <c r="M24" i="11"/>
  <c r="I25" i="11"/>
  <c r="M25" i="11" s="1"/>
  <c r="L25" i="11"/>
  <c r="I26" i="11"/>
  <c r="M26" i="11"/>
  <c r="L26" i="11"/>
  <c r="L30" i="11"/>
  <c r="G33" i="11"/>
  <c r="H33" i="11"/>
  <c r="I33" i="11"/>
  <c r="J33" i="11"/>
  <c r="L33" i="11" s="1"/>
  <c r="K29" i="11" s="1"/>
  <c r="K33" i="11"/>
  <c r="H54" i="11"/>
  <c r="H55" i="11"/>
  <c r="L55" i="11"/>
  <c r="O55" i="11" s="1"/>
  <c r="M55" i="11"/>
  <c r="N55" i="11"/>
  <c r="H56" i="11"/>
  <c r="C57" i="11"/>
  <c r="H57" i="11"/>
  <c r="J57" i="11"/>
  <c r="L57" i="11"/>
  <c r="O57" i="11" s="1"/>
  <c r="M57" i="11"/>
  <c r="N57" i="11"/>
  <c r="H60" i="11"/>
  <c r="H61" i="11"/>
  <c r="L61" i="11"/>
  <c r="M61" i="11"/>
  <c r="O61" i="11"/>
  <c r="N61" i="11"/>
  <c r="H62" i="11"/>
  <c r="L62" i="11"/>
  <c r="O62" i="11"/>
  <c r="M62" i="11"/>
  <c r="N62" i="11"/>
  <c r="C63" i="11"/>
  <c r="H63" i="11"/>
  <c r="L63" i="11"/>
  <c r="M63" i="11"/>
  <c r="N63" i="11"/>
  <c r="O63" i="11"/>
  <c r="H64" i="11"/>
  <c r="I64" i="11"/>
  <c r="L64" i="11"/>
  <c r="O64" i="11"/>
  <c r="M64" i="11"/>
  <c r="N64" i="11"/>
  <c r="H65" i="11"/>
  <c r="L65" i="11"/>
  <c r="O65" i="11" s="1"/>
  <c r="M65" i="11"/>
  <c r="N65" i="11"/>
  <c r="H66" i="11"/>
  <c r="L66" i="11"/>
  <c r="M66" i="11"/>
  <c r="N66" i="11"/>
  <c r="O66" i="11"/>
  <c r="H67" i="11"/>
  <c r="L67" i="11"/>
  <c r="M67" i="11"/>
  <c r="O67" i="11"/>
  <c r="N67" i="11"/>
  <c r="L68" i="11"/>
  <c r="M68" i="11"/>
  <c r="O68" i="11"/>
  <c r="N68" i="11"/>
  <c r="L69" i="11"/>
  <c r="M69" i="11"/>
  <c r="O69" i="11"/>
  <c r="N69" i="11"/>
  <c r="H72" i="11"/>
  <c r="O72" i="11"/>
  <c r="H73" i="11"/>
  <c r="O73" i="11"/>
  <c r="H74" i="11"/>
  <c r="O74" i="11"/>
  <c r="C75" i="11"/>
  <c r="H75" i="11"/>
  <c r="J75" i="11"/>
  <c r="O75" i="11"/>
  <c r="H76" i="11"/>
  <c r="O76" i="11"/>
  <c r="H77" i="11"/>
  <c r="O77" i="11"/>
  <c r="H78" i="11"/>
  <c r="O78" i="11"/>
  <c r="O79" i="11"/>
  <c r="B3" i="9"/>
  <c r="H21" i="9"/>
  <c r="I21" i="9"/>
  <c r="J21" i="9"/>
  <c r="K21" i="9"/>
  <c r="L21" i="9"/>
  <c r="L25" i="9"/>
  <c r="L26" i="9"/>
  <c r="L27" i="9"/>
  <c r="H30" i="9"/>
  <c r="I30" i="9"/>
  <c r="J30" i="9"/>
  <c r="K30" i="9"/>
  <c r="L30" i="9"/>
  <c r="L34" i="9"/>
  <c r="L35" i="9"/>
  <c r="L36" i="9"/>
  <c r="H42" i="9"/>
  <c r="I42" i="9"/>
  <c r="J42" i="9"/>
  <c r="K42" i="9"/>
  <c r="L42" i="9"/>
  <c r="L46" i="9"/>
  <c r="L47" i="9"/>
  <c r="L48" i="9"/>
  <c r="H51" i="9"/>
  <c r="I51" i="9"/>
  <c r="J51" i="9"/>
  <c r="K51" i="9"/>
  <c r="L51" i="9"/>
  <c r="L55" i="9"/>
  <c r="L56" i="9"/>
  <c r="L57" i="9"/>
  <c r="H62" i="9"/>
  <c r="I62" i="9"/>
  <c r="J62" i="9"/>
  <c r="K62" i="9"/>
  <c r="L62" i="9"/>
  <c r="L66" i="9"/>
  <c r="L67" i="9"/>
  <c r="L68" i="9"/>
  <c r="H70" i="9"/>
  <c r="I70" i="9"/>
  <c r="J70" i="9"/>
  <c r="K70" i="9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B2" i="7"/>
  <c r="B6" i="7"/>
  <c r="B12" i="7"/>
  <c r="B18" i="7"/>
  <c r="B24" i="7"/>
  <c r="B36" i="7"/>
  <c r="B42" i="7"/>
  <c r="B48" i="7"/>
  <c r="B54" i="7"/>
  <c r="B60" i="7"/>
  <c r="B66" i="7"/>
  <c r="B72" i="7"/>
  <c r="B78" i="7"/>
  <c r="B84" i="7"/>
  <c r="B90" i="7"/>
  <c r="B97" i="7"/>
  <c r="B103" i="7"/>
  <c r="B109" i="7"/>
  <c r="B115" i="7"/>
  <c r="B121" i="7"/>
  <c r="B127" i="7"/>
  <c r="B134" i="7"/>
  <c r="B140" i="7"/>
  <c r="B146" i="7"/>
  <c r="B152" i="7"/>
  <c r="B158" i="7"/>
  <c r="B164" i="7"/>
  <c r="B170" i="7"/>
  <c r="B2" i="2"/>
  <c r="C4" i="2"/>
  <c r="L4" i="2"/>
  <c r="C7" i="2"/>
  <c r="E7" i="2"/>
  <c r="G7" i="2"/>
  <c r="I7" i="2"/>
  <c r="L7" i="2"/>
  <c r="N7" i="2"/>
  <c r="P7" i="2"/>
  <c r="R7" i="2"/>
  <c r="C8" i="2"/>
  <c r="E8" i="2"/>
  <c r="G8" i="2"/>
  <c r="I8" i="2"/>
  <c r="L8" i="2"/>
  <c r="N8" i="2"/>
  <c r="P8" i="2"/>
  <c r="R8" i="2"/>
  <c r="C9" i="2"/>
  <c r="E9" i="2"/>
  <c r="G9" i="2"/>
  <c r="I9" i="2"/>
  <c r="L9" i="2"/>
  <c r="N9" i="2"/>
  <c r="P9" i="2"/>
  <c r="R9" i="2"/>
  <c r="C10" i="2"/>
  <c r="E10" i="2"/>
  <c r="G10" i="2"/>
  <c r="I10" i="2"/>
  <c r="L10" i="2"/>
  <c r="N10" i="2"/>
  <c r="P10" i="2"/>
  <c r="R10" i="2"/>
  <c r="C11" i="2"/>
  <c r="E11" i="2"/>
  <c r="G11" i="2"/>
  <c r="I11" i="2"/>
  <c r="L11" i="2"/>
  <c r="N11" i="2"/>
  <c r="P11" i="2"/>
  <c r="R11" i="2"/>
  <c r="C12" i="2"/>
  <c r="E12" i="2"/>
  <c r="G12" i="2"/>
  <c r="I12" i="2"/>
  <c r="L12" i="2"/>
  <c r="N12" i="2"/>
  <c r="P12" i="2"/>
  <c r="R12" i="2"/>
  <c r="C13" i="2"/>
  <c r="E13" i="2"/>
  <c r="G13" i="2"/>
  <c r="I13" i="2"/>
  <c r="L13" i="2"/>
  <c r="N13" i="2"/>
  <c r="P13" i="2"/>
  <c r="R13" i="2"/>
  <c r="C14" i="2"/>
  <c r="E14" i="2"/>
  <c r="G14" i="2"/>
  <c r="I14" i="2"/>
  <c r="L14" i="2"/>
  <c r="N14" i="2"/>
  <c r="P14" i="2"/>
  <c r="R14" i="2"/>
  <c r="C15" i="2"/>
  <c r="E15" i="2"/>
  <c r="G15" i="2"/>
  <c r="I15" i="2"/>
  <c r="L15" i="2"/>
  <c r="N15" i="2"/>
  <c r="P15" i="2"/>
  <c r="R15" i="2"/>
  <c r="C16" i="2"/>
  <c r="E16" i="2"/>
  <c r="G16" i="2"/>
  <c r="I16" i="2"/>
  <c r="L16" i="2"/>
  <c r="N16" i="2"/>
  <c r="P16" i="2"/>
  <c r="R16" i="2"/>
  <c r="C17" i="2"/>
  <c r="E17" i="2"/>
  <c r="G17" i="2"/>
  <c r="I17" i="2"/>
  <c r="L17" i="2"/>
  <c r="N17" i="2"/>
  <c r="P17" i="2"/>
  <c r="R17" i="2"/>
  <c r="C18" i="2"/>
  <c r="E18" i="2"/>
  <c r="G18" i="2"/>
  <c r="I18" i="2"/>
  <c r="L18" i="2"/>
  <c r="N18" i="2"/>
  <c r="P18" i="2"/>
  <c r="R18" i="2"/>
  <c r="C19" i="2"/>
  <c r="E19" i="2"/>
  <c r="G19" i="2"/>
  <c r="I19" i="2"/>
  <c r="L19" i="2"/>
  <c r="N19" i="2"/>
  <c r="P19" i="2"/>
  <c r="R19" i="2"/>
  <c r="C20" i="2"/>
  <c r="E20" i="2"/>
  <c r="G20" i="2"/>
  <c r="I20" i="2"/>
  <c r="L20" i="2"/>
  <c r="N20" i="2"/>
  <c r="P20" i="2"/>
  <c r="R20" i="2"/>
  <c r="C21" i="2"/>
  <c r="E21" i="2"/>
  <c r="G21" i="2"/>
  <c r="I21" i="2"/>
  <c r="L21" i="2"/>
  <c r="N21" i="2"/>
  <c r="P21" i="2"/>
  <c r="R21" i="2"/>
  <c r="C22" i="2"/>
  <c r="E22" i="2"/>
  <c r="G22" i="2"/>
  <c r="I22" i="2"/>
  <c r="L22" i="2"/>
  <c r="N22" i="2"/>
  <c r="P22" i="2"/>
  <c r="R22" i="2"/>
  <c r="C23" i="2"/>
  <c r="E23" i="2"/>
  <c r="G23" i="2"/>
  <c r="I23" i="2"/>
  <c r="L23" i="2"/>
  <c r="N23" i="2"/>
  <c r="P23" i="2"/>
  <c r="R23" i="2"/>
  <c r="C24" i="2"/>
  <c r="E24" i="2"/>
  <c r="G24" i="2"/>
  <c r="I24" i="2"/>
  <c r="L24" i="2"/>
  <c r="N24" i="2"/>
  <c r="P24" i="2"/>
  <c r="R24" i="2"/>
  <c r="C25" i="2"/>
  <c r="E25" i="2"/>
  <c r="G25" i="2"/>
  <c r="I25" i="2"/>
  <c r="L25" i="2"/>
  <c r="N25" i="2"/>
  <c r="P25" i="2"/>
  <c r="R25" i="2"/>
  <c r="C26" i="2"/>
  <c r="E26" i="2"/>
  <c r="G26" i="2"/>
  <c r="I26" i="2"/>
  <c r="L26" i="2"/>
  <c r="N26" i="2"/>
  <c r="P26" i="2"/>
  <c r="R26" i="2"/>
  <c r="C27" i="2"/>
  <c r="E27" i="2"/>
  <c r="G27" i="2"/>
  <c r="I27" i="2"/>
  <c r="L27" i="2"/>
  <c r="N27" i="2"/>
  <c r="P27" i="2"/>
  <c r="R27" i="2"/>
  <c r="C28" i="2"/>
  <c r="E28" i="2"/>
  <c r="G28" i="2"/>
  <c r="I28" i="2"/>
  <c r="L28" i="2"/>
  <c r="N28" i="2"/>
  <c r="P28" i="2"/>
  <c r="R28" i="2"/>
  <c r="C29" i="2"/>
  <c r="E29" i="2"/>
  <c r="G29" i="2"/>
  <c r="I29" i="2"/>
  <c r="L29" i="2"/>
  <c r="N29" i="2"/>
  <c r="P29" i="2"/>
  <c r="R29" i="2"/>
  <c r="C30" i="2"/>
  <c r="E30" i="2"/>
  <c r="G30" i="2"/>
  <c r="I30" i="2"/>
  <c r="L30" i="2"/>
  <c r="N30" i="2"/>
  <c r="P30" i="2"/>
  <c r="R30" i="2"/>
  <c r="C31" i="2"/>
  <c r="E31" i="2"/>
  <c r="G31" i="2"/>
  <c r="I31" i="2"/>
  <c r="L31" i="2"/>
  <c r="N31" i="2"/>
  <c r="P31" i="2"/>
  <c r="R31" i="2"/>
  <c r="C32" i="2"/>
  <c r="E32" i="2"/>
  <c r="G32" i="2"/>
  <c r="I32" i="2"/>
  <c r="L32" i="2"/>
  <c r="N32" i="2"/>
  <c r="P32" i="2"/>
  <c r="R32" i="2"/>
  <c r="C33" i="2"/>
  <c r="E33" i="2"/>
  <c r="G33" i="2"/>
  <c r="I33" i="2"/>
  <c r="L33" i="2"/>
  <c r="N33" i="2"/>
  <c r="P33" i="2"/>
  <c r="R33" i="2"/>
  <c r="C34" i="2"/>
  <c r="E34" i="2"/>
  <c r="G34" i="2"/>
  <c r="I34" i="2"/>
  <c r="L34" i="2"/>
  <c r="N34" i="2"/>
  <c r="P34" i="2"/>
  <c r="R34" i="2"/>
  <c r="C35" i="2"/>
  <c r="E35" i="2"/>
  <c r="G35" i="2"/>
  <c r="I35" i="2"/>
  <c r="L35" i="2"/>
  <c r="N35" i="2"/>
  <c r="P35" i="2"/>
  <c r="R35" i="2"/>
  <c r="C36" i="2"/>
  <c r="E36" i="2"/>
  <c r="G36" i="2"/>
  <c r="I36" i="2"/>
  <c r="L36" i="2"/>
  <c r="N36" i="2"/>
  <c r="P36" i="2"/>
  <c r="R36" i="2"/>
  <c r="C37" i="2"/>
  <c r="E37" i="2"/>
  <c r="G37" i="2"/>
  <c r="I37" i="2"/>
  <c r="L37" i="2"/>
  <c r="N37" i="2"/>
  <c r="P37" i="2"/>
  <c r="R37" i="2"/>
  <c r="C38" i="2"/>
  <c r="E38" i="2"/>
  <c r="G38" i="2"/>
  <c r="I38" i="2"/>
  <c r="L38" i="2"/>
  <c r="N38" i="2"/>
  <c r="P38" i="2"/>
  <c r="R38" i="2"/>
  <c r="C39" i="2"/>
  <c r="E39" i="2"/>
  <c r="G39" i="2"/>
  <c r="I39" i="2"/>
  <c r="L39" i="2"/>
  <c r="N39" i="2"/>
  <c r="P39" i="2"/>
  <c r="R39" i="2"/>
  <c r="C40" i="2"/>
  <c r="E40" i="2"/>
  <c r="G40" i="2"/>
  <c r="I40" i="2"/>
  <c r="L40" i="2"/>
  <c r="N40" i="2"/>
  <c r="P40" i="2"/>
  <c r="R40" i="2"/>
  <c r="C41" i="2"/>
  <c r="E41" i="2"/>
  <c r="G41" i="2"/>
  <c r="L41" i="2"/>
  <c r="N41" i="2"/>
  <c r="P41" i="2"/>
  <c r="C46" i="2"/>
  <c r="L46" i="2"/>
  <c r="C49" i="2"/>
  <c r="E49" i="2"/>
  <c r="G49" i="2"/>
  <c r="I49" i="2"/>
  <c r="L49" i="2"/>
  <c r="N49" i="2"/>
  <c r="P49" i="2"/>
  <c r="R49" i="2"/>
  <c r="C50" i="2"/>
  <c r="E50" i="2"/>
  <c r="G50" i="2"/>
  <c r="I50" i="2"/>
  <c r="L50" i="2"/>
  <c r="N50" i="2"/>
  <c r="P50" i="2"/>
  <c r="R50" i="2"/>
  <c r="C51" i="2"/>
  <c r="E51" i="2"/>
  <c r="G51" i="2"/>
  <c r="I51" i="2"/>
  <c r="L51" i="2"/>
  <c r="N51" i="2"/>
  <c r="P51" i="2"/>
  <c r="R51" i="2"/>
  <c r="C52" i="2"/>
  <c r="E52" i="2"/>
  <c r="G52" i="2"/>
  <c r="I52" i="2"/>
  <c r="L52" i="2"/>
  <c r="N52" i="2"/>
  <c r="P52" i="2"/>
  <c r="R52" i="2"/>
  <c r="C53" i="2"/>
  <c r="E53" i="2"/>
  <c r="G53" i="2"/>
  <c r="I53" i="2"/>
  <c r="L53" i="2"/>
  <c r="N53" i="2"/>
  <c r="P53" i="2"/>
  <c r="R53" i="2"/>
  <c r="C54" i="2"/>
  <c r="E54" i="2"/>
  <c r="G54" i="2"/>
  <c r="I54" i="2"/>
  <c r="L54" i="2"/>
  <c r="N54" i="2"/>
  <c r="P54" i="2"/>
  <c r="R54" i="2"/>
  <c r="C55" i="2"/>
  <c r="E55" i="2"/>
  <c r="G55" i="2"/>
  <c r="I55" i="2"/>
  <c r="L55" i="2"/>
  <c r="N55" i="2"/>
  <c r="P55" i="2"/>
  <c r="R55" i="2"/>
  <c r="C56" i="2"/>
  <c r="E56" i="2"/>
  <c r="G56" i="2"/>
  <c r="I56" i="2"/>
  <c r="L56" i="2"/>
  <c r="N56" i="2"/>
  <c r="P56" i="2"/>
  <c r="R56" i="2"/>
  <c r="C57" i="2"/>
  <c r="E57" i="2"/>
  <c r="G57" i="2"/>
  <c r="I57" i="2"/>
  <c r="L57" i="2"/>
  <c r="N57" i="2"/>
  <c r="P57" i="2"/>
  <c r="R57" i="2"/>
  <c r="C58" i="2"/>
  <c r="E58" i="2"/>
  <c r="G58" i="2"/>
  <c r="I58" i="2"/>
  <c r="L58" i="2"/>
  <c r="N58" i="2"/>
  <c r="P58" i="2"/>
  <c r="R58" i="2"/>
  <c r="C59" i="2"/>
  <c r="E59" i="2"/>
  <c r="G59" i="2"/>
  <c r="I59" i="2"/>
  <c r="L59" i="2"/>
  <c r="N59" i="2"/>
  <c r="P59" i="2"/>
  <c r="R59" i="2"/>
  <c r="C60" i="2"/>
  <c r="E60" i="2"/>
  <c r="G60" i="2"/>
  <c r="I60" i="2"/>
  <c r="L60" i="2"/>
  <c r="N60" i="2"/>
  <c r="P60" i="2"/>
  <c r="R60" i="2"/>
  <c r="C61" i="2"/>
  <c r="E61" i="2"/>
  <c r="G61" i="2"/>
  <c r="I61" i="2"/>
  <c r="L61" i="2"/>
  <c r="N61" i="2"/>
  <c r="P61" i="2"/>
  <c r="R61" i="2"/>
  <c r="C62" i="2"/>
  <c r="E62" i="2"/>
  <c r="G62" i="2"/>
  <c r="I62" i="2"/>
  <c r="L62" i="2"/>
  <c r="N62" i="2"/>
  <c r="P62" i="2"/>
  <c r="R62" i="2"/>
  <c r="C63" i="2"/>
  <c r="E63" i="2"/>
  <c r="G63" i="2"/>
  <c r="I63" i="2"/>
  <c r="L63" i="2"/>
  <c r="N63" i="2"/>
  <c r="P63" i="2"/>
  <c r="R63" i="2"/>
  <c r="C64" i="2"/>
  <c r="E64" i="2"/>
  <c r="G64" i="2"/>
  <c r="I64" i="2"/>
  <c r="L64" i="2"/>
  <c r="N64" i="2"/>
  <c r="P64" i="2"/>
  <c r="R64" i="2"/>
  <c r="C65" i="2"/>
  <c r="E65" i="2"/>
  <c r="G65" i="2"/>
  <c r="I65" i="2"/>
  <c r="L65" i="2"/>
  <c r="N65" i="2"/>
  <c r="P65" i="2"/>
  <c r="R65" i="2"/>
  <c r="C66" i="2"/>
  <c r="E66" i="2"/>
  <c r="G66" i="2"/>
  <c r="I66" i="2"/>
  <c r="L66" i="2"/>
  <c r="N66" i="2"/>
  <c r="P66" i="2"/>
  <c r="R66" i="2"/>
  <c r="C67" i="2"/>
  <c r="E67" i="2"/>
  <c r="G67" i="2"/>
  <c r="I67" i="2"/>
  <c r="L67" i="2"/>
  <c r="N67" i="2"/>
  <c r="P67" i="2"/>
  <c r="R67" i="2"/>
  <c r="C68" i="2"/>
  <c r="E68" i="2"/>
  <c r="G68" i="2"/>
  <c r="I68" i="2"/>
  <c r="L68" i="2"/>
  <c r="N68" i="2"/>
  <c r="P68" i="2"/>
  <c r="R68" i="2"/>
  <c r="C69" i="2"/>
  <c r="E69" i="2"/>
  <c r="G69" i="2"/>
  <c r="I69" i="2"/>
  <c r="L69" i="2"/>
  <c r="N69" i="2"/>
  <c r="P69" i="2"/>
  <c r="R69" i="2"/>
  <c r="C70" i="2"/>
  <c r="E70" i="2"/>
  <c r="G70" i="2"/>
  <c r="I70" i="2"/>
  <c r="L70" i="2"/>
  <c r="N70" i="2"/>
  <c r="P70" i="2"/>
  <c r="R70" i="2"/>
  <c r="C71" i="2"/>
  <c r="E71" i="2"/>
  <c r="G71" i="2"/>
  <c r="I71" i="2"/>
  <c r="L71" i="2"/>
  <c r="N71" i="2"/>
  <c r="P71" i="2"/>
  <c r="R71" i="2"/>
  <c r="C72" i="2"/>
  <c r="E72" i="2"/>
  <c r="G72" i="2"/>
  <c r="I72" i="2"/>
  <c r="L72" i="2"/>
  <c r="N72" i="2"/>
  <c r="P72" i="2"/>
  <c r="R72" i="2"/>
  <c r="C73" i="2"/>
  <c r="E73" i="2"/>
  <c r="G73" i="2"/>
  <c r="I73" i="2"/>
  <c r="L73" i="2"/>
  <c r="N73" i="2"/>
  <c r="P73" i="2"/>
  <c r="R73" i="2"/>
  <c r="C74" i="2"/>
  <c r="E74" i="2"/>
  <c r="G74" i="2"/>
  <c r="I74" i="2"/>
  <c r="L74" i="2"/>
  <c r="N74" i="2"/>
  <c r="P74" i="2"/>
  <c r="R74" i="2"/>
  <c r="C75" i="2"/>
  <c r="E75" i="2"/>
  <c r="G75" i="2"/>
  <c r="I75" i="2"/>
  <c r="L75" i="2"/>
  <c r="N75" i="2"/>
  <c r="P75" i="2"/>
  <c r="R75" i="2"/>
  <c r="C76" i="2"/>
  <c r="E76" i="2"/>
  <c r="G76" i="2"/>
  <c r="I76" i="2"/>
  <c r="L76" i="2"/>
  <c r="N76" i="2"/>
  <c r="P76" i="2"/>
  <c r="R76" i="2"/>
  <c r="C77" i="2"/>
  <c r="E77" i="2"/>
  <c r="G77" i="2"/>
  <c r="I77" i="2"/>
  <c r="L77" i="2"/>
  <c r="N77" i="2"/>
  <c r="P77" i="2"/>
  <c r="R77" i="2"/>
  <c r="C78" i="2"/>
  <c r="E78" i="2"/>
  <c r="G78" i="2"/>
  <c r="I78" i="2"/>
  <c r="L78" i="2"/>
  <c r="N78" i="2"/>
  <c r="P78" i="2"/>
  <c r="R78" i="2"/>
  <c r="C79" i="2"/>
  <c r="E79" i="2"/>
  <c r="G79" i="2"/>
  <c r="I79" i="2"/>
  <c r="L79" i="2"/>
  <c r="N79" i="2"/>
  <c r="P79" i="2"/>
  <c r="R79" i="2"/>
  <c r="C80" i="2"/>
  <c r="E80" i="2"/>
  <c r="G80" i="2"/>
  <c r="I80" i="2"/>
  <c r="L80" i="2"/>
  <c r="N80" i="2"/>
  <c r="P80" i="2"/>
  <c r="R80" i="2"/>
  <c r="C81" i="2"/>
  <c r="E81" i="2"/>
  <c r="G81" i="2"/>
  <c r="I81" i="2"/>
  <c r="L81" i="2"/>
  <c r="N81" i="2"/>
  <c r="P81" i="2"/>
  <c r="R81" i="2"/>
  <c r="C82" i="2"/>
  <c r="E82" i="2"/>
  <c r="G82" i="2"/>
  <c r="I82" i="2"/>
  <c r="L82" i="2"/>
  <c r="N82" i="2"/>
  <c r="P82" i="2"/>
  <c r="R82" i="2"/>
  <c r="C83" i="2"/>
  <c r="E83" i="2"/>
  <c r="G83" i="2"/>
  <c r="L83" i="2"/>
  <c r="N83" i="2"/>
  <c r="P83" i="2"/>
  <c r="C88" i="2"/>
  <c r="L88" i="2"/>
  <c r="C91" i="2"/>
  <c r="E91" i="2"/>
  <c r="G91" i="2"/>
  <c r="I91" i="2"/>
  <c r="L91" i="2"/>
  <c r="N91" i="2"/>
  <c r="P91" i="2"/>
  <c r="R91" i="2"/>
  <c r="C92" i="2"/>
  <c r="E92" i="2"/>
  <c r="G92" i="2"/>
  <c r="I92" i="2"/>
  <c r="L92" i="2"/>
  <c r="N92" i="2"/>
  <c r="P92" i="2"/>
  <c r="R92" i="2"/>
  <c r="C93" i="2"/>
  <c r="E93" i="2"/>
  <c r="G93" i="2"/>
  <c r="I93" i="2"/>
  <c r="L93" i="2"/>
  <c r="N93" i="2"/>
  <c r="P93" i="2"/>
  <c r="R93" i="2"/>
  <c r="C94" i="2"/>
  <c r="E94" i="2"/>
  <c r="G94" i="2"/>
  <c r="I94" i="2"/>
  <c r="L94" i="2"/>
  <c r="N94" i="2"/>
  <c r="P94" i="2"/>
  <c r="R94" i="2"/>
  <c r="C95" i="2"/>
  <c r="E95" i="2"/>
  <c r="G95" i="2"/>
  <c r="I95" i="2"/>
  <c r="L95" i="2"/>
  <c r="N95" i="2"/>
  <c r="P95" i="2"/>
  <c r="R95" i="2"/>
  <c r="C96" i="2"/>
  <c r="E96" i="2"/>
  <c r="G96" i="2"/>
  <c r="I96" i="2"/>
  <c r="L96" i="2"/>
  <c r="N96" i="2"/>
  <c r="P96" i="2"/>
  <c r="R96" i="2"/>
  <c r="C97" i="2"/>
  <c r="E97" i="2"/>
  <c r="G97" i="2"/>
  <c r="I97" i="2"/>
  <c r="L97" i="2"/>
  <c r="N97" i="2"/>
  <c r="P97" i="2"/>
  <c r="R97" i="2"/>
  <c r="C98" i="2"/>
  <c r="E98" i="2"/>
  <c r="G98" i="2"/>
  <c r="I98" i="2"/>
  <c r="L98" i="2"/>
  <c r="N98" i="2"/>
  <c r="P98" i="2"/>
  <c r="R98" i="2"/>
  <c r="C99" i="2"/>
  <c r="E99" i="2"/>
  <c r="G99" i="2"/>
  <c r="I99" i="2"/>
  <c r="L99" i="2"/>
  <c r="N99" i="2"/>
  <c r="P99" i="2"/>
  <c r="R99" i="2"/>
  <c r="C100" i="2"/>
  <c r="E100" i="2"/>
  <c r="G100" i="2"/>
  <c r="I100" i="2"/>
  <c r="L100" i="2"/>
  <c r="N100" i="2"/>
  <c r="P100" i="2"/>
  <c r="R100" i="2"/>
  <c r="C101" i="2"/>
  <c r="E101" i="2"/>
  <c r="G101" i="2"/>
  <c r="I101" i="2"/>
  <c r="L101" i="2"/>
  <c r="N101" i="2"/>
  <c r="P101" i="2"/>
  <c r="R101" i="2"/>
  <c r="C102" i="2"/>
  <c r="E102" i="2"/>
  <c r="G102" i="2"/>
  <c r="I102" i="2"/>
  <c r="L102" i="2"/>
  <c r="N102" i="2"/>
  <c r="P102" i="2"/>
  <c r="R102" i="2"/>
  <c r="C103" i="2"/>
  <c r="E103" i="2"/>
  <c r="G103" i="2"/>
  <c r="I103" i="2"/>
  <c r="L103" i="2"/>
  <c r="N103" i="2"/>
  <c r="P103" i="2"/>
  <c r="R103" i="2"/>
  <c r="C104" i="2"/>
  <c r="E104" i="2"/>
  <c r="G104" i="2"/>
  <c r="I104" i="2"/>
  <c r="L104" i="2"/>
  <c r="N104" i="2"/>
  <c r="P104" i="2"/>
  <c r="R104" i="2"/>
  <c r="C105" i="2"/>
  <c r="E105" i="2"/>
  <c r="G105" i="2"/>
  <c r="I105" i="2"/>
  <c r="L105" i="2"/>
  <c r="N105" i="2"/>
  <c r="P105" i="2"/>
  <c r="R105" i="2"/>
  <c r="C106" i="2"/>
  <c r="E106" i="2"/>
  <c r="G106" i="2"/>
  <c r="I106" i="2"/>
  <c r="L106" i="2"/>
  <c r="N106" i="2"/>
  <c r="P106" i="2"/>
  <c r="R106" i="2"/>
  <c r="C107" i="2"/>
  <c r="E107" i="2"/>
  <c r="G107" i="2"/>
  <c r="I107" i="2"/>
  <c r="L107" i="2"/>
  <c r="N107" i="2"/>
  <c r="P107" i="2"/>
  <c r="R107" i="2"/>
  <c r="C108" i="2"/>
  <c r="E108" i="2"/>
  <c r="G108" i="2"/>
  <c r="I108" i="2"/>
  <c r="L108" i="2"/>
  <c r="N108" i="2"/>
  <c r="P108" i="2"/>
  <c r="R108" i="2"/>
  <c r="C109" i="2"/>
  <c r="E109" i="2"/>
  <c r="G109" i="2"/>
  <c r="I109" i="2"/>
  <c r="L109" i="2"/>
  <c r="N109" i="2"/>
  <c r="P109" i="2"/>
  <c r="R109" i="2"/>
  <c r="C110" i="2"/>
  <c r="E110" i="2"/>
  <c r="G110" i="2"/>
  <c r="I110" i="2"/>
  <c r="L110" i="2"/>
  <c r="N110" i="2"/>
  <c r="P110" i="2"/>
  <c r="R110" i="2"/>
  <c r="C111" i="2"/>
  <c r="E111" i="2"/>
  <c r="G111" i="2"/>
  <c r="I111" i="2"/>
  <c r="L111" i="2"/>
  <c r="N111" i="2"/>
  <c r="P111" i="2"/>
  <c r="R111" i="2"/>
  <c r="C112" i="2"/>
  <c r="E112" i="2"/>
  <c r="G112" i="2"/>
  <c r="I112" i="2"/>
  <c r="L112" i="2"/>
  <c r="N112" i="2"/>
  <c r="P112" i="2"/>
  <c r="R112" i="2"/>
  <c r="C113" i="2"/>
  <c r="E113" i="2"/>
  <c r="G113" i="2"/>
  <c r="I113" i="2"/>
  <c r="L113" i="2"/>
  <c r="N113" i="2"/>
  <c r="P113" i="2"/>
  <c r="R113" i="2"/>
  <c r="C114" i="2"/>
  <c r="E114" i="2"/>
  <c r="G114" i="2"/>
  <c r="I114" i="2"/>
  <c r="L114" i="2"/>
  <c r="N114" i="2"/>
  <c r="P114" i="2"/>
  <c r="R114" i="2"/>
  <c r="C115" i="2"/>
  <c r="E115" i="2"/>
  <c r="G115" i="2"/>
  <c r="I115" i="2"/>
  <c r="L115" i="2"/>
  <c r="N115" i="2"/>
  <c r="P115" i="2"/>
  <c r="R115" i="2"/>
  <c r="C116" i="2"/>
  <c r="E116" i="2"/>
  <c r="G116" i="2"/>
  <c r="I116" i="2"/>
  <c r="L116" i="2"/>
  <c r="N116" i="2"/>
  <c r="P116" i="2"/>
  <c r="R116" i="2"/>
  <c r="C117" i="2"/>
  <c r="E117" i="2"/>
  <c r="G117" i="2"/>
  <c r="I117" i="2"/>
  <c r="L117" i="2"/>
  <c r="N117" i="2"/>
  <c r="P117" i="2"/>
  <c r="R117" i="2"/>
  <c r="C118" i="2"/>
  <c r="E118" i="2"/>
  <c r="G118" i="2"/>
  <c r="I118" i="2"/>
  <c r="L118" i="2"/>
  <c r="N118" i="2"/>
  <c r="P118" i="2"/>
  <c r="R118" i="2"/>
  <c r="C119" i="2"/>
  <c r="E119" i="2"/>
  <c r="G119" i="2"/>
  <c r="I119" i="2"/>
  <c r="L119" i="2"/>
  <c r="N119" i="2"/>
  <c r="P119" i="2"/>
  <c r="R119" i="2"/>
  <c r="C120" i="2"/>
  <c r="E120" i="2"/>
  <c r="G120" i="2"/>
  <c r="I120" i="2"/>
  <c r="L120" i="2"/>
  <c r="N120" i="2"/>
  <c r="P120" i="2"/>
  <c r="R120" i="2"/>
  <c r="C121" i="2"/>
  <c r="E121" i="2"/>
  <c r="G121" i="2"/>
  <c r="I121" i="2"/>
  <c r="L121" i="2"/>
  <c r="N121" i="2"/>
  <c r="P121" i="2"/>
  <c r="R121" i="2"/>
  <c r="C122" i="2"/>
  <c r="E122" i="2"/>
  <c r="G122" i="2"/>
  <c r="I122" i="2"/>
  <c r="L122" i="2"/>
  <c r="N122" i="2"/>
  <c r="P122" i="2"/>
  <c r="R122" i="2"/>
  <c r="C123" i="2"/>
  <c r="E123" i="2"/>
  <c r="G123" i="2"/>
  <c r="I123" i="2"/>
  <c r="L123" i="2"/>
  <c r="N123" i="2"/>
  <c r="P123" i="2"/>
  <c r="R123" i="2"/>
  <c r="C124" i="2"/>
  <c r="E124" i="2"/>
  <c r="G124" i="2"/>
  <c r="I124" i="2"/>
  <c r="L124" i="2"/>
  <c r="N124" i="2"/>
  <c r="P124" i="2"/>
  <c r="R124" i="2"/>
  <c r="C125" i="2"/>
  <c r="E125" i="2"/>
  <c r="G125" i="2"/>
  <c r="L125" i="2"/>
  <c r="N125" i="2"/>
  <c r="P125" i="2"/>
  <c r="C130" i="2"/>
  <c r="L130" i="2"/>
  <c r="C133" i="2"/>
  <c r="E133" i="2"/>
  <c r="G133" i="2"/>
  <c r="I133" i="2"/>
  <c r="L133" i="2"/>
  <c r="N133" i="2"/>
  <c r="P133" i="2"/>
  <c r="R133" i="2"/>
  <c r="C134" i="2"/>
  <c r="E134" i="2"/>
  <c r="G134" i="2"/>
  <c r="I134" i="2"/>
  <c r="L134" i="2"/>
  <c r="N134" i="2"/>
  <c r="P134" i="2"/>
  <c r="R134" i="2"/>
  <c r="C135" i="2"/>
  <c r="E135" i="2"/>
  <c r="G135" i="2"/>
  <c r="I135" i="2"/>
  <c r="L135" i="2"/>
  <c r="N135" i="2"/>
  <c r="P135" i="2"/>
  <c r="R135" i="2"/>
  <c r="C136" i="2"/>
  <c r="E136" i="2"/>
  <c r="G136" i="2"/>
  <c r="I136" i="2"/>
  <c r="L136" i="2"/>
  <c r="N136" i="2"/>
  <c r="P136" i="2"/>
  <c r="R136" i="2"/>
  <c r="C137" i="2"/>
  <c r="E137" i="2"/>
  <c r="G137" i="2"/>
  <c r="I137" i="2"/>
  <c r="L137" i="2"/>
  <c r="N137" i="2"/>
  <c r="P137" i="2"/>
  <c r="R137" i="2"/>
  <c r="C138" i="2"/>
  <c r="E138" i="2"/>
  <c r="G138" i="2"/>
  <c r="I138" i="2"/>
  <c r="L138" i="2"/>
  <c r="N138" i="2"/>
  <c r="P138" i="2"/>
  <c r="R138" i="2"/>
  <c r="C139" i="2"/>
  <c r="E139" i="2"/>
  <c r="G139" i="2"/>
  <c r="I139" i="2"/>
  <c r="L139" i="2"/>
  <c r="N139" i="2"/>
  <c r="P139" i="2"/>
  <c r="R139" i="2"/>
  <c r="C140" i="2"/>
  <c r="E140" i="2"/>
  <c r="G140" i="2"/>
  <c r="I140" i="2"/>
  <c r="L140" i="2"/>
  <c r="N140" i="2"/>
  <c r="P140" i="2"/>
  <c r="R140" i="2"/>
  <c r="C141" i="2"/>
  <c r="E141" i="2"/>
  <c r="G141" i="2"/>
  <c r="I141" i="2"/>
  <c r="L141" i="2"/>
  <c r="N141" i="2"/>
  <c r="P141" i="2"/>
  <c r="R141" i="2"/>
  <c r="C142" i="2"/>
  <c r="E142" i="2"/>
  <c r="G142" i="2"/>
  <c r="I142" i="2"/>
  <c r="L142" i="2"/>
  <c r="N142" i="2"/>
  <c r="P142" i="2"/>
  <c r="R142" i="2"/>
  <c r="C143" i="2"/>
  <c r="E143" i="2"/>
  <c r="G143" i="2"/>
  <c r="I143" i="2"/>
  <c r="L143" i="2"/>
  <c r="N143" i="2"/>
  <c r="P143" i="2"/>
  <c r="R143" i="2"/>
  <c r="C144" i="2"/>
  <c r="E144" i="2"/>
  <c r="G144" i="2"/>
  <c r="I144" i="2"/>
  <c r="L144" i="2"/>
  <c r="N144" i="2"/>
  <c r="P144" i="2"/>
  <c r="R144" i="2"/>
  <c r="C145" i="2"/>
  <c r="E145" i="2"/>
  <c r="G145" i="2"/>
  <c r="I145" i="2"/>
  <c r="L145" i="2"/>
  <c r="N145" i="2"/>
  <c r="P145" i="2"/>
  <c r="R145" i="2"/>
  <c r="C146" i="2"/>
  <c r="E146" i="2"/>
  <c r="G146" i="2"/>
  <c r="I146" i="2"/>
  <c r="L146" i="2"/>
  <c r="N146" i="2"/>
  <c r="P146" i="2"/>
  <c r="R146" i="2"/>
  <c r="C147" i="2"/>
  <c r="E147" i="2"/>
  <c r="G147" i="2"/>
  <c r="I147" i="2"/>
  <c r="L147" i="2"/>
  <c r="N147" i="2"/>
  <c r="P147" i="2"/>
  <c r="R147" i="2"/>
  <c r="C148" i="2"/>
  <c r="E148" i="2"/>
  <c r="G148" i="2"/>
  <c r="I148" i="2"/>
  <c r="L148" i="2"/>
  <c r="N148" i="2"/>
  <c r="P148" i="2"/>
  <c r="R148" i="2"/>
  <c r="C149" i="2"/>
  <c r="E149" i="2"/>
  <c r="G149" i="2"/>
  <c r="I149" i="2"/>
  <c r="L149" i="2"/>
  <c r="N149" i="2"/>
  <c r="P149" i="2"/>
  <c r="R149" i="2"/>
  <c r="C150" i="2"/>
  <c r="E150" i="2"/>
  <c r="G150" i="2"/>
  <c r="I150" i="2"/>
  <c r="L150" i="2"/>
  <c r="N150" i="2"/>
  <c r="P150" i="2"/>
  <c r="R150" i="2"/>
  <c r="C151" i="2"/>
  <c r="E151" i="2"/>
  <c r="G151" i="2"/>
  <c r="I151" i="2"/>
  <c r="L151" i="2"/>
  <c r="N151" i="2"/>
  <c r="P151" i="2"/>
  <c r="R151" i="2"/>
  <c r="C152" i="2"/>
  <c r="E152" i="2"/>
  <c r="G152" i="2"/>
  <c r="I152" i="2"/>
  <c r="L152" i="2"/>
  <c r="N152" i="2"/>
  <c r="P152" i="2"/>
  <c r="R152" i="2"/>
  <c r="C153" i="2"/>
  <c r="E153" i="2"/>
  <c r="G153" i="2"/>
  <c r="I153" i="2"/>
  <c r="L153" i="2"/>
  <c r="N153" i="2"/>
  <c r="P153" i="2"/>
  <c r="R153" i="2"/>
  <c r="C154" i="2"/>
  <c r="E154" i="2"/>
  <c r="G154" i="2"/>
  <c r="I154" i="2"/>
  <c r="L154" i="2"/>
  <c r="N154" i="2"/>
  <c r="P154" i="2"/>
  <c r="R154" i="2"/>
  <c r="C155" i="2"/>
  <c r="E155" i="2"/>
  <c r="G155" i="2"/>
  <c r="I155" i="2"/>
  <c r="L155" i="2"/>
  <c r="N155" i="2"/>
  <c r="P155" i="2"/>
  <c r="R155" i="2"/>
  <c r="C156" i="2"/>
  <c r="E156" i="2"/>
  <c r="G156" i="2"/>
  <c r="I156" i="2"/>
  <c r="L156" i="2"/>
  <c r="N156" i="2"/>
  <c r="P156" i="2"/>
  <c r="R156" i="2"/>
  <c r="C157" i="2"/>
  <c r="E157" i="2"/>
  <c r="G157" i="2"/>
  <c r="I157" i="2"/>
  <c r="L157" i="2"/>
  <c r="N157" i="2"/>
  <c r="P157" i="2"/>
  <c r="R157" i="2"/>
  <c r="C158" i="2"/>
  <c r="E158" i="2"/>
  <c r="G158" i="2"/>
  <c r="I158" i="2"/>
  <c r="L158" i="2"/>
  <c r="N158" i="2"/>
  <c r="P158" i="2"/>
  <c r="R158" i="2"/>
  <c r="C159" i="2"/>
  <c r="E159" i="2"/>
  <c r="G159" i="2"/>
  <c r="I159" i="2"/>
  <c r="L159" i="2"/>
  <c r="N159" i="2"/>
  <c r="P159" i="2"/>
  <c r="R159" i="2"/>
  <c r="C160" i="2"/>
  <c r="E160" i="2"/>
  <c r="G160" i="2"/>
  <c r="I160" i="2"/>
  <c r="L160" i="2"/>
  <c r="N160" i="2"/>
  <c r="P160" i="2"/>
  <c r="R160" i="2"/>
  <c r="C161" i="2"/>
  <c r="E161" i="2"/>
  <c r="G161" i="2"/>
  <c r="I161" i="2"/>
  <c r="L161" i="2"/>
  <c r="N161" i="2"/>
  <c r="P161" i="2"/>
  <c r="R161" i="2"/>
  <c r="C162" i="2"/>
  <c r="E162" i="2"/>
  <c r="G162" i="2"/>
  <c r="I162" i="2"/>
  <c r="L162" i="2"/>
  <c r="N162" i="2"/>
  <c r="P162" i="2"/>
  <c r="R162" i="2"/>
  <c r="C163" i="2"/>
  <c r="E163" i="2"/>
  <c r="G163" i="2"/>
  <c r="I163" i="2"/>
  <c r="L163" i="2"/>
  <c r="N163" i="2"/>
  <c r="P163" i="2"/>
  <c r="R163" i="2"/>
  <c r="C164" i="2"/>
  <c r="E164" i="2"/>
  <c r="G164" i="2"/>
  <c r="I164" i="2"/>
  <c r="L164" i="2"/>
  <c r="N164" i="2"/>
  <c r="P164" i="2"/>
  <c r="R164" i="2"/>
  <c r="C165" i="2"/>
  <c r="E165" i="2"/>
  <c r="G165" i="2"/>
  <c r="I165" i="2"/>
  <c r="L165" i="2"/>
  <c r="N165" i="2"/>
  <c r="P165" i="2"/>
  <c r="R165" i="2"/>
  <c r="C166" i="2"/>
  <c r="E166" i="2"/>
  <c r="G166" i="2"/>
  <c r="I166" i="2"/>
  <c r="L166" i="2"/>
  <c r="N166" i="2"/>
  <c r="P166" i="2"/>
  <c r="R166" i="2"/>
  <c r="C167" i="2"/>
  <c r="E167" i="2"/>
  <c r="G167" i="2"/>
  <c r="L167" i="2"/>
  <c r="N167" i="2"/>
  <c r="P167" i="2"/>
  <c r="L70" i="9"/>
  <c r="L7" i="12"/>
  <c r="M20" i="11" l="1"/>
</calcChain>
</file>

<file path=xl/comments1.xml><?xml version="1.0" encoding="utf-8"?>
<comments xmlns="http://schemas.openxmlformats.org/spreadsheetml/2006/main">
  <authors>
    <author>CCR</author>
  </authors>
  <commentList>
    <comment ref="D42" authorId="0" shapeId="0">
      <text>
        <r>
          <rPr>
            <b/>
            <sz val="14"/>
            <color indexed="52"/>
            <rFont val="Tahoma"/>
            <family val="2"/>
          </rPr>
          <t>PIC NIC : orthographe volontaire pour faire court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CCR</author>
  </authors>
  <commentList>
    <comment ref="B9" authorId="0" shapeId="0">
      <text>
        <r>
          <rPr>
            <b/>
            <sz val="14"/>
            <color indexed="52"/>
            <rFont val="Tahoma"/>
            <family val="2"/>
          </rPr>
          <t>PIC NIC : orthographe volontaire pour faire court</t>
        </r>
        <r>
          <rPr>
            <sz val="8"/>
            <color indexed="81"/>
            <rFont val="Tahoma"/>
          </rPr>
          <t xml:space="preserve">
</t>
        </r>
      </text>
    </comment>
    <comment ref="B23" authorId="0" shapeId="0">
      <text>
        <r>
          <rPr>
            <b/>
            <sz val="14"/>
            <color indexed="52"/>
            <rFont val="Tahoma"/>
            <family val="2"/>
          </rPr>
          <t>PIC NIC : orthographe volontaire pour faire court</t>
        </r>
        <r>
          <rPr>
            <sz val="8"/>
            <color indexed="81"/>
            <rFont val="Tahoma"/>
          </rPr>
          <t xml:space="preserve">
</t>
        </r>
      </text>
    </comment>
    <comment ref="B37" authorId="0" shapeId="0">
      <text>
        <r>
          <rPr>
            <b/>
            <sz val="14"/>
            <color indexed="52"/>
            <rFont val="Tahoma"/>
            <family val="2"/>
          </rPr>
          <t>PIC NIC : orthographe volontaire pour faire court</t>
        </r>
        <r>
          <rPr>
            <sz val="8"/>
            <color indexed="81"/>
            <rFont val="Tahoma"/>
          </rPr>
          <t xml:space="preserve">
</t>
        </r>
      </text>
    </comment>
    <comment ref="B51" authorId="0" shapeId="0">
      <text>
        <r>
          <rPr>
            <b/>
            <sz val="14"/>
            <color indexed="52"/>
            <rFont val="Tahoma"/>
            <family val="2"/>
          </rPr>
          <t>PIC NIC : orthographe volontaire pour faire court</t>
        </r>
        <r>
          <rPr>
            <sz val="8"/>
            <color indexed="81"/>
            <rFont val="Tahoma"/>
          </rPr>
          <t xml:space="preserve">
</t>
        </r>
      </text>
    </comment>
    <comment ref="B65" authorId="0" shapeId="0">
      <text>
        <r>
          <rPr>
            <b/>
            <sz val="14"/>
            <color indexed="52"/>
            <rFont val="Tahoma"/>
            <family val="2"/>
          </rPr>
          <t>PIC NIC : orthographe volontaire pour faire court</t>
        </r>
        <r>
          <rPr>
            <sz val="8"/>
            <color indexed="81"/>
            <rFont val="Tahoma"/>
          </rPr>
          <t xml:space="preserve">
</t>
        </r>
      </text>
    </comment>
    <comment ref="B79" authorId="0" shapeId="0">
      <text>
        <r>
          <rPr>
            <b/>
            <sz val="14"/>
            <color indexed="52"/>
            <rFont val="Tahoma"/>
            <family val="2"/>
          </rPr>
          <t>PIC NIC : orthographe volontaire pour faire court</t>
        </r>
        <r>
          <rPr>
            <sz val="8"/>
            <color indexed="81"/>
            <rFont val="Tahoma"/>
          </rPr>
          <t xml:space="preserve">
</t>
        </r>
      </text>
    </comment>
    <comment ref="B93" authorId="0" shapeId="0">
      <text>
        <r>
          <rPr>
            <b/>
            <sz val="14"/>
            <color indexed="52"/>
            <rFont val="Tahoma"/>
            <family val="2"/>
          </rPr>
          <t>PIC NIC : orthographe volontaire pour faire court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<sst xmlns="http://schemas.openxmlformats.org/spreadsheetml/2006/main" count="4062" uniqueCount="482">
  <si>
    <t>Mercredi 12</t>
  </si>
  <si>
    <t>traits bleus période scolaire</t>
  </si>
  <si>
    <t>traits verts vacances scolaire</t>
  </si>
  <si>
    <t>M</t>
  </si>
  <si>
    <t>P</t>
  </si>
  <si>
    <t>A</t>
  </si>
  <si>
    <t>A+</t>
  </si>
  <si>
    <t>F</t>
  </si>
  <si>
    <t>Maternelles</t>
  </si>
  <si>
    <t>Primaires</t>
  </si>
  <si>
    <t>Adultes sédentaires</t>
  </si>
  <si>
    <t>Foyers = Aînés</t>
  </si>
  <si>
    <t>E</t>
  </si>
  <si>
    <t>Effectifs</t>
  </si>
  <si>
    <t>Adultes</t>
  </si>
  <si>
    <t>Colonne A</t>
  </si>
  <si>
    <t>Colonne B</t>
  </si>
  <si>
    <t>Colonne C</t>
  </si>
  <si>
    <t>Colonne D</t>
  </si>
  <si>
    <t>effectifs réel de la semaine précédente</t>
  </si>
  <si>
    <t>effectifs au passé</t>
  </si>
  <si>
    <t>effectifs réels de la journée inscrits après le service</t>
  </si>
  <si>
    <t>Lundi 12</t>
  </si>
  <si>
    <t>a</t>
  </si>
  <si>
    <t>Majuscules</t>
  </si>
  <si>
    <t>B</t>
  </si>
  <si>
    <t>C</t>
  </si>
  <si>
    <t>D</t>
  </si>
  <si>
    <t>G</t>
  </si>
  <si>
    <t>H</t>
  </si>
  <si>
    <t>I</t>
  </si>
  <si>
    <t>J</t>
  </si>
  <si>
    <t>K</t>
  </si>
  <si>
    <t>N</t>
  </si>
  <si>
    <t>O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</si>
  <si>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</si>
  <si>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</si>
  <si>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</si>
  <si>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</si>
  <si>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</si>
  <si>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</si>
  <si>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</si>
  <si>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</si>
  <si>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</si>
  <si>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</si>
  <si>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L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</si>
  <si>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</si>
  <si>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</si>
  <si>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</si>
  <si>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</si>
  <si>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</si>
  <si>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</si>
  <si>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</si>
  <si>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</si>
  <si>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</si>
  <si>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</si>
  <si>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</si>
  <si>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</si>
  <si>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</si>
  <si>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</si>
  <si>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</si>
  <si>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</si>
  <si>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</si>
  <si>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</si>
  <si>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</si>
  <si>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</si>
  <si>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</si>
  <si>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</si>
  <si>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</si>
  <si>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</si>
  <si>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</si>
  <si>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Saisir lettre ou nombre</t>
  </si>
  <si>
    <t>Correspondance</t>
  </si>
  <si>
    <t>Police Wending 3</t>
  </si>
  <si>
    <t>Aa</t>
  </si>
  <si>
    <t>Police Edwardian Script ITC</t>
  </si>
  <si>
    <t>Modèle de police</t>
  </si>
  <si>
    <t>Résultat</t>
  </si>
  <si>
    <t>Police Freestyle Script</t>
  </si>
  <si>
    <t>Police French Script MT</t>
  </si>
  <si>
    <t>Police Garamond</t>
  </si>
  <si>
    <t>Police Georgia</t>
  </si>
  <si>
    <t>Police Goudy Style</t>
  </si>
  <si>
    <t>Police Harrington</t>
  </si>
  <si>
    <t>Police High Tower Text</t>
  </si>
  <si>
    <t>Police Krinstler Scipt</t>
  </si>
  <si>
    <t>Police Lucida Calligraphy</t>
  </si>
  <si>
    <t>Police Marlett</t>
  </si>
  <si>
    <t>Police Mono type Corsiva</t>
  </si>
  <si>
    <t>Police MT Extra</t>
  </si>
  <si>
    <t>Police Palace Script MT</t>
  </si>
  <si>
    <t>Police Rage Italic</t>
  </si>
  <si>
    <t>Police Script</t>
  </si>
  <si>
    <t>Police Script MT Bold</t>
  </si>
  <si>
    <t>Police Sheer Elegance</t>
  </si>
  <si>
    <t>Police Simbol</t>
  </si>
  <si>
    <t>Police Tw Cen MT</t>
  </si>
  <si>
    <t>Police Viner Hand ITC</t>
  </si>
  <si>
    <t>Police Webdings</t>
  </si>
  <si>
    <t>Police Wingdins</t>
  </si>
  <si>
    <t xml:space="preserve">Police Wingdins 2 </t>
  </si>
  <si>
    <t>Police ZDingbats</t>
  </si>
  <si>
    <t>Lettres</t>
  </si>
  <si>
    <t>minuscules</t>
  </si>
  <si>
    <t>Pour reproduire la police de caractère vous pouvez utiliser le pinceau</t>
  </si>
  <si>
    <t>COMMENT CHOISIR SA POLICE DE CARACTÈRES  Cuisine Centrale de Clamart 1991</t>
  </si>
  <si>
    <t xml:space="preserve">POLICE Tw Cen MT </t>
  </si>
  <si>
    <t>Police Wingdins 3 12345678910</t>
  </si>
  <si>
    <t>Police Webdings -12345678910</t>
  </si>
  <si>
    <t>Police Wingdins-12345678910</t>
  </si>
  <si>
    <t>Police Wingdins 2- 12345678910</t>
  </si>
  <si>
    <t>POLICE  Zdingbats 12345678910&amp;é"'</t>
  </si>
  <si>
    <t>é</t>
  </si>
  <si>
    <t>"</t>
  </si>
  <si>
    <t/>
  </si>
  <si>
    <t>(</t>
  </si>
  <si>
    <t>-</t>
  </si>
  <si>
    <t>è</t>
  </si>
  <si>
    <t>_</t>
  </si>
  <si>
    <t>ç</t>
  </si>
  <si>
    <t>à</t>
  </si>
  <si>
    <t>)</t>
  </si>
  <si>
    <t>ù</t>
  </si>
  <si>
    <t>*</t>
  </si>
  <si>
    <t>,</t>
  </si>
  <si>
    <t>;</t>
  </si>
  <si>
    <t>:</t>
  </si>
  <si>
    <t>!</t>
  </si>
  <si>
    <t>&amp;</t>
  </si>
  <si>
    <t>~</t>
  </si>
  <si>
    <t>#</t>
  </si>
  <si>
    <t>{</t>
  </si>
  <si>
    <t>[</t>
  </si>
  <si>
    <t>|</t>
  </si>
  <si>
    <t>\</t>
  </si>
  <si>
    <t>@</t>
  </si>
  <si>
    <t>]</t>
  </si>
  <si>
    <t>}</t>
  </si>
  <si>
    <t>£</t>
  </si>
  <si>
    <t>¤</t>
  </si>
  <si>
    <t>%</t>
  </si>
  <si>
    <t>µ</t>
  </si>
  <si>
    <t>&gt;</t>
  </si>
  <si>
    <t>&lt;</t>
  </si>
  <si>
    <t>?</t>
  </si>
  <si>
    <t>.</t>
  </si>
  <si>
    <t>/</t>
  </si>
  <si>
    <t>§</t>
  </si>
  <si>
    <t>Police de caractères ARIAL</t>
  </si>
  <si>
    <t>POLICE Tahoma</t>
  </si>
  <si>
    <t>POLICE  :Trébuchet MS</t>
  </si>
  <si>
    <t xml:space="preserve">POLICE: Times New Roman </t>
  </si>
  <si>
    <t xml:space="preserve">POLICE   : Verdana </t>
  </si>
  <si>
    <t>Police Comic Sans MS</t>
  </si>
  <si>
    <t>Police  Garamond</t>
  </si>
  <si>
    <t>Police Goudy Old Style</t>
  </si>
  <si>
    <t>Police Hight Tower Text</t>
  </si>
  <si>
    <t>Police Monotype Corsiva</t>
  </si>
  <si>
    <t>Saisir lettre-nombre ou phrase cellule ivoire</t>
  </si>
  <si>
    <t>Police Wingdings</t>
  </si>
  <si>
    <t>Police Wingdings 2</t>
  </si>
  <si>
    <t>Police Wingdings 3</t>
  </si>
  <si>
    <t xml:space="preserve">Police Webdings </t>
  </si>
  <si>
    <t>Police Zdindbats</t>
  </si>
  <si>
    <t>Police Symbol</t>
  </si>
  <si>
    <t>Police MS Outlook</t>
  </si>
  <si>
    <t>fait ou commandé</t>
  </si>
  <si>
    <t>vérifier ou rectifier puis passer ou rectifier la commande</t>
  </si>
  <si>
    <t>supprimé et remplacé par : suivre la flèche</t>
  </si>
  <si>
    <t>en réserve ou chambre froide</t>
  </si>
  <si>
    <t>en réserve ou chambre froide vérifié</t>
  </si>
  <si>
    <t>les vérifications ont été faites, la commande est passée</t>
  </si>
  <si>
    <t>au congélateur</t>
  </si>
  <si>
    <t>hà</t>
  </si>
  <si>
    <t>lè</t>
  </si>
  <si>
    <t>quantités ou effectifs stationnaires</t>
  </si>
  <si>
    <t>en forte hausse</t>
  </si>
  <si>
    <t>en chute</t>
  </si>
  <si>
    <t>en ascension</t>
  </si>
  <si>
    <t>en diminution</t>
  </si>
  <si>
    <t>voir plus haut</t>
  </si>
  <si>
    <t>Police Wingdings3     ?</t>
  </si>
  <si>
    <t>Police Wingdings3      &lt;</t>
  </si>
  <si>
    <t>voir plus bas</t>
  </si>
  <si>
    <t>somme ou total</t>
  </si>
  <si>
    <t>NS</t>
  </si>
  <si>
    <t>Police Arial</t>
  </si>
  <si>
    <t>non significatif</t>
  </si>
  <si>
    <t>Polices utilisées Wingdings - Wingdings3 et Symbol pour somme ou total</t>
  </si>
  <si>
    <t>Police Wingdings minuscule  lè</t>
  </si>
  <si>
    <t>Police Wingdings3 minuscule  n</t>
  </si>
  <si>
    <t>Police Wingdings minuscule  x</t>
  </si>
  <si>
    <t>Police Wingdings minuscule  hà</t>
  </si>
  <si>
    <t>Police Wingdings minuscule  l</t>
  </si>
  <si>
    <t>Police Wingdings minuscule   m</t>
  </si>
  <si>
    <t>Police Wingdings3 minuscule   h</t>
  </si>
  <si>
    <t>Police Wingdings3 minuscule   i</t>
  </si>
  <si>
    <t>Police Wingdings3 minuscule   k</t>
  </si>
  <si>
    <t>Police Wingdings3 minuscule   m</t>
  </si>
  <si>
    <t>Police Symbol majuscule   S</t>
  </si>
  <si>
    <t>26 au 30 Juillet 1993</t>
  </si>
  <si>
    <t>Lundi 26</t>
  </si>
  <si>
    <t>Police Wingdings minuscule  ml</t>
  </si>
  <si>
    <t>ml</t>
  </si>
  <si>
    <t>12g</t>
  </si>
  <si>
    <t>au citron</t>
  </si>
  <si>
    <t>Sardines</t>
  </si>
  <si>
    <t>Crêpes fourrées</t>
  </si>
  <si>
    <t>fromage/jambon</t>
  </si>
  <si>
    <t>sauf sans porc</t>
  </si>
  <si>
    <t>75 au lieu de 45g</t>
  </si>
  <si>
    <t>Salade</t>
  </si>
  <si>
    <t>Yaourth</t>
  </si>
  <si>
    <t>Fruit</t>
  </si>
  <si>
    <t>Nectarine/Brugnon</t>
  </si>
  <si>
    <t>Prévisions</t>
  </si>
  <si>
    <t>Réel</t>
  </si>
  <si>
    <t>Ecarts</t>
  </si>
  <si>
    <t>Davigel</t>
  </si>
  <si>
    <t>150g</t>
  </si>
  <si>
    <t>1p</t>
  </si>
  <si>
    <t>1.5p</t>
  </si>
  <si>
    <t>(Rab,leur préciser)</t>
  </si>
  <si>
    <t>Mardi 27</t>
  </si>
  <si>
    <t>mimosa</t>
  </si>
  <si>
    <t>1 œuf/10</t>
  </si>
  <si>
    <t>Carottes râpées</t>
  </si>
  <si>
    <t>120g</t>
  </si>
  <si>
    <t>Poulet sauce diable</t>
  </si>
  <si>
    <t>17.5 kg rôti dinde cuit 70g p.p. = 250p.</t>
  </si>
  <si>
    <t>quenelles 4X25 = 100p.</t>
  </si>
  <si>
    <t>suprême de dinde 80 p.</t>
  </si>
  <si>
    <t>Ratatouille + un peu de riz</t>
  </si>
  <si>
    <t>20kg au congel+courgettes</t>
  </si>
  <si>
    <t>Charlie</t>
  </si>
  <si>
    <t>Tarte aux pommes</t>
  </si>
  <si>
    <t>Mercredi 28</t>
  </si>
  <si>
    <t>Sorties -146</t>
  </si>
  <si>
    <t>Salade Piémontaise</t>
  </si>
  <si>
    <t>Roast Beef</t>
  </si>
  <si>
    <t>voir stock cuit Davigel</t>
  </si>
  <si>
    <t>+ cornichons</t>
  </si>
  <si>
    <t>Jardinière de légumes</t>
  </si>
  <si>
    <t>dont 48 pic N.</t>
  </si>
  <si>
    <t>Reblochon</t>
  </si>
  <si>
    <t xml:space="preserve">Fruits </t>
  </si>
  <si>
    <t>Abricots</t>
  </si>
  <si>
    <t>coeff.</t>
  </si>
  <si>
    <t>P.T.lamelles 70g</t>
  </si>
  <si>
    <t>œufs 1/3</t>
  </si>
  <si>
    <t>Jambon 10g</t>
  </si>
  <si>
    <t>Tomates30g</t>
  </si>
  <si>
    <t>+cornichons/Mayo</t>
  </si>
  <si>
    <t>Cru</t>
  </si>
  <si>
    <t>80g</t>
  </si>
  <si>
    <t>100g</t>
  </si>
  <si>
    <t>130g</t>
  </si>
  <si>
    <t>congel 20 jardinière + 20 carottes+10 haricots verts</t>
  </si>
  <si>
    <t>Pas de Pic Nic</t>
  </si>
  <si>
    <t>Jeudi 29</t>
  </si>
  <si>
    <t>Tomates vinaigrette</t>
  </si>
  <si>
    <t>Pavé de poisson</t>
  </si>
  <si>
    <t>andalouse</t>
  </si>
  <si>
    <t>carré non pané</t>
  </si>
  <si>
    <t xml:space="preserve">P.T.Anglaises </t>
  </si>
  <si>
    <t>persillées</t>
  </si>
  <si>
    <t>Entremets</t>
  </si>
  <si>
    <t>15cl</t>
  </si>
  <si>
    <t>Gâteau</t>
  </si>
  <si>
    <t>lait en litre</t>
  </si>
  <si>
    <t>congel 250 kg colin alaska</t>
  </si>
  <si>
    <t>+ 10 kg cubes de colin</t>
  </si>
  <si>
    <t>Vendredi 30</t>
  </si>
  <si>
    <t>Melon</t>
  </si>
  <si>
    <t>Rôti de Porc</t>
  </si>
  <si>
    <t>Lentilles vinaigrette</t>
  </si>
  <si>
    <t>Fromage</t>
  </si>
  <si>
    <t>Pêches</t>
  </si>
  <si>
    <t>ou chaude selon météo</t>
  </si>
  <si>
    <t>95g</t>
  </si>
  <si>
    <t>cuit basse temp.</t>
  </si>
  <si>
    <t>60g</t>
  </si>
  <si>
    <t>70g</t>
  </si>
  <si>
    <t>90g</t>
  </si>
  <si>
    <t>Pour les Pic Nic de Mercredi  : Macédoine froide (utiliser surgelée cuite Davigel 8.3 kg soit 10 kg sorti)</t>
  </si>
  <si>
    <t>Porc cru</t>
  </si>
  <si>
    <t>Hors d'œuvres</t>
  </si>
  <si>
    <t>Plat</t>
  </si>
  <si>
    <t>Légumes</t>
  </si>
  <si>
    <t>Laitage</t>
  </si>
  <si>
    <t>Dessert</t>
  </si>
  <si>
    <t>Effectifs 92</t>
  </si>
  <si>
    <t>Prévisions 93</t>
  </si>
  <si>
    <t>Réel 93</t>
  </si>
  <si>
    <t xml:space="preserve">Lundi </t>
  </si>
  <si>
    <t>Mardi :</t>
  </si>
  <si>
    <t xml:space="preserve">Mercredi: </t>
  </si>
  <si>
    <t>Jeudi :</t>
  </si>
  <si>
    <t>Vendredi :</t>
  </si>
  <si>
    <t>Samedi :</t>
  </si>
  <si>
    <t>Dimanche :</t>
  </si>
  <si>
    <t>Total Pic Nic :</t>
  </si>
  <si>
    <t xml:space="preserve">Date : </t>
  </si>
  <si>
    <t>FEUILLE DE MENUS "NORMAUX"</t>
  </si>
  <si>
    <t xml:space="preserve">Adultes force </t>
  </si>
  <si>
    <t>Famille de convives</t>
  </si>
  <si>
    <t>Avec porc</t>
  </si>
  <si>
    <t>SANS porc</t>
  </si>
  <si>
    <t>Total</t>
  </si>
  <si>
    <t>Menus</t>
  </si>
  <si>
    <t>Piques-nique ou Sorties du Mercredi et vacances</t>
  </si>
  <si>
    <t>Enfants</t>
  </si>
  <si>
    <t>Général</t>
  </si>
  <si>
    <t>Prise d'Effectifs</t>
  </si>
  <si>
    <t xml:space="preserve">Saisissez vos effectifs </t>
  </si>
  <si>
    <t xml:space="preserve"> et vos grammages</t>
  </si>
  <si>
    <t>Mater</t>
  </si>
  <si>
    <t>Prim</t>
  </si>
  <si>
    <t>Adultes+</t>
  </si>
  <si>
    <t xml:space="preserve">Foyers </t>
  </si>
  <si>
    <t>% de perte en cuisson ou autre</t>
  </si>
  <si>
    <t>Brut à commander</t>
  </si>
  <si>
    <t>Net à fabriquer :</t>
  </si>
  <si>
    <t>Net</t>
  </si>
  <si>
    <t>Garenne M -10+1</t>
  </si>
  <si>
    <t>Fleury M -16+2</t>
  </si>
  <si>
    <t>Closiaux M -30+3</t>
  </si>
  <si>
    <t>Moulin Pier M -30+3</t>
  </si>
  <si>
    <t>Bretagne P -30+3</t>
  </si>
  <si>
    <t>J.Ferry P -15+2</t>
  </si>
  <si>
    <t>Rochers M -15+2</t>
  </si>
  <si>
    <t>Sorties -162</t>
  </si>
  <si>
    <t>J Ferry P -30+3</t>
  </si>
  <si>
    <t>J P Mat -10+1</t>
  </si>
  <si>
    <t>Moulin P Mat -10+1</t>
  </si>
  <si>
    <t>Sorties -55</t>
  </si>
  <si>
    <t>Closiaux M -10+1</t>
  </si>
  <si>
    <t>Moulin Pier M -16+2</t>
  </si>
  <si>
    <t>Rochers P -30+3</t>
  </si>
  <si>
    <t>J.Ferry P -20+2</t>
  </si>
  <si>
    <t>Sorties -84</t>
  </si>
  <si>
    <t>Trivaux M -16+2</t>
  </si>
  <si>
    <t>Plaine M -16+2</t>
  </si>
  <si>
    <t>Moulin Pier M -10+1</t>
  </si>
  <si>
    <t>Garenne P -30+3</t>
  </si>
  <si>
    <t>Parc P -30+3</t>
  </si>
  <si>
    <t>Gathelot M -20+2</t>
  </si>
  <si>
    <t>Moulin Pier M 16+2</t>
  </si>
  <si>
    <t>Rochers P -30+2</t>
  </si>
  <si>
    <t>Parc P -30+2</t>
  </si>
  <si>
    <t>Sorties -104</t>
  </si>
  <si>
    <t>Noir sur fond vert</t>
  </si>
  <si>
    <t>93 Corrigé</t>
  </si>
  <si>
    <t>Corrigé</t>
  </si>
  <si>
    <t>la correction d'effectifs est ventilée par famille de convives</t>
  </si>
  <si>
    <t>effectifs rouges Mater moins pics nics Mater</t>
  </si>
  <si>
    <t>effectifs rouges Prim moins pics nics Prim</t>
  </si>
  <si>
    <t>effectifs rouges Adul moins pics nics Adul etc…</t>
  </si>
  <si>
    <t>la prévision noire sur fond vert sert pour passer les commandes en quantités précises</t>
  </si>
  <si>
    <t>prévisions corrigées; c'est-à-dire effectifs B en rouge moins les piques-nique et sorties prévues</t>
  </si>
  <si>
    <t>retrancher à chaque fois dans chaque groupe correspondant</t>
  </si>
  <si>
    <t>B moins pic nic prévus</t>
  </si>
  <si>
    <t>bleu sur fond ivoire</t>
  </si>
  <si>
    <t xml:space="preserve"> périodes de vacances - épidémies de grippe - météo -grèves - ponts</t>
  </si>
  <si>
    <t>rouge sur fond ivoire</t>
  </si>
  <si>
    <t>vert sur fond ivoire</t>
  </si>
  <si>
    <t>ces effectifs servent à prévoir les effectifs en rouge colonne B pour la semaine suivante le même jour</t>
  </si>
  <si>
    <t>ne pas oublier d'y ajouter les effectifs des pics nics de la semaine précédente</t>
  </si>
  <si>
    <t>effectifs de l'année précédente à la même période en tenant compte du calendrier :</t>
  </si>
  <si>
    <t>COPIEZ/COLLEZ  les sigles sur votre feuille de menu</t>
  </si>
  <si>
    <t>COMMENT CHOISIR SA POLICE DE CARACTÈRES  Cuisine Centrale de Clamart 1991. Servez vous du pinceau pour reproduire la police que vous souhaitez utiliser</t>
  </si>
  <si>
    <t>COMMENT CHOISIR SA POLICE DE CARACTÈRES  Cuisine Centrale de Clamart 1991. Servez vous du pinceau colonne C pour reproduire la police que vous souhaitez utiliser</t>
  </si>
  <si>
    <r>
      <t xml:space="preserve">COMMENT CHOISIR SA POLICE DE SYMBOLES  </t>
    </r>
    <r>
      <rPr>
        <b/>
        <sz val="12"/>
        <rFont val="Verdana"/>
        <family val="2"/>
      </rPr>
      <t>Cuisine Centrale de Clamart 1991. Servez vous du pinceau pour reproduire les symboles que vous souhaitez utiliser.Attention saisissez la bonne lettre ou le bon chiffre pour la reproduction</t>
    </r>
  </si>
  <si>
    <t xml:space="preserve">Date du au : </t>
  </si>
  <si>
    <t>Fournisseurs :</t>
  </si>
  <si>
    <t>Jours de livraison</t>
  </si>
  <si>
    <t>Vendredi 16</t>
  </si>
  <si>
    <t>79 kg de concombre</t>
  </si>
  <si>
    <t>2bt de ciboulette</t>
  </si>
  <si>
    <t>1c de persil</t>
  </si>
  <si>
    <t>Lundi 19</t>
  </si>
  <si>
    <t>150 kg de pastèques</t>
  </si>
  <si>
    <t>80kg de melon</t>
  </si>
  <si>
    <t>Mercredi 21</t>
  </si>
  <si>
    <t>40 kg tomates 47/57</t>
  </si>
  <si>
    <t>60kg pêches</t>
  </si>
  <si>
    <t>600 pièces prunes</t>
  </si>
  <si>
    <t>FRUITS LÉGUMES</t>
  </si>
  <si>
    <t>LAITAGES</t>
  </si>
  <si>
    <t>420 petits gervais</t>
  </si>
  <si>
    <t>24 cantal</t>
  </si>
  <si>
    <t>5 camemberts</t>
  </si>
  <si>
    <t>Mardi 20</t>
  </si>
  <si>
    <t>20 kg édam</t>
  </si>
  <si>
    <t>432 chavroux</t>
  </si>
  <si>
    <t>30 bts d'œufs</t>
  </si>
  <si>
    <t>10kg beurre 250g</t>
  </si>
  <si>
    <t>15 crème fraîche</t>
  </si>
  <si>
    <t>CHARCUTERIE</t>
  </si>
  <si>
    <t>BOUCHERIE</t>
  </si>
  <si>
    <t>SURGELÉS</t>
  </si>
  <si>
    <t>ÉPICERIE</t>
  </si>
  <si>
    <t>PAIN - PATISSERIE</t>
  </si>
  <si>
    <t>ALBERT FRERES</t>
  </si>
  <si>
    <t>VERTS CHAMPS</t>
  </si>
  <si>
    <t>AU BON BOUDIN</t>
  </si>
  <si>
    <t>LE ROI DU STEACK</t>
  </si>
  <si>
    <t>LE FOURNIL</t>
  </si>
  <si>
    <t>BIENFRAIS</t>
  </si>
  <si>
    <t>TOUTENSTOCK</t>
  </si>
  <si>
    <t>FEUILLE D'APPROVISIONNEMENT</t>
  </si>
  <si>
    <t>1500 pièces franckfort volaille (au prix Tarif marché porc)</t>
  </si>
  <si>
    <t>compléter selon effectif</t>
  </si>
  <si>
    <t>Jeudi 22</t>
  </si>
  <si>
    <t>12 saucissons ail</t>
  </si>
  <si>
    <t>10 saucissons secs</t>
  </si>
  <si>
    <t>10x36 tartelettes noix coco</t>
  </si>
  <si>
    <t>BIENGELÉ</t>
  </si>
  <si>
    <t>60 kg  escalopes de dinde 130g promo</t>
  </si>
  <si>
    <t>20 kg choux fleurs fleurette</t>
  </si>
  <si>
    <t>CHEZ ÉMILE</t>
  </si>
  <si>
    <t>110 P.Terre cubes</t>
  </si>
  <si>
    <t>30 filets de P de Terre</t>
  </si>
  <si>
    <t>60 P.Terre lamelles</t>
  </si>
  <si>
    <t>Sigles Copier/Coller</t>
  </si>
  <si>
    <t>SIMULATION POUR EXEMPLE</t>
  </si>
  <si>
    <t>POUR UNE VERSION PAPIER: utilisez un cahier spirale gros carreaux. Page de gauche Menus - page de droite commandes</t>
  </si>
  <si>
    <t>COUSCOUS</t>
  </si>
  <si>
    <t>Boule beef</t>
  </si>
  <si>
    <t>0</t>
  </si>
  <si>
    <t>1</t>
  </si>
  <si>
    <t>2</t>
  </si>
  <si>
    <t>Merguez</t>
  </si>
  <si>
    <t>Pilon poulet</t>
  </si>
  <si>
    <t>ROTI VEAU</t>
  </si>
  <si>
    <t>Cuit</t>
  </si>
  <si>
    <t>CHOUCROUTE</t>
  </si>
  <si>
    <t>Choucroute cuite</t>
  </si>
  <si>
    <t>P.T. épluchées S/Vide</t>
  </si>
  <si>
    <t>Carottes fraîches</t>
  </si>
  <si>
    <t>Petit salé cru</t>
  </si>
  <si>
    <t>Travers 1/2 sel</t>
  </si>
  <si>
    <t>Poitrine fumée</t>
  </si>
  <si>
    <t>Saucisson ail</t>
  </si>
  <si>
    <t>Sans porc =</t>
  </si>
  <si>
    <t>50 X 140g tranches de bœuf</t>
  </si>
  <si>
    <t>DIVERS</t>
  </si>
  <si>
    <t>Ananas frais</t>
  </si>
  <si>
    <t>Œufs brouillés</t>
  </si>
  <si>
    <t>Filet poisson</t>
  </si>
  <si>
    <t>PAELLA</t>
  </si>
  <si>
    <t>Sal. Niçoise</t>
  </si>
  <si>
    <t>H. verts 35g</t>
  </si>
  <si>
    <t>P.T. 26g</t>
  </si>
  <si>
    <t>Tomates 30g</t>
  </si>
  <si>
    <t>Poivrons 10g</t>
  </si>
  <si>
    <t>Thon huile 10g</t>
  </si>
  <si>
    <t>Laitue 22g</t>
  </si>
  <si>
    <t>Œufs 55 g 1/4</t>
  </si>
  <si>
    <t>Olives 2Pièces</t>
  </si>
  <si>
    <t>Filets anchois 1/2 Pièce</t>
  </si>
  <si>
    <t>Recette</t>
  </si>
  <si>
    <t>Coefficients</t>
  </si>
  <si>
    <t>Melon Espagne</t>
  </si>
  <si>
    <t>Pastèque</t>
  </si>
  <si>
    <t>Gruyère rapé pour bolognaise</t>
  </si>
  <si>
    <t>Raisin</t>
  </si>
  <si>
    <t>Radis 6g pièce commande au poids</t>
  </si>
  <si>
    <t>Agneau 35 g cuit Morceaux</t>
  </si>
  <si>
    <t>moules pièces</t>
  </si>
  <si>
    <t>St dinde avec os Morceaux</t>
  </si>
  <si>
    <t>lamelles encornet Kg</t>
  </si>
  <si>
    <t>chorizo 6 g Tr 5 mm Tranches</t>
  </si>
  <si>
    <t>crevettes entières 90/120 Pièces</t>
  </si>
  <si>
    <t>langoustines 20/30 Pièces</t>
  </si>
  <si>
    <t>filet de lieu 50 g Poids</t>
  </si>
  <si>
    <t>CUISINE CENTRALE DE CLAMART 1993</t>
  </si>
  <si>
    <r>
      <t>COMMENT DÉTERMINER LES EFFECTIFS</t>
    </r>
    <r>
      <rPr>
        <b/>
        <sz val="16"/>
        <rFont val="Verdana"/>
        <family val="2"/>
      </rPr>
      <t xml:space="preserve"> Dominique Boudot Cuisine Centrale de Clamart 1993</t>
    </r>
  </si>
  <si>
    <t>UPRT. RESTAURATION TERRITORIALE  Mode d'emploi des prévisions d'effectifs</t>
  </si>
  <si>
    <t>UPRT. RESTAURATION TERRITORIALE</t>
  </si>
  <si>
    <r>
      <t xml:space="preserve">Franckfort </t>
    </r>
    <r>
      <rPr>
        <i/>
        <sz val="10"/>
        <rFont val="Calibri"/>
        <family val="2"/>
        <scheme val="minor"/>
      </rPr>
      <t>(Stasbourg trop rouges)</t>
    </r>
  </si>
  <si>
    <t>POLICE  : Calibri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</si>
</sst>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7" formatCode="[$-F800]dddd\,\ mmmm\ dd\,\ yyyy"/>
    <numFmt numFmtId="168" formatCode="0.000"/>
    <numFmt numFmtId="169" formatCode="0.000&quot;Kg&quot;"/>
    <numFmt numFmtId="170" formatCode="0&quot; %&quot;"/>
    <numFmt numFmtId="171" formatCode="0.00&quot;Kg&quot;"/>
    <numFmt numFmtId="172" formatCode="0&quot;%&quot;"/>
    <numFmt numFmtId="173" formatCode="0.0"/>
  </numFmts>
  <fonts count="192">
    <font>
      <sz val="10"/>
      <name val="Arial"/>
    </font>
    <font>
      <sz val="10"/>
      <name val="Arial"/>
    </font>
    <font>
      <sz val="8"/>
      <name val="Arial"/>
    </font>
    <font>
      <sz val="10"/>
      <color indexed="12"/>
      <name val="Arial"/>
    </font>
    <font>
      <b/>
      <sz val="10"/>
      <name val="Arial"/>
      <family val="2"/>
    </font>
    <font>
      <b/>
      <sz val="10"/>
      <color indexed="17"/>
      <name val="Arial"/>
      <family val="2"/>
    </font>
    <font>
      <sz val="10"/>
      <name val="Verdana"/>
      <family val="2"/>
    </font>
    <font>
      <b/>
      <sz val="18"/>
      <name val="Verdana"/>
      <family val="2"/>
    </font>
    <font>
      <sz val="10"/>
      <name val="MS Sans Serif"/>
    </font>
    <font>
      <b/>
      <sz val="12"/>
      <name val="Verdana"/>
      <family val="2"/>
    </font>
    <font>
      <b/>
      <sz val="14"/>
      <name val="Verdana"/>
      <family val="2"/>
    </font>
    <font>
      <sz val="8"/>
      <color indexed="10"/>
      <name val="Arial"/>
    </font>
    <font>
      <sz val="8"/>
      <color indexed="12"/>
      <name val="Arial"/>
    </font>
    <font>
      <sz val="8"/>
      <color indexed="17"/>
      <name val="Arial"/>
    </font>
    <font>
      <sz val="10"/>
      <name val="Arial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Wingdings 3"/>
      <family val="1"/>
      <charset val="2"/>
    </font>
    <font>
      <b/>
      <sz val="12"/>
      <color indexed="9"/>
      <name val="Wingdings 3"/>
      <family val="1"/>
      <charset val="2"/>
    </font>
    <font>
      <sz val="8"/>
      <color indexed="9"/>
      <name val="Arial"/>
    </font>
    <font>
      <sz val="10"/>
      <color indexed="10"/>
      <name val="Arial"/>
      <family val="2"/>
    </font>
    <font>
      <sz val="10"/>
      <name val="Arial"/>
      <family val="2"/>
    </font>
    <font>
      <sz val="22"/>
      <name val="Edwardian Script ITC"/>
      <family val="4"/>
    </font>
    <font>
      <sz val="22"/>
      <name val="Freestyle Script"/>
      <family val="4"/>
    </font>
    <font>
      <sz val="22"/>
      <name val="French Script MT"/>
      <family val="4"/>
    </font>
    <font>
      <sz val="22"/>
      <name val="Garamond"/>
      <family val="1"/>
    </font>
    <font>
      <sz val="22"/>
      <name val="Georgia"/>
      <family val="1"/>
    </font>
    <font>
      <sz val="22"/>
      <name val="Goudy Old Style"/>
      <family val="1"/>
    </font>
    <font>
      <sz val="22"/>
      <name val="Harrington"/>
      <family val="5"/>
    </font>
    <font>
      <sz val="22"/>
      <name val="High Tower Text"/>
      <family val="1"/>
    </font>
    <font>
      <sz val="22"/>
      <name val="Kunstler Script"/>
      <family val="4"/>
    </font>
    <font>
      <i/>
      <sz val="22"/>
      <name val="Lucida Calligraphy"/>
      <family val="4"/>
    </font>
    <font>
      <sz val="22"/>
      <name val="Monotype Corsiva"/>
      <family val="4"/>
    </font>
    <font>
      <sz val="22"/>
      <name val="MT Extra"/>
      <family val="1"/>
      <charset val="2"/>
    </font>
    <font>
      <sz val="22"/>
      <name val="Palace Script MT"/>
      <family val="4"/>
    </font>
    <font>
      <sz val="22"/>
      <name val="Rage Italic"/>
      <family val="4"/>
    </font>
    <font>
      <sz val="22"/>
      <name val="Script"/>
      <family val="4"/>
      <charset val="255"/>
    </font>
    <font>
      <sz val="22"/>
      <name val="Script MT Bold"/>
      <family val="4"/>
    </font>
    <font>
      <sz val="22"/>
      <name val="SheerElegance"/>
      <family val="2"/>
    </font>
    <font>
      <sz val="22"/>
      <name val="Symbol"/>
      <family val="1"/>
      <charset val="2"/>
    </font>
    <font>
      <sz val="22"/>
      <name val="Tw Cen MT"/>
      <family val="2"/>
    </font>
    <font>
      <sz val="22"/>
      <name val="Viner Hand ITC"/>
      <family val="4"/>
    </font>
    <font>
      <i/>
      <sz val="22"/>
      <name val="Webdings"/>
      <family val="1"/>
      <charset val="2"/>
    </font>
    <font>
      <i/>
      <sz val="22"/>
      <name val="Wingdings"/>
      <charset val="2"/>
    </font>
    <font>
      <i/>
      <sz val="22"/>
      <name val="Wingdings 2"/>
      <family val="1"/>
      <charset val="2"/>
    </font>
    <font>
      <i/>
      <sz val="22"/>
      <name val="Wingdings 3"/>
      <family val="1"/>
      <charset val="2"/>
    </font>
    <font>
      <sz val="22"/>
      <name val="ZDingbats"/>
    </font>
    <font>
      <b/>
      <sz val="10"/>
      <name val="Marlett"/>
      <charset val="2"/>
    </font>
    <font>
      <sz val="10"/>
      <name val="Symbol"/>
      <family val="1"/>
      <charset val="2"/>
    </font>
    <font>
      <sz val="10"/>
      <name val="Arial"/>
    </font>
    <font>
      <sz val="10"/>
      <name val="Wingdings"/>
      <charset val="2"/>
    </font>
    <font>
      <sz val="10"/>
      <name val="Arial"/>
    </font>
    <font>
      <sz val="12"/>
      <name val="ZDingbats"/>
    </font>
    <font>
      <sz val="12"/>
      <name val="Arial"/>
    </font>
    <font>
      <sz val="12"/>
      <name val="Symbol"/>
      <family val="1"/>
      <charset val="2"/>
    </font>
    <font>
      <sz val="14"/>
      <color indexed="9"/>
      <name val="Wingdings 2"/>
      <family val="1"/>
      <charset val="2"/>
    </font>
    <font>
      <sz val="14"/>
      <color indexed="9"/>
      <name val="Webdings"/>
      <family val="1"/>
      <charset val="2"/>
    </font>
    <font>
      <sz val="14"/>
      <color indexed="9"/>
      <name val="MT Extra"/>
      <family val="1"/>
      <charset val="2"/>
    </font>
    <font>
      <sz val="14"/>
      <color indexed="9"/>
      <name val="Marlett"/>
      <charset val="2"/>
    </font>
    <font>
      <sz val="14"/>
      <color indexed="9"/>
      <name val="Symbol"/>
      <family val="1"/>
      <charset val="2"/>
    </font>
    <font>
      <sz val="14"/>
      <color indexed="9"/>
      <name val="Wingdings"/>
      <charset val="2"/>
    </font>
    <font>
      <sz val="14"/>
      <color indexed="9"/>
      <name val="ZDingbats"/>
    </font>
    <font>
      <sz val="12"/>
      <name val="Arial"/>
      <family val="2"/>
    </font>
    <font>
      <sz val="14"/>
      <name val="ZDingbats"/>
    </font>
    <font>
      <sz val="14"/>
      <color indexed="9"/>
      <name val="Arial"/>
      <family val="2"/>
    </font>
    <font>
      <sz val="12"/>
      <color indexed="12"/>
      <name val="Arial"/>
    </font>
    <font>
      <sz val="14"/>
      <name val="Arial"/>
    </font>
    <font>
      <sz val="14"/>
      <name val="Arial"/>
      <family val="2"/>
    </font>
    <font>
      <sz val="14"/>
      <name val="Tw Cen MT"/>
      <family val="2"/>
    </font>
    <font>
      <sz val="14"/>
      <name val="Tahoma"/>
      <family val="2"/>
    </font>
    <font>
      <sz val="14"/>
      <name val="Trebuchet MS"/>
      <family val="2"/>
    </font>
    <font>
      <sz val="14"/>
      <name val="Times New Roman"/>
      <family val="1"/>
    </font>
    <font>
      <sz val="14"/>
      <name val="Verdana"/>
      <family val="2"/>
    </font>
    <font>
      <sz val="14"/>
      <name val="Comic Sans MS"/>
      <family val="4"/>
    </font>
    <font>
      <sz val="14"/>
      <name val="Garamond"/>
      <family val="1"/>
    </font>
    <font>
      <sz val="14"/>
      <name val="Georgia"/>
      <family val="1"/>
    </font>
    <font>
      <sz val="14"/>
      <name val="Goudy Old Style"/>
      <family val="1"/>
    </font>
    <font>
      <sz val="14"/>
      <name val="Harrington"/>
      <family val="5"/>
    </font>
    <font>
      <sz val="14"/>
      <name val="High Tower Text"/>
      <family val="1"/>
    </font>
    <font>
      <sz val="14"/>
      <name val="Lucida Calligraphy"/>
      <family val="4"/>
    </font>
    <font>
      <sz val="12"/>
      <name val="Lucida Calligraphy"/>
      <family val="4"/>
    </font>
    <font>
      <sz val="14"/>
      <name val="Monotype Corsiva"/>
      <family val="4"/>
    </font>
    <font>
      <sz val="14"/>
      <name val="Script MT Bold"/>
      <family val="4"/>
    </font>
    <font>
      <b/>
      <sz val="16"/>
      <name val="Tw Cen MT"/>
      <family val="2"/>
    </font>
    <font>
      <sz val="14"/>
      <name val="Viner Hand ITC"/>
      <family val="4"/>
    </font>
    <font>
      <b/>
      <sz val="16"/>
      <name val="Viner Hand ITC"/>
      <family val="4"/>
    </font>
    <font>
      <b/>
      <sz val="16"/>
      <color indexed="9"/>
      <name val="Viner Hand ITC"/>
      <family val="4"/>
    </font>
    <font>
      <b/>
      <sz val="16"/>
      <color indexed="9"/>
      <name val="Tw Cen MT"/>
      <family val="2"/>
    </font>
    <font>
      <sz val="16"/>
      <color indexed="9"/>
      <name val="Script MT Bold"/>
      <family val="4"/>
    </font>
    <font>
      <sz val="14"/>
      <color indexed="9"/>
      <name val="Lucida Calligraphy"/>
      <family val="4"/>
    </font>
    <font>
      <sz val="14"/>
      <color indexed="9"/>
      <name val="Monotype Corsiva"/>
      <family val="4"/>
    </font>
    <font>
      <sz val="14"/>
      <color indexed="9"/>
      <name val="Arial"/>
    </font>
    <font>
      <sz val="14"/>
      <color indexed="9"/>
      <name val="High Tower Text"/>
      <family val="1"/>
    </font>
    <font>
      <sz val="14"/>
      <color indexed="9"/>
      <name val="Harrington"/>
      <family val="5"/>
    </font>
    <font>
      <sz val="14"/>
      <color indexed="9"/>
      <name val="Goudy Old Style"/>
      <family val="1"/>
    </font>
    <font>
      <sz val="14"/>
      <color indexed="9"/>
      <name val="Garamond"/>
      <family val="1"/>
    </font>
    <font>
      <sz val="14"/>
      <color indexed="9"/>
      <name val="Comic Sans MS"/>
      <family val="4"/>
    </font>
    <font>
      <sz val="14"/>
      <color indexed="9"/>
      <name val="Verdana"/>
      <family val="2"/>
    </font>
    <font>
      <sz val="14"/>
      <color indexed="9"/>
      <name val="Times New Roman"/>
      <family val="1"/>
    </font>
    <font>
      <sz val="14"/>
      <color indexed="9"/>
      <name val="Trebuchet MS"/>
      <family val="2"/>
    </font>
    <font>
      <sz val="14"/>
      <color indexed="9"/>
      <name val="Tahoma"/>
      <family val="2"/>
    </font>
    <font>
      <sz val="14"/>
      <color indexed="9"/>
      <name val="Tw Cen MT"/>
      <family val="2"/>
    </font>
    <font>
      <sz val="14"/>
      <name val="Wingdings"/>
      <charset val="2"/>
    </font>
    <font>
      <sz val="14"/>
      <name val="Wingdings 2"/>
      <family val="1"/>
      <charset val="2"/>
    </font>
    <font>
      <sz val="14"/>
      <name val="Wingdings 3"/>
      <family val="1"/>
      <charset val="2"/>
    </font>
    <font>
      <sz val="14"/>
      <color indexed="9"/>
      <name val="Wingdings 3"/>
      <family val="1"/>
      <charset val="2"/>
    </font>
    <font>
      <sz val="14"/>
      <name val="Webdings"/>
      <family val="1"/>
      <charset val="2"/>
    </font>
    <font>
      <sz val="14"/>
      <name val="Marlett"/>
      <charset val="2"/>
    </font>
    <font>
      <sz val="14"/>
      <name val="MT Extra"/>
      <family val="1"/>
      <charset val="2"/>
    </font>
    <font>
      <sz val="14"/>
      <name val="Symbol"/>
      <family val="1"/>
      <charset val="2"/>
    </font>
    <font>
      <sz val="14"/>
      <name val="MS Outlook"/>
      <charset val="2"/>
    </font>
    <font>
      <sz val="14"/>
      <color indexed="9"/>
      <name val="MS Outlook"/>
      <charset val="2"/>
    </font>
    <font>
      <sz val="16"/>
      <name val="Arial"/>
    </font>
    <font>
      <sz val="16"/>
      <name val="Wingdings"/>
      <charset val="2"/>
    </font>
    <font>
      <sz val="16"/>
      <name val="Wingdings 2"/>
      <family val="1"/>
      <charset val="2"/>
    </font>
    <font>
      <sz val="16"/>
      <name val="Wingdings 3"/>
      <family val="1"/>
      <charset val="2"/>
    </font>
    <font>
      <sz val="16"/>
      <name val="Webdings"/>
      <family val="1"/>
      <charset val="2"/>
    </font>
    <font>
      <sz val="16"/>
      <name val="ZDingbats"/>
    </font>
    <font>
      <sz val="16"/>
      <name val="Marlett"/>
      <charset val="2"/>
    </font>
    <font>
      <sz val="16"/>
      <name val="MT Extra"/>
      <family val="1"/>
      <charset val="2"/>
    </font>
    <font>
      <sz val="16"/>
      <name val="Symbol"/>
      <family val="1"/>
      <charset val="2"/>
    </font>
    <font>
      <b/>
      <sz val="22"/>
      <name val="Verdana"/>
      <family val="2"/>
    </font>
    <font>
      <sz val="10"/>
      <color indexed="10"/>
      <name val="Wingdings"/>
      <charset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8"/>
      <name val="Wingdings"/>
      <charset val="2"/>
    </font>
    <font>
      <b/>
      <sz val="18"/>
      <name val="Arial"/>
      <family val="2"/>
    </font>
    <font>
      <strike/>
      <sz val="12"/>
      <name val="Arial"/>
    </font>
    <font>
      <i/>
      <sz val="10"/>
      <name val="Arial"/>
      <family val="2"/>
    </font>
    <font>
      <b/>
      <sz val="12"/>
      <name val="Arial"/>
    </font>
    <font>
      <sz val="12"/>
      <color indexed="10"/>
      <name val="Arial"/>
    </font>
    <font>
      <b/>
      <sz val="12"/>
      <color indexed="17"/>
      <name val="Arial"/>
    </font>
    <font>
      <b/>
      <sz val="12"/>
      <color indexed="12"/>
      <name val="Arial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9"/>
      <name val="Arial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0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  <font>
      <sz val="14"/>
      <color indexed="12"/>
      <name val="Arial"/>
    </font>
    <font>
      <sz val="14"/>
      <color indexed="10"/>
      <name val="Arial"/>
    </font>
    <font>
      <b/>
      <sz val="14"/>
      <color indexed="17"/>
      <name val="Arial"/>
    </font>
    <font>
      <sz val="12"/>
      <name val="Wingdings 3"/>
      <family val="1"/>
      <charset val="2"/>
    </font>
    <font>
      <b/>
      <sz val="16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b/>
      <sz val="14"/>
      <color indexed="17"/>
      <name val="Arial"/>
      <family val="2"/>
    </font>
    <font>
      <sz val="8"/>
      <color indexed="81"/>
      <name val="Tahoma"/>
    </font>
    <font>
      <b/>
      <sz val="14"/>
      <color indexed="52"/>
      <name val="Tahoma"/>
      <family val="2"/>
    </font>
    <font>
      <b/>
      <sz val="22"/>
      <name val="Arial"/>
      <family val="2"/>
    </font>
    <font>
      <b/>
      <sz val="8"/>
      <name val="Verdana"/>
      <family val="2"/>
    </font>
    <font>
      <sz val="12"/>
      <color indexed="17"/>
      <name val="Arial"/>
      <family val="2"/>
    </font>
    <font>
      <sz val="8"/>
      <name val="Verdana"/>
      <family val="2"/>
    </font>
    <font>
      <sz val="11"/>
      <color indexed="10"/>
      <name val="Verdana"/>
      <family val="2"/>
    </font>
    <font>
      <sz val="9"/>
      <color indexed="10"/>
      <name val="Verdana"/>
      <family val="2"/>
    </font>
    <font>
      <sz val="9"/>
      <color indexed="42"/>
      <name val="Verdana"/>
      <family val="2"/>
    </font>
    <font>
      <sz val="11"/>
      <color indexed="12"/>
      <name val="Verdana"/>
      <family val="2"/>
    </font>
    <font>
      <sz val="9"/>
      <color indexed="12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14"/>
      <color indexed="22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12"/>
      <color indexed="8"/>
      <name val="Arial"/>
    </font>
    <font>
      <i/>
      <sz val="10"/>
      <color indexed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b/>
      <sz val="18"/>
      <color indexed="12"/>
      <name val="Arial"/>
      <family val="2"/>
    </font>
    <font>
      <sz val="16"/>
      <name val="Arial"/>
      <family val="2"/>
    </font>
    <font>
      <sz val="8"/>
      <color indexed="12"/>
      <name val="Arial"/>
      <family val="2"/>
    </font>
    <font>
      <sz val="9"/>
      <color indexed="12"/>
      <name val="Arial"/>
      <family val="2"/>
    </font>
    <font>
      <b/>
      <u/>
      <sz val="16"/>
      <color indexed="12"/>
      <name val="Arial"/>
      <family val="2"/>
    </font>
    <font>
      <strike/>
      <sz val="14"/>
      <name val="Arial"/>
    </font>
    <font>
      <sz val="12"/>
      <color indexed="8"/>
      <name val="Wingdings"/>
      <charset val="2"/>
    </font>
    <font>
      <sz val="12"/>
      <name val="Wingdings"/>
      <charset val="2"/>
    </font>
    <font>
      <sz val="12"/>
      <color indexed="10"/>
      <name val="Wingdings"/>
      <charset val="2"/>
    </font>
    <font>
      <b/>
      <sz val="16"/>
      <name val="Verdana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10"/>
      <name val="Calibri"/>
      <family val="2"/>
      <scheme val="minor"/>
    </font>
    <font>
      <sz val="12"/>
      <color indexed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12"/>
      <name val="Calibri"/>
      <family val="2"/>
      <scheme val="minor"/>
    </font>
    <font>
      <i/>
      <sz val="10"/>
      <name val="Calibri"/>
      <family val="2"/>
      <scheme val="minor"/>
    </font>
    <font>
      <sz val="14"/>
      <name val="Calibri"/>
      <family val="2"/>
      <scheme val="minor"/>
    </font>
    <font>
      <sz val="14"/>
      <color indexed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/>
      <right/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/>
      <bottom style="thin">
        <color indexed="64"/>
      </bottom>
      <diagonal/>
    </border>
    <border>
      <left style="hair">
        <color indexed="12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720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4" xfId="1" applyFont="1" applyFill="1" applyBorder="1" applyAlignment="1" applyProtection="1">
      <alignment horizontal="centerContinuous" vertical="center" wrapText="1"/>
    </xf>
    <xf numFmtId="0" fontId="9" fillId="2" borderId="5" xfId="1" applyFont="1" applyFill="1" applyBorder="1" applyAlignment="1" applyProtection="1">
      <alignment horizontal="centerContinuous" vertical="center" wrapText="1"/>
    </xf>
    <xf numFmtId="0" fontId="10" fillId="2" borderId="5" xfId="2" applyFont="1" applyFill="1" applyBorder="1" applyAlignment="1">
      <alignment horizontal="centerContinuous" vertical="center" wrapText="1"/>
    </xf>
    <xf numFmtId="0" fontId="0" fillId="0" borderId="6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Continuous" vertical="center" wrapText="1"/>
    </xf>
    <xf numFmtId="0" fontId="1" fillId="0" borderId="7" xfId="0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Continuous" vertical="center" wrapText="1"/>
    </xf>
    <xf numFmtId="0" fontId="7" fillId="2" borderId="10" xfId="1" applyFont="1" applyFill="1" applyBorder="1" applyAlignment="1" applyProtection="1">
      <alignment horizontal="centerContinuous" vertical="center"/>
    </xf>
    <xf numFmtId="0" fontId="7" fillId="2" borderId="11" xfId="1" applyFont="1" applyFill="1" applyBorder="1" applyAlignment="1" applyProtection="1">
      <alignment horizontal="centerContinuous" vertical="center"/>
    </xf>
    <xf numFmtId="0" fontId="7" fillId="2" borderId="12" xfId="1" applyFont="1" applyFill="1" applyBorder="1" applyAlignment="1" applyProtection="1">
      <alignment horizontal="centerContinuous" vertical="center"/>
    </xf>
    <xf numFmtId="0" fontId="49" fillId="0" borderId="0" xfId="0" applyFont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9" fillId="0" borderId="0" xfId="1" applyFont="1" applyFill="1" applyBorder="1" applyAlignment="1" applyProtection="1">
      <alignment horizontal="centerContinuous" vertical="center" wrapText="1"/>
    </xf>
    <xf numFmtId="0" fontId="10" fillId="0" borderId="0" xfId="2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Continuous" vertical="center"/>
    </xf>
    <xf numFmtId="0" fontId="2" fillId="3" borderId="13" xfId="0" applyFont="1" applyFill="1" applyBorder="1" applyAlignment="1">
      <alignment horizontal="center" vertical="center" wrapText="1"/>
    </xf>
    <xf numFmtId="0" fontId="67" fillId="0" borderId="14" xfId="0" applyNumberFormat="1" applyFont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68" fillId="5" borderId="14" xfId="0" applyFont="1" applyFill="1" applyBorder="1" applyAlignment="1">
      <alignment horizontal="center" vertical="center"/>
    </xf>
    <xf numFmtId="0" fontId="68" fillId="5" borderId="15" xfId="0" applyFont="1" applyFill="1" applyBorder="1" applyAlignment="1">
      <alignment horizontal="center" vertical="center"/>
    </xf>
    <xf numFmtId="0" fontId="68" fillId="5" borderId="16" xfId="0" applyFont="1" applyFill="1" applyBorder="1" applyAlignment="1">
      <alignment horizontal="center" vertical="center"/>
    </xf>
    <xf numFmtId="0" fontId="68" fillId="5" borderId="17" xfId="0" applyFont="1" applyFill="1" applyBorder="1" applyAlignment="1">
      <alignment horizontal="center" vertical="center"/>
    </xf>
    <xf numFmtId="0" fontId="69" fillId="0" borderId="14" xfId="0" applyNumberFormat="1" applyFont="1" applyBorder="1" applyAlignment="1">
      <alignment horizontal="center" vertical="center"/>
    </xf>
    <xf numFmtId="0" fontId="70" fillId="0" borderId="14" xfId="0" applyNumberFormat="1" applyFont="1" applyBorder="1" applyAlignment="1">
      <alignment horizontal="center" vertical="center"/>
    </xf>
    <xf numFmtId="0" fontId="71" fillId="0" borderId="14" xfId="0" applyNumberFormat="1" applyFont="1" applyBorder="1" applyAlignment="1">
      <alignment horizontal="center" vertical="center"/>
    </xf>
    <xf numFmtId="0" fontId="72" fillId="0" borderId="14" xfId="0" applyNumberFormat="1" applyFont="1" applyBorder="1" applyAlignment="1">
      <alignment horizontal="center" vertical="center"/>
    </xf>
    <xf numFmtId="0" fontId="73" fillId="0" borderId="14" xfId="0" applyNumberFormat="1" applyFont="1" applyBorder="1" applyAlignment="1">
      <alignment horizontal="center" vertical="center"/>
    </xf>
    <xf numFmtId="0" fontId="74" fillId="0" borderId="14" xfId="0" applyNumberFormat="1" applyFont="1" applyBorder="1" applyAlignment="1">
      <alignment horizontal="center" vertical="center"/>
    </xf>
    <xf numFmtId="0" fontId="75" fillId="0" borderId="14" xfId="0" applyNumberFormat="1" applyFont="1" applyBorder="1" applyAlignment="1">
      <alignment horizontal="center" vertical="center"/>
    </xf>
    <xf numFmtId="0" fontId="76" fillId="0" borderId="14" xfId="0" applyNumberFormat="1" applyFont="1" applyBorder="1" applyAlignment="1">
      <alignment horizontal="center" vertical="center"/>
    </xf>
    <xf numFmtId="0" fontId="77" fillId="0" borderId="14" xfId="0" applyNumberFormat="1" applyFont="1" applyBorder="1" applyAlignment="1">
      <alignment horizontal="center" vertical="center"/>
    </xf>
    <xf numFmtId="0" fontId="78" fillId="0" borderId="14" xfId="0" applyNumberFormat="1" applyFont="1" applyBorder="1" applyAlignment="1">
      <alignment horizontal="center" vertical="center"/>
    </xf>
    <xf numFmtId="0" fontId="80" fillId="0" borderId="14" xfId="0" applyNumberFormat="1" applyFont="1" applyBorder="1" applyAlignment="1">
      <alignment horizontal="center" vertical="center"/>
    </xf>
    <xf numFmtId="0" fontId="81" fillId="0" borderId="14" xfId="0" applyNumberFormat="1" applyFont="1" applyBorder="1" applyAlignment="1">
      <alignment horizontal="center" vertical="center"/>
    </xf>
    <xf numFmtId="0" fontId="82" fillId="0" borderId="14" xfId="0" applyNumberFormat="1" applyFont="1" applyBorder="1" applyAlignment="1">
      <alignment horizontal="center" vertical="center"/>
    </xf>
    <xf numFmtId="0" fontId="68" fillId="0" borderId="14" xfId="0" applyNumberFormat="1" applyFont="1" applyBorder="1" applyAlignment="1">
      <alignment horizontal="center" vertical="center"/>
    </xf>
    <xf numFmtId="0" fontId="84" fillId="0" borderId="1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66" fillId="0" borderId="18" xfId="0" applyFont="1" applyFill="1" applyBorder="1" applyAlignment="1">
      <alignment horizontal="centerContinuous" vertical="center"/>
    </xf>
    <xf numFmtId="0" fontId="66" fillId="0" borderId="19" xfId="0" applyFont="1" applyBorder="1" applyAlignment="1">
      <alignment horizontal="centerContinuous" vertical="center"/>
    </xf>
    <xf numFmtId="0" fontId="66" fillId="0" borderId="19" xfId="0" quotePrefix="1" applyFont="1" applyBorder="1" applyAlignment="1">
      <alignment horizontal="centerContinuous" vertical="center"/>
    </xf>
    <xf numFmtId="0" fontId="66" fillId="0" borderId="20" xfId="0" applyFont="1" applyBorder="1" applyAlignment="1">
      <alignment horizontal="centerContinuous" vertical="center"/>
    </xf>
    <xf numFmtId="0" fontId="101" fillId="4" borderId="13" xfId="0" applyFont="1" applyFill="1" applyBorder="1" applyAlignment="1">
      <alignment horizontal="center" vertical="center"/>
    </xf>
    <xf numFmtId="0" fontId="68" fillId="5" borderId="18" xfId="0" applyFont="1" applyFill="1" applyBorder="1" applyAlignment="1">
      <alignment horizontal="centerContinuous" vertical="center"/>
    </xf>
    <xf numFmtId="0" fontId="69" fillId="5" borderId="18" xfId="0" applyFont="1" applyFill="1" applyBorder="1" applyAlignment="1">
      <alignment horizontal="centerContinuous" vertical="center"/>
    </xf>
    <xf numFmtId="0" fontId="70" fillId="5" borderId="18" xfId="0" applyFont="1" applyFill="1" applyBorder="1" applyAlignment="1">
      <alignment horizontal="centerContinuous" vertical="center"/>
    </xf>
    <xf numFmtId="0" fontId="71" fillId="5" borderId="18" xfId="0" applyFont="1" applyFill="1" applyBorder="1" applyAlignment="1">
      <alignment horizontal="centerContinuous" vertical="center"/>
    </xf>
    <xf numFmtId="0" fontId="72" fillId="5" borderId="18" xfId="0" applyFont="1" applyFill="1" applyBorder="1" applyAlignment="1">
      <alignment horizontal="centerContinuous" vertical="center"/>
    </xf>
    <xf numFmtId="0" fontId="73" fillId="5" borderId="18" xfId="0" applyFont="1" applyFill="1" applyBorder="1" applyAlignment="1">
      <alignment horizontal="centerContinuous" vertical="center"/>
    </xf>
    <xf numFmtId="0" fontId="74" fillId="5" borderId="18" xfId="0" applyFont="1" applyFill="1" applyBorder="1" applyAlignment="1">
      <alignment horizontal="centerContinuous" vertical="center"/>
    </xf>
    <xf numFmtId="0" fontId="75" fillId="5" borderId="18" xfId="0" applyFont="1" applyFill="1" applyBorder="1" applyAlignment="1">
      <alignment horizontal="centerContinuous" vertical="center"/>
    </xf>
    <xf numFmtId="0" fontId="76" fillId="5" borderId="18" xfId="0" applyFont="1" applyFill="1" applyBorder="1" applyAlignment="1">
      <alignment horizontal="centerContinuous" vertical="center"/>
    </xf>
    <xf numFmtId="0" fontId="77" fillId="5" borderId="18" xfId="0" applyFont="1" applyFill="1" applyBorder="1" applyAlignment="1">
      <alignment horizontal="centerContinuous" vertical="center"/>
    </xf>
    <xf numFmtId="0" fontId="78" fillId="5" borderId="18" xfId="0" applyFont="1" applyFill="1" applyBorder="1" applyAlignment="1">
      <alignment horizontal="centerContinuous" vertical="center"/>
    </xf>
    <xf numFmtId="0" fontId="79" fillId="5" borderId="18" xfId="0" applyFont="1" applyFill="1" applyBorder="1" applyAlignment="1">
      <alignment horizontal="centerContinuous" vertical="center"/>
    </xf>
    <xf numFmtId="0" fontId="81" fillId="5" borderId="18" xfId="0" applyFont="1" applyFill="1" applyBorder="1" applyAlignment="1">
      <alignment horizontal="centerContinuous" vertical="center"/>
    </xf>
    <xf numFmtId="0" fontId="82" fillId="5" borderId="18" xfId="0" applyFont="1" applyFill="1" applyBorder="1" applyAlignment="1">
      <alignment horizontal="centerContinuous" vertical="center"/>
    </xf>
    <xf numFmtId="0" fontId="84" fillId="5" borderId="18" xfId="0" applyFont="1" applyFill="1" applyBorder="1" applyAlignment="1">
      <alignment horizontal="centerContinuous" vertical="center"/>
    </xf>
    <xf numFmtId="0" fontId="106" fillId="5" borderId="18" xfId="0" applyFont="1" applyFill="1" applyBorder="1" applyAlignment="1">
      <alignment horizontal="centerContinuous" vertical="center"/>
    </xf>
    <xf numFmtId="0" fontId="103" fillId="5" borderId="18" xfId="0" applyFont="1" applyFill="1" applyBorder="1" applyAlignment="1">
      <alignment horizontal="centerContinuous" vertical="center"/>
    </xf>
    <xf numFmtId="0" fontId="102" fillId="5" borderId="18" xfId="0" applyFont="1" applyFill="1" applyBorder="1" applyAlignment="1">
      <alignment horizontal="centerContinuous" vertical="center"/>
    </xf>
    <xf numFmtId="0" fontId="104" fillId="5" borderId="18" xfId="0" applyFont="1" applyFill="1" applyBorder="1" applyAlignment="1">
      <alignment horizontal="centerContinuous" vertical="center"/>
    </xf>
    <xf numFmtId="0" fontId="63" fillId="5" borderId="18" xfId="0" applyFont="1" applyFill="1" applyBorder="1" applyAlignment="1">
      <alignment horizontal="centerContinuous" vertical="center"/>
    </xf>
    <xf numFmtId="0" fontId="107" fillId="5" borderId="18" xfId="0" applyFont="1" applyFill="1" applyBorder="1" applyAlignment="1">
      <alignment horizontal="centerContinuous" vertical="center"/>
    </xf>
    <xf numFmtId="0" fontId="108" fillId="5" borderId="18" xfId="0" applyFont="1" applyFill="1" applyBorder="1" applyAlignment="1">
      <alignment horizontal="centerContinuous" vertical="center"/>
    </xf>
    <xf numFmtId="0" fontId="109" fillId="5" borderId="18" xfId="0" applyFont="1" applyFill="1" applyBorder="1" applyAlignment="1">
      <alignment horizontal="centerContinuous" vertical="center"/>
    </xf>
    <xf numFmtId="0" fontId="110" fillId="5" borderId="18" xfId="0" applyFont="1" applyFill="1" applyBorder="1" applyAlignment="1">
      <alignment horizontal="centerContinuous" vertical="center"/>
    </xf>
    <xf numFmtId="0" fontId="115" fillId="0" borderId="0" xfId="0" applyFont="1" applyBorder="1" applyAlignment="1">
      <alignment horizontal="center" vertical="center"/>
    </xf>
    <xf numFmtId="0" fontId="115" fillId="0" borderId="17" xfId="0" applyFont="1" applyBorder="1" applyAlignment="1">
      <alignment horizontal="center" vertical="center"/>
    </xf>
    <xf numFmtId="0" fontId="115" fillId="0" borderId="7" xfId="0" applyFont="1" applyBorder="1" applyAlignment="1">
      <alignment horizontal="center" vertical="center"/>
    </xf>
    <xf numFmtId="0" fontId="121" fillId="2" borderId="4" xfId="1" applyFont="1" applyFill="1" applyBorder="1" applyAlignment="1" applyProtection="1">
      <alignment horizontal="centerContinuous" vertical="center" wrapText="1"/>
    </xf>
    <xf numFmtId="0" fontId="50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25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left" vertical="center"/>
    </xf>
    <xf numFmtId="0" fontId="129" fillId="0" borderId="6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53" fillId="0" borderId="24" xfId="0" applyFont="1" applyBorder="1" applyAlignment="1">
      <alignment horizontal="center" vertical="center"/>
    </xf>
    <xf numFmtId="0" fontId="134" fillId="0" borderId="25" xfId="0" applyFont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0" xfId="0" applyBorder="1" applyAlignment="1">
      <alignment vertical="center"/>
    </xf>
    <xf numFmtId="0" fontId="126" fillId="0" borderId="27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1" fillId="0" borderId="0" xfId="0" applyFont="1" applyBorder="1" applyAlignment="1">
      <alignment horizontal="left" vertical="center"/>
    </xf>
    <xf numFmtId="0" fontId="123" fillId="0" borderId="27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62" fillId="0" borderId="27" xfId="0" applyFont="1" applyBorder="1" applyAlignment="1">
      <alignment vertical="center"/>
    </xf>
    <xf numFmtId="0" fontId="53" fillId="0" borderId="6" xfId="0" applyFont="1" applyBorder="1" applyAlignment="1">
      <alignment horizontal="center" vertical="center"/>
    </xf>
    <xf numFmtId="0" fontId="53" fillId="0" borderId="21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49" fillId="0" borderId="7" xfId="0" applyFont="1" applyBorder="1" applyAlignment="1">
      <alignment vertical="center"/>
    </xf>
    <xf numFmtId="0" fontId="128" fillId="0" borderId="27" xfId="0" applyFont="1" applyBorder="1" applyAlignment="1">
      <alignment vertical="center"/>
    </xf>
    <xf numFmtId="0" fontId="49" fillId="0" borderId="0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0" fillId="6" borderId="27" xfId="0" applyFill="1" applyBorder="1" applyAlignment="1">
      <alignment vertical="center"/>
    </xf>
    <xf numFmtId="0" fontId="53" fillId="0" borderId="27" xfId="0" applyFont="1" applyBorder="1" applyAlignment="1">
      <alignment vertical="center"/>
    </xf>
    <xf numFmtId="0" fontId="127" fillId="0" borderId="0" xfId="0" applyFont="1" applyBorder="1" applyAlignment="1">
      <alignment vertical="center"/>
    </xf>
    <xf numFmtId="0" fontId="51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1" fillId="0" borderId="0" xfId="0" applyFont="1" applyBorder="1" applyAlignment="1">
      <alignment horizontal="right" vertical="center"/>
    </xf>
    <xf numFmtId="0" fontId="51" fillId="0" borderId="0" xfId="0" applyFont="1" applyBorder="1" applyAlignment="1">
      <alignment horizontal="center" vertical="center"/>
    </xf>
    <xf numFmtId="0" fontId="51" fillId="0" borderId="7" xfId="0" quotePrefix="1" applyFont="1" applyBorder="1" applyAlignment="1">
      <alignment horizontal="left" vertical="center"/>
    </xf>
    <xf numFmtId="0" fontId="1" fillId="0" borderId="0" xfId="0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quotePrefix="1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135" fillId="0" borderId="0" xfId="0" applyFont="1" applyBorder="1" applyAlignment="1">
      <alignment horizontal="right"/>
    </xf>
    <xf numFmtId="0" fontId="135" fillId="0" borderId="6" xfId="0" applyFont="1" applyBorder="1" applyAlignment="1">
      <alignment horizontal="center" vertical="center"/>
    </xf>
    <xf numFmtId="0" fontId="135" fillId="0" borderId="21" xfId="0" applyFont="1" applyBorder="1" applyAlignment="1">
      <alignment horizontal="center" vertical="center"/>
    </xf>
    <xf numFmtId="0" fontId="135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35" fillId="0" borderId="0" xfId="0" applyFont="1" applyBorder="1" applyAlignment="1">
      <alignment horizontal="right" vertical="center"/>
    </xf>
    <xf numFmtId="0" fontId="15" fillId="0" borderId="32" xfId="0" applyFont="1" applyBorder="1" applyAlignment="1">
      <alignment horizontal="center" vertical="center" wrapText="1"/>
    </xf>
    <xf numFmtId="0" fontId="135" fillId="0" borderId="0" xfId="0" applyFont="1" applyBorder="1" applyAlignment="1">
      <alignment horizontal="left"/>
    </xf>
    <xf numFmtId="0" fontId="135" fillId="0" borderId="0" xfId="0" applyFont="1" applyBorder="1" applyAlignment="1">
      <alignment horizontal="center"/>
    </xf>
    <xf numFmtId="0" fontId="4" fillId="0" borderId="27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130" fillId="7" borderId="6" xfId="0" applyFont="1" applyFill="1" applyBorder="1" applyAlignment="1">
      <alignment horizontal="center" vertical="center"/>
    </xf>
    <xf numFmtId="0" fontId="131" fillId="7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135" fillId="0" borderId="0" xfId="0" applyFont="1" applyBorder="1" applyAlignment="1">
      <alignment horizontal="left" vertical="center" wrapText="1"/>
    </xf>
    <xf numFmtId="0" fontId="124" fillId="0" borderId="6" xfId="0" applyFont="1" applyBorder="1" applyAlignment="1">
      <alignment horizontal="center" vertical="center"/>
    </xf>
    <xf numFmtId="0" fontId="124" fillId="0" borderId="21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35" fillId="0" borderId="39" xfId="0" applyFont="1" applyBorder="1" applyAlignment="1">
      <alignment horizontal="center" vertical="center" wrapText="1"/>
    </xf>
    <xf numFmtId="0" fontId="134" fillId="0" borderId="6" xfId="0" applyFont="1" applyBorder="1" applyAlignment="1">
      <alignment horizontal="center" vertical="center"/>
    </xf>
    <xf numFmtId="0" fontId="140" fillId="0" borderId="6" xfId="0" applyFont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16" fillId="0" borderId="40" xfId="0" applyFont="1" applyBorder="1" applyAlignment="1">
      <alignment horizontal="center" vertical="center" wrapText="1"/>
    </xf>
    <xf numFmtId="0" fontId="133" fillId="0" borderId="17" xfId="0" applyFont="1" applyBorder="1" applyAlignment="1">
      <alignment horizontal="center" vertical="center"/>
    </xf>
    <xf numFmtId="0" fontId="129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5" fillId="0" borderId="17" xfId="0" applyFont="1" applyBorder="1" applyAlignment="1">
      <alignment horizontal="center" vertical="center"/>
    </xf>
    <xf numFmtId="0" fontId="65" fillId="7" borderId="17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center" vertical="center"/>
    </xf>
    <xf numFmtId="0" fontId="135" fillId="0" borderId="27" xfId="0" applyFont="1" applyBorder="1" applyAlignment="1">
      <alignment horizontal="center" vertical="center" wrapText="1"/>
    </xf>
    <xf numFmtId="0" fontId="135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66" fillId="0" borderId="0" xfId="0" applyFont="1" applyBorder="1" applyAlignment="1">
      <alignment vertical="center"/>
    </xf>
    <xf numFmtId="0" fontId="66" fillId="0" borderId="21" xfId="0" applyFont="1" applyBorder="1" applyAlignment="1">
      <alignment horizontal="center" vertical="center"/>
    </xf>
    <xf numFmtId="0" fontId="62" fillId="0" borderId="0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 wrapText="1"/>
    </xf>
    <xf numFmtId="0" fontId="146" fillId="7" borderId="17" xfId="0" applyFont="1" applyFill="1" applyBorder="1" applyAlignment="1">
      <alignment horizontal="center" vertical="center"/>
    </xf>
    <xf numFmtId="0" fontId="147" fillId="7" borderId="6" xfId="0" applyFont="1" applyFill="1" applyBorder="1" applyAlignment="1">
      <alignment horizontal="center" vertical="center"/>
    </xf>
    <xf numFmtId="0" fontId="148" fillId="7" borderId="6" xfId="0" applyFont="1" applyFill="1" applyBorder="1" applyAlignment="1">
      <alignment horizontal="center" vertical="center"/>
    </xf>
    <xf numFmtId="0" fontId="146" fillId="0" borderId="17" xfId="0" applyFont="1" applyBorder="1" applyAlignment="1">
      <alignment horizontal="center" vertical="center"/>
    </xf>
    <xf numFmtId="0" fontId="147" fillId="0" borderId="6" xfId="0" applyFont="1" applyBorder="1" applyAlignment="1">
      <alignment horizontal="center" vertical="center"/>
    </xf>
    <xf numFmtId="0" fontId="148" fillId="0" borderId="6" xfId="0" applyFont="1" applyBorder="1" applyAlignment="1">
      <alignment horizontal="center" vertical="center"/>
    </xf>
    <xf numFmtId="0" fontId="141" fillId="0" borderId="17" xfId="0" applyFont="1" applyFill="1" applyBorder="1" applyAlignment="1">
      <alignment horizontal="center" vertical="center"/>
    </xf>
    <xf numFmtId="0" fontId="142" fillId="0" borderId="6" xfId="0" applyFont="1" applyFill="1" applyBorder="1" applyAlignment="1">
      <alignment horizontal="center" vertical="center"/>
    </xf>
    <xf numFmtId="0" fontId="143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135" fillId="0" borderId="28" xfId="0" applyFont="1" applyBorder="1" applyAlignment="1">
      <alignment horizontal="center"/>
    </xf>
    <xf numFmtId="0" fontId="137" fillId="0" borderId="20" xfId="0" applyFont="1" applyBorder="1" applyAlignment="1">
      <alignment horizontal="center" vertical="center"/>
    </xf>
    <xf numFmtId="0" fontId="138" fillId="0" borderId="37" xfId="0" applyFont="1" applyBorder="1" applyAlignment="1">
      <alignment horizontal="center" vertical="center"/>
    </xf>
    <xf numFmtId="0" fontId="139" fillId="0" borderId="37" xfId="0" applyFont="1" applyBorder="1" applyAlignment="1">
      <alignment horizontal="center" vertical="center"/>
    </xf>
    <xf numFmtId="0" fontId="136" fillId="0" borderId="38" xfId="0" applyFont="1" applyBorder="1" applyAlignment="1">
      <alignment horizontal="center" vertical="center"/>
    </xf>
    <xf numFmtId="0" fontId="151" fillId="0" borderId="27" xfId="0" applyFont="1" applyBorder="1" applyAlignment="1">
      <alignment vertical="center"/>
    </xf>
    <xf numFmtId="0" fontId="121" fillId="2" borderId="9" xfId="2" applyFont="1" applyFill="1" applyBorder="1" applyAlignment="1">
      <alignment horizontal="right" vertical="center"/>
    </xf>
    <xf numFmtId="0" fontId="152" fillId="2" borderId="5" xfId="2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2" xfId="0" applyBorder="1" applyAlignment="1">
      <alignment vertical="center"/>
    </xf>
    <xf numFmtId="0" fontId="121" fillId="2" borderId="4" xfId="1" applyFont="1" applyFill="1" applyBorder="1" applyAlignment="1" applyProtection="1">
      <alignment horizontal="left" vertical="center"/>
    </xf>
    <xf numFmtId="0" fontId="2" fillId="0" borderId="27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11" fillId="0" borderId="0" xfId="0" applyFont="1" applyBorder="1" applyAlignment="1">
      <alignment horizontal="center" vertical="center" wrapText="1"/>
    </xf>
    <xf numFmtId="0" fontId="124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 wrapText="1"/>
    </xf>
    <xf numFmtId="0" fontId="12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7" fontId="16" fillId="7" borderId="27" xfId="0" applyNumberFormat="1" applyFont="1" applyFill="1" applyBorder="1" applyAlignment="1">
      <alignment horizontal="centerContinuous" vertical="center"/>
    </xf>
    <xf numFmtId="0" fontId="145" fillId="0" borderId="3" xfId="0" applyFont="1" applyBorder="1" applyAlignment="1">
      <alignment horizontal="centerContinuous" vertical="center"/>
    </xf>
    <xf numFmtId="0" fontId="53" fillId="0" borderId="8" xfId="0" applyFont="1" applyBorder="1" applyAlignment="1">
      <alignment horizontal="centerContinuous" vertical="center"/>
    </xf>
    <xf numFmtId="0" fontId="134" fillId="7" borderId="0" xfId="0" applyFont="1" applyFill="1" applyBorder="1" applyAlignment="1">
      <alignment horizontal="center" vertical="center"/>
    </xf>
    <xf numFmtId="0" fontId="133" fillId="7" borderId="13" xfId="0" applyFont="1" applyFill="1" applyBorder="1" applyAlignment="1">
      <alignment horizontal="center" vertical="center"/>
    </xf>
    <xf numFmtId="0" fontId="124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 wrapText="1"/>
    </xf>
    <xf numFmtId="0" fontId="12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3" fillId="7" borderId="13" xfId="0" applyFont="1" applyFill="1" applyBorder="1" applyAlignment="1">
      <alignment horizontal="center" vertical="center"/>
    </xf>
    <xf numFmtId="0" fontId="153" fillId="7" borderId="0" xfId="0" applyFont="1" applyFill="1" applyBorder="1" applyAlignment="1">
      <alignment horizontal="center" vertical="center"/>
    </xf>
    <xf numFmtId="169" fontId="154" fillId="0" borderId="41" xfId="2" applyNumberFormat="1" applyFont="1" applyFill="1" applyBorder="1" applyAlignment="1">
      <alignment horizontal="center" vertical="center"/>
    </xf>
    <xf numFmtId="170" fontId="9" fillId="0" borderId="41" xfId="0" applyNumberFormat="1" applyFont="1" applyFill="1" applyBorder="1" applyAlignment="1" applyProtection="1">
      <alignment horizontal="right" vertical="center"/>
      <protection locked="0"/>
    </xf>
    <xf numFmtId="0" fontId="155" fillId="0" borderId="0" xfId="0" applyNumberFormat="1" applyFont="1" applyBorder="1" applyAlignment="1">
      <alignment horizontal="right" vertical="center"/>
    </xf>
    <xf numFmtId="0" fontId="156" fillId="7" borderId="42" xfId="2" applyNumberFormat="1" applyFont="1" applyFill="1" applyBorder="1" applyAlignment="1">
      <alignment horizontal="center" vertical="center"/>
    </xf>
    <xf numFmtId="0" fontId="156" fillId="7" borderId="43" xfId="2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8" fillId="0" borderId="0" xfId="0" applyNumberFormat="1" applyFont="1" applyBorder="1" applyAlignment="1">
      <alignment horizontal="right" vertical="center"/>
    </xf>
    <xf numFmtId="168" fontId="159" fillId="7" borderId="42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center" vertical="center"/>
    </xf>
    <xf numFmtId="0" fontId="154" fillId="0" borderId="0" xfId="2" applyNumberFormat="1" applyFont="1" applyFill="1" applyBorder="1" applyAlignment="1">
      <alignment horizontal="center" vertical="center"/>
    </xf>
    <xf numFmtId="0" fontId="154" fillId="0" borderId="44" xfId="2" applyNumberFormat="1" applyFont="1" applyFill="1" applyBorder="1" applyAlignment="1">
      <alignment horizontal="center" vertical="center"/>
    </xf>
    <xf numFmtId="0" fontId="154" fillId="0" borderId="4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171" fontId="9" fillId="0" borderId="8" xfId="2" applyNumberFormat="1" applyFont="1" applyFill="1" applyBorder="1" applyAlignment="1">
      <alignment horizontal="center" vertical="center"/>
    </xf>
    <xf numFmtId="0" fontId="154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3" xfId="2" applyNumberFormat="1" applyFont="1" applyFill="1" applyBorder="1" applyAlignment="1" applyProtection="1">
      <alignment vertical="center"/>
      <protection locked="0"/>
    </xf>
    <xf numFmtId="2" fontId="9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27" xfId="2" applyNumberFormat="1" applyFont="1" applyFill="1" applyBorder="1" applyAlignment="1" applyProtection="1">
      <alignment vertical="center"/>
      <protection locked="0"/>
    </xf>
    <xf numFmtId="0" fontId="6" fillId="0" borderId="27" xfId="2" applyNumberFormat="1" applyFont="1" applyFill="1" applyBorder="1" applyAlignment="1">
      <alignment vertical="center"/>
    </xf>
    <xf numFmtId="0" fontId="6" fillId="0" borderId="34" xfId="0" applyNumberFormat="1" applyFont="1" applyFill="1" applyBorder="1" applyAlignment="1">
      <alignment vertical="center"/>
    </xf>
    <xf numFmtId="0" fontId="6" fillId="0" borderId="35" xfId="0" applyNumberFormat="1" applyFont="1" applyBorder="1" applyAlignment="1">
      <alignment horizontal="right" vertical="center"/>
    </xf>
    <xf numFmtId="2" fontId="160" fillId="0" borderId="45" xfId="2" applyNumberFormat="1" applyFont="1" applyFill="1" applyBorder="1" applyAlignment="1">
      <alignment horizontal="center" vertical="center"/>
    </xf>
    <xf numFmtId="172" fontId="5" fillId="7" borderId="41" xfId="0" applyNumberFormat="1" applyFont="1" applyFill="1" applyBorder="1" applyAlignment="1" applyProtection="1">
      <alignment horizontal="center" vertical="center"/>
      <protection locked="0"/>
    </xf>
    <xf numFmtId="2" fontId="161" fillId="0" borderId="35" xfId="0" applyNumberFormat="1" applyFont="1" applyFill="1" applyBorder="1" applyAlignment="1" applyProtection="1">
      <alignment vertical="center"/>
      <protection locked="0"/>
    </xf>
    <xf numFmtId="0" fontId="157" fillId="0" borderId="46" xfId="2" applyNumberFormat="1" applyFont="1" applyFill="1" applyBorder="1" applyAlignment="1">
      <alignment vertical="center"/>
    </xf>
    <xf numFmtId="0" fontId="162" fillId="0" borderId="6" xfId="0" applyFont="1" applyFill="1" applyBorder="1" applyAlignment="1">
      <alignment horizontal="center" vertical="center"/>
    </xf>
    <xf numFmtId="0" fontId="136" fillId="0" borderId="37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32" fillId="0" borderId="16" xfId="0" applyFont="1" applyBorder="1" applyAlignment="1">
      <alignment horizontal="center" vertical="center"/>
    </xf>
    <xf numFmtId="0" fontId="133" fillId="0" borderId="47" xfId="0" applyFont="1" applyBorder="1" applyAlignment="1">
      <alignment horizontal="center" vertical="center"/>
    </xf>
    <xf numFmtId="0" fontId="17" fillId="0" borderId="39" xfId="0" applyNumberFormat="1" applyFont="1" applyBorder="1" applyAlignment="1">
      <alignment horizontal="left" vertical="center"/>
    </xf>
    <xf numFmtId="0" fontId="49" fillId="0" borderId="39" xfId="0" applyFont="1" applyBorder="1" applyAlignment="1">
      <alignment vertical="center"/>
    </xf>
    <xf numFmtId="0" fontId="51" fillId="0" borderId="28" xfId="0" applyFont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62" fillId="3" borderId="6" xfId="0" applyFont="1" applyFill="1" applyBorder="1" applyAlignment="1">
      <alignment horizontal="center" vertical="center"/>
    </xf>
    <xf numFmtId="0" fontId="124" fillId="0" borderId="6" xfId="0" applyFont="1" applyFill="1" applyBorder="1" applyAlignment="1">
      <alignment horizontal="center" vertical="center"/>
    </xf>
    <xf numFmtId="0" fontId="164" fillId="0" borderId="32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134" fillId="0" borderId="48" xfId="0" applyFont="1" applyBorder="1" applyAlignment="1">
      <alignment horizontal="center" vertical="center"/>
    </xf>
    <xf numFmtId="0" fontId="165" fillId="0" borderId="48" xfId="0" applyFont="1" applyBorder="1" applyAlignment="1">
      <alignment horizontal="center" vertical="center"/>
    </xf>
    <xf numFmtId="0" fontId="165" fillId="0" borderId="25" xfId="0" applyFont="1" applyBorder="1" applyAlignment="1">
      <alignment horizontal="center" vertical="center"/>
    </xf>
    <xf numFmtId="0" fontId="131" fillId="0" borderId="48" xfId="0" applyFont="1" applyBorder="1" applyAlignment="1">
      <alignment horizontal="center" vertical="center"/>
    </xf>
    <xf numFmtId="0" fontId="131" fillId="0" borderId="25" xfId="0" applyFont="1" applyBorder="1" applyAlignment="1">
      <alignment horizontal="center" vertical="center"/>
    </xf>
    <xf numFmtId="0" fontId="163" fillId="0" borderId="6" xfId="0" applyFont="1" applyBorder="1" applyAlignment="1">
      <alignment horizontal="center" vertical="center"/>
    </xf>
    <xf numFmtId="0" fontId="123" fillId="0" borderId="6" xfId="0" applyFont="1" applyBorder="1" applyAlignment="1">
      <alignment horizontal="center" vertical="center"/>
    </xf>
    <xf numFmtId="0" fontId="67" fillId="0" borderId="6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123" fillId="3" borderId="6" xfId="0" applyFont="1" applyFill="1" applyBorder="1" applyAlignment="1">
      <alignment horizontal="center" vertical="center"/>
    </xf>
    <xf numFmtId="0" fontId="133" fillId="0" borderId="0" xfId="0" applyFont="1" applyBorder="1" applyAlignment="1">
      <alignment horizontal="right" vertical="center"/>
    </xf>
    <xf numFmtId="0" fontId="133" fillId="7" borderId="0" xfId="0" applyFont="1" applyFill="1" applyAlignment="1">
      <alignment horizontal="center" vertical="center"/>
    </xf>
    <xf numFmtId="0" fontId="134" fillId="7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21" fillId="0" borderId="0" xfId="0" applyNumberFormat="1" applyFont="1" applyAlignment="1">
      <alignment horizontal="right" vertical="center"/>
    </xf>
    <xf numFmtId="0" fontId="22" fillId="0" borderId="0" xfId="0" applyNumberFormat="1" applyFont="1" applyAlignment="1">
      <alignment vertical="center"/>
    </xf>
    <xf numFmtId="0" fontId="23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25" fillId="0" borderId="0" xfId="0" applyNumberFormat="1" applyFont="1" applyAlignment="1">
      <alignment vertical="center"/>
    </xf>
    <xf numFmtId="0" fontId="26" fillId="0" borderId="0" xfId="0" applyNumberFormat="1" applyFont="1" applyAlignment="1">
      <alignment vertical="center"/>
    </xf>
    <xf numFmtId="0" fontId="27" fillId="0" borderId="0" xfId="0" applyNumberFormat="1" applyFont="1" applyAlignment="1">
      <alignment vertical="center"/>
    </xf>
    <xf numFmtId="0" fontId="28" fillId="0" borderId="0" xfId="0" applyNumberFormat="1" applyFont="1" applyAlignment="1">
      <alignment vertical="center"/>
    </xf>
    <xf numFmtId="0" fontId="29" fillId="0" borderId="0" xfId="0" applyNumberFormat="1" applyFont="1" applyAlignment="1">
      <alignment vertical="center"/>
    </xf>
    <xf numFmtId="0" fontId="30" fillId="0" borderId="0" xfId="0" applyNumberFormat="1" applyFont="1" applyAlignment="1">
      <alignment vertical="center"/>
    </xf>
    <xf numFmtId="0" fontId="31" fillId="0" borderId="0" xfId="0" applyNumberFormat="1" applyFont="1" applyAlignment="1">
      <alignment vertical="center"/>
    </xf>
    <xf numFmtId="0" fontId="47" fillId="0" borderId="0" xfId="0" applyNumberFormat="1" applyFont="1" applyAlignment="1">
      <alignment vertical="center"/>
    </xf>
    <xf numFmtId="0" fontId="32" fillId="0" borderId="0" xfId="0" applyNumberFormat="1" applyFont="1" applyAlignment="1">
      <alignment vertical="center"/>
    </xf>
    <xf numFmtId="0" fontId="33" fillId="0" borderId="0" xfId="0" applyNumberFormat="1" applyFont="1" applyAlignment="1">
      <alignment vertical="center"/>
    </xf>
    <xf numFmtId="0" fontId="34" fillId="0" borderId="0" xfId="0" applyNumberFormat="1" applyFont="1" applyAlignment="1">
      <alignment vertical="center"/>
    </xf>
    <xf numFmtId="0" fontId="35" fillId="0" borderId="0" xfId="0" applyNumberFormat="1" applyFont="1" applyAlignment="1">
      <alignment vertical="center"/>
    </xf>
    <xf numFmtId="0" fontId="36" fillId="0" borderId="0" xfId="0" applyNumberFormat="1" applyFont="1" applyAlignment="1">
      <alignment vertical="center"/>
    </xf>
    <xf numFmtId="0" fontId="37" fillId="0" borderId="0" xfId="0" applyNumberFormat="1" applyFont="1" applyAlignment="1">
      <alignment vertical="center"/>
    </xf>
    <xf numFmtId="0" fontId="38" fillId="0" borderId="0" xfId="0" applyNumberFormat="1" applyFont="1" applyAlignment="1">
      <alignment vertical="center"/>
    </xf>
    <xf numFmtId="0" fontId="39" fillId="0" borderId="0" xfId="0" applyNumberFormat="1" applyFont="1" applyAlignment="1">
      <alignment vertical="center"/>
    </xf>
    <xf numFmtId="0" fontId="40" fillId="0" borderId="0" xfId="0" applyNumberFormat="1" applyFont="1" applyAlignment="1">
      <alignment vertical="center"/>
    </xf>
    <xf numFmtId="0" fontId="41" fillId="0" borderId="0" xfId="0" applyNumberFormat="1" applyFont="1" applyAlignment="1">
      <alignment vertical="center"/>
    </xf>
    <xf numFmtId="0" fontId="42" fillId="0" borderId="0" xfId="0" applyNumberFormat="1" applyFont="1" applyAlignment="1">
      <alignment vertical="center"/>
    </xf>
    <xf numFmtId="0" fontId="43" fillId="0" borderId="0" xfId="0" applyNumberFormat="1" applyFont="1" applyAlignment="1">
      <alignment vertical="center"/>
    </xf>
    <xf numFmtId="0" fontId="44" fillId="0" borderId="0" xfId="0" applyNumberFormat="1" applyFont="1" applyAlignment="1">
      <alignment vertical="center"/>
    </xf>
    <xf numFmtId="0" fontId="45" fillId="0" borderId="0" xfId="0" applyNumberFormat="1" applyFont="1" applyAlignment="1">
      <alignment vertical="center"/>
    </xf>
    <xf numFmtId="0" fontId="46" fillId="0" borderId="0" xfId="0" applyNumberFormat="1" applyFont="1" applyAlignment="1">
      <alignment vertical="center"/>
    </xf>
    <xf numFmtId="0" fontId="0" fillId="0" borderId="0" xfId="0" applyFill="1" applyAlignment="1">
      <alignment vertical="center"/>
    </xf>
    <xf numFmtId="0" fontId="66" fillId="0" borderId="15" xfId="0" applyFont="1" applyBorder="1" applyAlignment="1">
      <alignment horizontal="center" vertical="center"/>
    </xf>
    <xf numFmtId="0" fontId="66" fillId="0" borderId="16" xfId="0" applyFont="1" applyBorder="1" applyAlignment="1">
      <alignment horizontal="center" vertical="center"/>
    </xf>
    <xf numFmtId="0" fontId="66" fillId="0" borderId="0" xfId="0" applyFont="1" applyBorder="1" applyAlignment="1">
      <alignment horizontal="center" vertical="center"/>
    </xf>
    <xf numFmtId="0" fontId="66" fillId="0" borderId="17" xfId="0" applyFont="1" applyBorder="1" applyAlignment="1">
      <alignment horizontal="center" vertical="center"/>
    </xf>
    <xf numFmtId="0" fontId="65" fillId="7" borderId="13" xfId="0" applyFont="1" applyFill="1" applyBorder="1" applyAlignment="1">
      <alignment horizontal="center" vertical="center"/>
    </xf>
    <xf numFmtId="0" fontId="91" fillId="4" borderId="13" xfId="0" applyFont="1" applyFill="1" applyBorder="1" applyAlignment="1">
      <alignment horizontal="center" vertical="center"/>
    </xf>
    <xf numFmtId="0" fontId="66" fillId="0" borderId="0" xfId="0" quotePrefix="1" applyFont="1" applyBorder="1" applyAlignment="1">
      <alignment horizontal="center" vertical="center"/>
    </xf>
    <xf numFmtId="0" fontId="66" fillId="0" borderId="17" xfId="0" applyFont="1" applyBorder="1" applyAlignment="1">
      <alignment vertical="center"/>
    </xf>
    <xf numFmtId="0" fontId="69" fillId="0" borderId="15" xfId="0" applyFont="1" applyBorder="1" applyAlignment="1">
      <alignment horizontal="center" vertical="center"/>
    </xf>
    <xf numFmtId="0" fontId="69" fillId="0" borderId="16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69" fillId="0" borderId="17" xfId="0" applyFont="1" applyBorder="1" applyAlignment="1">
      <alignment horizontal="center" vertical="center"/>
    </xf>
    <xf numFmtId="0" fontId="100" fillId="4" borderId="13" xfId="0" applyFont="1" applyFill="1" applyBorder="1" applyAlignment="1">
      <alignment horizontal="center" vertical="center"/>
    </xf>
    <xf numFmtId="0" fontId="69" fillId="0" borderId="0" xfId="0" quotePrefix="1" applyFont="1" applyBorder="1" applyAlignment="1">
      <alignment horizontal="center" vertical="center"/>
    </xf>
    <xf numFmtId="0" fontId="69" fillId="0" borderId="17" xfId="0" applyFont="1" applyBorder="1" applyAlignment="1">
      <alignment vertical="center"/>
    </xf>
    <xf numFmtId="0" fontId="70" fillId="0" borderId="15" xfId="0" applyFont="1" applyBorder="1" applyAlignment="1">
      <alignment horizontal="center" vertical="center"/>
    </xf>
    <xf numFmtId="0" fontId="70" fillId="0" borderId="16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70" fillId="0" borderId="17" xfId="0" applyFont="1" applyBorder="1" applyAlignment="1">
      <alignment horizontal="center" vertical="center"/>
    </xf>
    <xf numFmtId="0" fontId="99" fillId="4" borderId="13" xfId="0" applyFont="1" applyFill="1" applyBorder="1" applyAlignment="1">
      <alignment horizontal="center" vertical="center"/>
    </xf>
    <xf numFmtId="0" fontId="70" fillId="0" borderId="0" xfId="0" quotePrefix="1" applyFont="1" applyBorder="1" applyAlignment="1">
      <alignment horizontal="center" vertical="center"/>
    </xf>
    <xf numFmtId="0" fontId="70" fillId="0" borderId="17" xfId="0" applyFont="1" applyBorder="1" applyAlignment="1">
      <alignment vertical="center"/>
    </xf>
    <xf numFmtId="0" fontId="71" fillId="0" borderId="15" xfId="0" applyFont="1" applyBorder="1" applyAlignment="1">
      <alignment horizontal="center" vertical="center"/>
    </xf>
    <xf numFmtId="0" fontId="71" fillId="0" borderId="16" xfId="0" applyFont="1" applyBorder="1" applyAlignment="1">
      <alignment horizontal="center" vertical="center"/>
    </xf>
    <xf numFmtId="0" fontId="71" fillId="0" borderId="0" xfId="0" applyFont="1" applyBorder="1" applyAlignment="1">
      <alignment horizontal="center" vertical="center"/>
    </xf>
    <xf numFmtId="0" fontId="71" fillId="0" borderId="17" xfId="0" applyFont="1" applyBorder="1" applyAlignment="1">
      <alignment horizontal="center" vertical="center"/>
    </xf>
    <xf numFmtId="0" fontId="98" fillId="4" borderId="13" xfId="0" applyFont="1" applyFill="1" applyBorder="1" applyAlignment="1">
      <alignment horizontal="center" vertical="center"/>
    </xf>
    <xf numFmtId="0" fontId="71" fillId="0" borderId="0" xfId="0" quotePrefix="1" applyFont="1" applyBorder="1" applyAlignment="1">
      <alignment horizontal="center" vertical="center"/>
    </xf>
    <xf numFmtId="0" fontId="71" fillId="0" borderId="17" xfId="0" applyFont="1" applyBorder="1" applyAlignment="1">
      <alignment vertical="center"/>
    </xf>
    <xf numFmtId="0" fontId="72" fillId="0" borderId="15" xfId="0" applyFont="1" applyBorder="1" applyAlignment="1">
      <alignment horizontal="center" vertical="center"/>
    </xf>
    <xf numFmtId="0" fontId="72" fillId="0" borderId="16" xfId="0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/>
    </xf>
    <xf numFmtId="0" fontId="72" fillId="0" borderId="17" xfId="0" applyFont="1" applyBorder="1" applyAlignment="1">
      <alignment horizontal="center" vertical="center"/>
    </xf>
    <xf numFmtId="0" fontId="97" fillId="4" borderId="13" xfId="0" applyFont="1" applyFill="1" applyBorder="1" applyAlignment="1">
      <alignment horizontal="center" vertical="center"/>
    </xf>
    <xf numFmtId="0" fontId="72" fillId="0" borderId="0" xfId="0" quotePrefix="1" applyFont="1" applyBorder="1" applyAlignment="1">
      <alignment horizontal="center" vertical="center"/>
    </xf>
    <xf numFmtId="0" fontId="72" fillId="0" borderId="17" xfId="0" applyFont="1" applyBorder="1" applyAlignment="1">
      <alignment vertical="center"/>
    </xf>
    <xf numFmtId="0" fontId="73" fillId="0" borderId="15" xfId="0" applyFont="1" applyBorder="1" applyAlignment="1">
      <alignment horizontal="center" vertical="center"/>
    </xf>
    <xf numFmtId="0" fontId="73" fillId="0" borderId="16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96" fillId="4" borderId="13" xfId="0" applyFont="1" applyFill="1" applyBorder="1" applyAlignment="1">
      <alignment horizontal="center" vertical="center"/>
    </xf>
    <xf numFmtId="0" fontId="73" fillId="0" borderId="0" xfId="0" quotePrefix="1" applyFont="1" applyBorder="1" applyAlignment="1">
      <alignment horizontal="center" vertical="center"/>
    </xf>
    <xf numFmtId="0" fontId="73" fillId="0" borderId="17" xfId="0" applyFont="1" applyBorder="1" applyAlignment="1">
      <alignment vertical="center"/>
    </xf>
    <xf numFmtId="0" fontId="74" fillId="0" borderId="15" xfId="0" applyFont="1" applyBorder="1" applyAlignment="1">
      <alignment horizontal="center" vertical="center"/>
    </xf>
    <xf numFmtId="0" fontId="74" fillId="0" borderId="16" xfId="0" applyFont="1" applyBorder="1" applyAlignment="1">
      <alignment horizontal="center" vertical="center"/>
    </xf>
    <xf numFmtId="0" fontId="74" fillId="0" borderId="0" xfId="0" applyFont="1" applyBorder="1" applyAlignment="1">
      <alignment horizontal="center" vertical="center"/>
    </xf>
    <xf numFmtId="0" fontId="74" fillId="0" borderId="17" xfId="0" applyFont="1" applyBorder="1" applyAlignment="1">
      <alignment horizontal="center" vertical="center"/>
    </xf>
    <xf numFmtId="0" fontId="95" fillId="4" borderId="13" xfId="0" applyFont="1" applyFill="1" applyBorder="1" applyAlignment="1">
      <alignment horizontal="center" vertical="center"/>
    </xf>
    <xf numFmtId="0" fontId="74" fillId="0" borderId="0" xfId="0" quotePrefix="1" applyFont="1" applyBorder="1" applyAlignment="1">
      <alignment horizontal="center" vertical="center"/>
    </xf>
    <xf numFmtId="0" fontId="74" fillId="0" borderId="17" xfId="0" applyFont="1" applyBorder="1" applyAlignment="1">
      <alignment vertical="center"/>
    </xf>
    <xf numFmtId="0" fontId="75" fillId="0" borderId="15" xfId="0" applyFont="1" applyBorder="1" applyAlignment="1">
      <alignment horizontal="center" vertical="center"/>
    </xf>
    <xf numFmtId="0" fontId="75" fillId="0" borderId="16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75" fillId="0" borderId="17" xfId="0" applyFont="1" applyBorder="1" applyAlignment="1">
      <alignment horizontal="center" vertical="center"/>
    </xf>
    <xf numFmtId="0" fontId="64" fillId="4" borderId="13" xfId="0" applyNumberFormat="1" applyFont="1" applyFill="1" applyBorder="1" applyAlignment="1">
      <alignment horizontal="center" vertical="center"/>
    </xf>
    <xf numFmtId="0" fontId="75" fillId="0" borderId="0" xfId="0" quotePrefix="1" applyFont="1" applyBorder="1" applyAlignment="1">
      <alignment horizontal="center" vertical="center"/>
    </xf>
    <xf numFmtId="0" fontId="75" fillId="0" borderId="17" xfId="0" applyFont="1" applyBorder="1" applyAlignment="1">
      <alignment vertical="center"/>
    </xf>
    <xf numFmtId="0" fontId="76" fillId="0" borderId="15" xfId="0" applyFont="1" applyBorder="1" applyAlignment="1">
      <alignment horizontal="center" vertical="center"/>
    </xf>
    <xf numFmtId="0" fontId="76" fillId="0" borderId="16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76" fillId="0" borderId="17" xfId="0" applyFont="1" applyBorder="1" applyAlignment="1">
      <alignment horizontal="center" vertical="center"/>
    </xf>
    <xf numFmtId="0" fontId="94" fillId="4" borderId="13" xfId="0" applyFont="1" applyFill="1" applyBorder="1" applyAlignment="1">
      <alignment horizontal="center" vertical="center"/>
    </xf>
    <xf numFmtId="0" fontId="76" fillId="0" borderId="0" xfId="0" quotePrefix="1" applyFont="1" applyBorder="1" applyAlignment="1">
      <alignment horizontal="center" vertical="center"/>
    </xf>
    <xf numFmtId="0" fontId="76" fillId="0" borderId="17" xfId="0" applyFont="1" applyBorder="1" applyAlignment="1">
      <alignment vertical="center"/>
    </xf>
    <xf numFmtId="0" fontId="77" fillId="0" borderId="15" xfId="0" applyFont="1" applyBorder="1" applyAlignment="1">
      <alignment horizontal="center" vertical="center"/>
    </xf>
    <xf numFmtId="0" fontId="77" fillId="0" borderId="16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0" borderId="17" xfId="0" applyFont="1" applyBorder="1" applyAlignment="1">
      <alignment horizontal="center" vertical="center"/>
    </xf>
    <xf numFmtId="0" fontId="93" fillId="4" borderId="13" xfId="0" applyFont="1" applyFill="1" applyBorder="1" applyAlignment="1">
      <alignment horizontal="center" vertical="center"/>
    </xf>
    <xf numFmtId="0" fontId="77" fillId="0" borderId="0" xfId="0" quotePrefix="1" applyFont="1" applyBorder="1" applyAlignment="1">
      <alignment horizontal="center" vertical="center"/>
    </xf>
    <xf numFmtId="0" fontId="77" fillId="0" borderId="17" xfId="0" applyFont="1" applyBorder="1" applyAlignment="1">
      <alignment vertical="center"/>
    </xf>
    <xf numFmtId="0" fontId="78" fillId="0" borderId="15" xfId="0" applyFont="1" applyBorder="1" applyAlignment="1">
      <alignment horizontal="center" vertical="center"/>
    </xf>
    <xf numFmtId="0" fontId="78" fillId="0" borderId="16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center"/>
    </xf>
    <xf numFmtId="0" fontId="78" fillId="0" borderId="17" xfId="0" applyFont="1" applyBorder="1" applyAlignment="1">
      <alignment horizontal="center" vertical="center"/>
    </xf>
    <xf numFmtId="0" fontId="92" fillId="4" borderId="13" xfId="0" applyFont="1" applyFill="1" applyBorder="1" applyAlignment="1">
      <alignment horizontal="center" vertical="center"/>
    </xf>
    <xf numFmtId="0" fontId="78" fillId="0" borderId="0" xfId="0" quotePrefix="1" applyFont="1" applyBorder="1" applyAlignment="1">
      <alignment horizontal="center" vertical="center"/>
    </xf>
    <xf numFmtId="0" fontId="78" fillId="0" borderId="17" xfId="0" applyFont="1" applyBorder="1" applyAlignment="1">
      <alignment vertical="center"/>
    </xf>
    <xf numFmtId="0" fontId="79" fillId="0" borderId="15" xfId="0" applyFont="1" applyBorder="1" applyAlignment="1">
      <alignment horizontal="center" vertical="center"/>
    </xf>
    <xf numFmtId="0" fontId="79" fillId="0" borderId="16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center"/>
    </xf>
    <xf numFmtId="0" fontId="79" fillId="0" borderId="17" xfId="0" applyFont="1" applyBorder="1" applyAlignment="1">
      <alignment horizontal="center" vertical="center"/>
    </xf>
    <xf numFmtId="0" fontId="89" fillId="4" borderId="13" xfId="0" applyFont="1" applyFill="1" applyBorder="1" applyAlignment="1">
      <alignment horizontal="center" vertical="center"/>
    </xf>
    <xf numFmtId="0" fontId="79" fillId="0" borderId="0" xfId="0" quotePrefix="1" applyFont="1" applyBorder="1" applyAlignment="1">
      <alignment horizontal="center" vertical="center"/>
    </xf>
    <xf numFmtId="0" fontId="79" fillId="0" borderId="17" xfId="0" applyFont="1" applyBorder="1" applyAlignment="1">
      <alignment vertical="center"/>
    </xf>
    <xf numFmtId="0" fontId="81" fillId="0" borderId="15" xfId="0" applyFont="1" applyBorder="1" applyAlignment="1">
      <alignment horizontal="center" vertical="center"/>
    </xf>
    <xf numFmtId="0" fontId="81" fillId="0" borderId="16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81" fillId="0" borderId="17" xfId="0" applyFont="1" applyBorder="1" applyAlignment="1">
      <alignment horizontal="center" vertical="center"/>
    </xf>
    <xf numFmtId="0" fontId="90" fillId="4" borderId="13" xfId="0" applyFont="1" applyFill="1" applyBorder="1" applyAlignment="1">
      <alignment horizontal="center" vertical="center"/>
    </xf>
    <xf numFmtId="0" fontId="81" fillId="0" borderId="0" xfId="0" quotePrefix="1" applyFont="1" applyBorder="1" applyAlignment="1">
      <alignment horizontal="center" vertical="center"/>
    </xf>
    <xf numFmtId="0" fontId="81" fillId="0" borderId="17" xfId="0" applyFont="1" applyBorder="1" applyAlignment="1">
      <alignment vertical="center"/>
    </xf>
    <xf numFmtId="0" fontId="82" fillId="0" borderId="15" xfId="0" applyFont="1" applyBorder="1" applyAlignment="1">
      <alignment horizontal="center" vertical="center"/>
    </xf>
    <xf numFmtId="0" fontId="82" fillId="0" borderId="16" xfId="0" applyFont="1" applyBorder="1" applyAlignment="1">
      <alignment horizontal="center" vertical="center"/>
    </xf>
    <xf numFmtId="0" fontId="82" fillId="0" borderId="0" xfId="0" applyFont="1" applyBorder="1" applyAlignment="1">
      <alignment horizontal="center" vertical="center"/>
    </xf>
    <xf numFmtId="0" fontId="82" fillId="0" borderId="17" xfId="0" applyFont="1" applyBorder="1" applyAlignment="1">
      <alignment horizontal="center" vertical="center"/>
    </xf>
    <xf numFmtId="0" fontId="88" fillId="4" borderId="13" xfId="0" applyFont="1" applyFill="1" applyBorder="1" applyAlignment="1">
      <alignment horizontal="center" vertical="center"/>
    </xf>
    <xf numFmtId="0" fontId="82" fillId="0" borderId="0" xfId="0" quotePrefix="1" applyFont="1" applyBorder="1" applyAlignment="1">
      <alignment horizontal="center" vertical="center"/>
    </xf>
    <xf numFmtId="0" fontId="82" fillId="0" borderId="17" xfId="0" applyFont="1" applyBorder="1" applyAlignment="1">
      <alignment vertical="center"/>
    </xf>
    <xf numFmtId="0" fontId="83" fillId="0" borderId="15" xfId="0" applyFont="1" applyBorder="1" applyAlignment="1">
      <alignment horizontal="center" vertical="center"/>
    </xf>
    <xf numFmtId="0" fontId="83" fillId="0" borderId="16" xfId="0" applyFont="1" applyBorder="1" applyAlignment="1">
      <alignment horizontal="center" vertical="center"/>
    </xf>
    <xf numFmtId="0" fontId="83" fillId="0" borderId="0" xfId="0" applyFont="1" applyBorder="1" applyAlignment="1">
      <alignment horizontal="center" vertical="center"/>
    </xf>
    <xf numFmtId="0" fontId="83" fillId="0" borderId="17" xfId="0" applyFont="1" applyBorder="1" applyAlignment="1">
      <alignment horizontal="center" vertical="center"/>
    </xf>
    <xf numFmtId="0" fontId="87" fillId="4" borderId="13" xfId="0" applyFont="1" applyFill="1" applyBorder="1" applyAlignment="1">
      <alignment horizontal="center" vertical="center"/>
    </xf>
    <xf numFmtId="0" fontId="83" fillId="0" borderId="0" xfId="0" quotePrefix="1" applyFont="1" applyBorder="1" applyAlignment="1">
      <alignment horizontal="center" vertical="center"/>
    </xf>
    <xf numFmtId="0" fontId="83" fillId="0" borderId="17" xfId="0" applyFont="1" applyBorder="1" applyAlignment="1">
      <alignment vertical="center"/>
    </xf>
    <xf numFmtId="0" fontId="85" fillId="0" borderId="15" xfId="0" applyFont="1" applyBorder="1" applyAlignment="1">
      <alignment horizontal="center" vertical="center"/>
    </xf>
    <xf numFmtId="0" fontId="85" fillId="0" borderId="16" xfId="0" applyFont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5" fillId="0" borderId="17" xfId="0" applyFont="1" applyBorder="1" applyAlignment="1">
      <alignment horizontal="center" vertical="center"/>
    </xf>
    <xf numFmtId="0" fontId="86" fillId="4" borderId="13" xfId="0" applyFont="1" applyFill="1" applyBorder="1" applyAlignment="1">
      <alignment horizontal="center" vertical="center"/>
    </xf>
    <xf numFmtId="0" fontId="85" fillId="0" borderId="0" xfId="0" quotePrefix="1" applyFont="1" applyBorder="1" applyAlignment="1">
      <alignment horizontal="center" vertical="center"/>
    </xf>
    <xf numFmtId="0" fontId="85" fillId="0" borderId="17" xfId="0" applyFont="1" applyBorder="1" applyAlignment="1">
      <alignment vertical="center"/>
    </xf>
    <xf numFmtId="0" fontId="102" fillId="0" borderId="15" xfId="0" applyFont="1" applyBorder="1" applyAlignment="1">
      <alignment horizontal="center" vertical="center"/>
    </xf>
    <xf numFmtId="0" fontId="102" fillId="0" borderId="16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02" fillId="0" borderId="17" xfId="0" applyFont="1" applyBorder="1" applyAlignment="1">
      <alignment horizontal="center" vertical="center"/>
    </xf>
    <xf numFmtId="0" fontId="60" fillId="4" borderId="13" xfId="0" applyFont="1" applyFill="1" applyBorder="1" applyAlignment="1">
      <alignment horizontal="center" vertical="center"/>
    </xf>
    <xf numFmtId="0" fontId="102" fillId="0" borderId="0" xfId="0" quotePrefix="1" applyFont="1" applyBorder="1" applyAlignment="1">
      <alignment horizontal="center" vertical="center"/>
    </xf>
    <xf numFmtId="0" fontId="102" fillId="0" borderId="17" xfId="0" applyFont="1" applyBorder="1" applyAlignment="1">
      <alignment vertical="center"/>
    </xf>
    <xf numFmtId="0" fontId="103" fillId="0" borderId="15" xfId="0" applyFont="1" applyBorder="1" applyAlignment="1">
      <alignment horizontal="center" vertical="center"/>
    </xf>
    <xf numFmtId="0" fontId="103" fillId="0" borderId="16" xfId="0" applyFont="1" applyBorder="1" applyAlignment="1">
      <alignment horizontal="center" vertical="center"/>
    </xf>
    <xf numFmtId="0" fontId="103" fillId="0" borderId="0" xfId="0" applyFont="1" applyBorder="1" applyAlignment="1">
      <alignment horizontal="center" vertical="center"/>
    </xf>
    <xf numFmtId="0" fontId="103" fillId="0" borderId="17" xfId="0" applyFont="1" applyBorder="1" applyAlignment="1">
      <alignment horizontal="center" vertical="center"/>
    </xf>
    <xf numFmtId="0" fontId="55" fillId="4" borderId="13" xfId="0" applyFont="1" applyFill="1" applyBorder="1" applyAlignment="1">
      <alignment horizontal="center" vertical="center"/>
    </xf>
    <xf numFmtId="0" fontId="103" fillId="0" borderId="0" xfId="0" quotePrefix="1" applyFont="1" applyBorder="1" applyAlignment="1">
      <alignment horizontal="center" vertical="center"/>
    </xf>
    <xf numFmtId="0" fontId="103" fillId="0" borderId="17" xfId="0" applyFont="1" applyBorder="1" applyAlignment="1">
      <alignment vertical="center"/>
    </xf>
    <xf numFmtId="0" fontId="104" fillId="0" borderId="15" xfId="0" applyFont="1" applyBorder="1" applyAlignment="1">
      <alignment horizontal="center" vertical="center"/>
    </xf>
    <xf numFmtId="0" fontId="104" fillId="0" borderId="16" xfId="0" applyFont="1" applyBorder="1" applyAlignment="1">
      <alignment horizontal="center" vertical="center"/>
    </xf>
    <xf numFmtId="0" fontId="104" fillId="0" borderId="0" xfId="0" applyFont="1" applyBorder="1" applyAlignment="1">
      <alignment horizontal="center" vertical="center"/>
    </xf>
    <xf numFmtId="0" fontId="104" fillId="0" borderId="17" xfId="0" applyFont="1" applyBorder="1" applyAlignment="1">
      <alignment horizontal="center" vertical="center"/>
    </xf>
    <xf numFmtId="0" fontId="105" fillId="4" borderId="13" xfId="0" applyFont="1" applyFill="1" applyBorder="1" applyAlignment="1">
      <alignment horizontal="center" vertical="center"/>
    </xf>
    <xf numFmtId="0" fontId="104" fillId="0" borderId="0" xfId="0" quotePrefix="1" applyFont="1" applyBorder="1" applyAlignment="1">
      <alignment horizontal="center" vertical="center"/>
    </xf>
    <xf numFmtId="0" fontId="104" fillId="0" borderId="17" xfId="0" applyFont="1" applyBorder="1" applyAlignment="1">
      <alignment vertical="center"/>
    </xf>
    <xf numFmtId="0" fontId="106" fillId="0" borderId="15" xfId="0" applyFont="1" applyBorder="1" applyAlignment="1">
      <alignment horizontal="center" vertical="center"/>
    </xf>
    <xf numFmtId="0" fontId="106" fillId="0" borderId="16" xfId="0" applyFont="1" applyBorder="1" applyAlignment="1">
      <alignment horizontal="center" vertical="center"/>
    </xf>
    <xf numFmtId="0" fontId="106" fillId="0" borderId="0" xfId="0" applyFont="1" applyBorder="1" applyAlignment="1">
      <alignment horizontal="center" vertical="center"/>
    </xf>
    <xf numFmtId="0" fontId="106" fillId="0" borderId="17" xfId="0" applyFont="1" applyBorder="1" applyAlignment="1">
      <alignment horizontal="center" vertical="center"/>
    </xf>
    <xf numFmtId="0" fontId="56" fillId="4" borderId="13" xfId="0" applyFont="1" applyFill="1" applyBorder="1" applyAlignment="1">
      <alignment horizontal="center" vertical="center"/>
    </xf>
    <xf numFmtId="0" fontId="106" fillId="0" borderId="0" xfId="0" quotePrefix="1" applyFont="1" applyBorder="1" applyAlignment="1">
      <alignment horizontal="center" vertical="center"/>
    </xf>
    <xf numFmtId="0" fontId="106" fillId="0" borderId="17" xfId="0" applyFont="1" applyBorder="1" applyAlignment="1">
      <alignment vertical="center"/>
    </xf>
    <xf numFmtId="0" fontId="63" fillId="0" borderId="15" xfId="0" applyNumberFormat="1" applyFont="1" applyBorder="1" applyAlignment="1">
      <alignment horizontal="center" vertical="center"/>
    </xf>
    <xf numFmtId="0" fontId="63" fillId="0" borderId="15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3" fillId="0" borderId="17" xfId="0" applyFont="1" applyBorder="1" applyAlignment="1">
      <alignment horizontal="center" vertical="center"/>
    </xf>
    <xf numFmtId="0" fontId="61" fillId="4" borderId="13" xfId="0" applyNumberFormat="1" applyFont="1" applyFill="1" applyBorder="1" applyAlignment="1">
      <alignment horizontal="center" vertical="center"/>
    </xf>
    <xf numFmtId="0" fontId="63" fillId="0" borderId="0" xfId="0" quotePrefix="1" applyFont="1" applyBorder="1" applyAlignment="1">
      <alignment horizontal="center" vertical="center"/>
    </xf>
    <xf numFmtId="0" fontId="63" fillId="0" borderId="17" xfId="0" applyFont="1" applyBorder="1" applyAlignment="1">
      <alignment vertical="center"/>
    </xf>
    <xf numFmtId="0" fontId="107" fillId="0" borderId="15" xfId="0" applyFont="1" applyBorder="1" applyAlignment="1">
      <alignment horizontal="center" vertical="center"/>
    </xf>
    <xf numFmtId="0" fontId="107" fillId="0" borderId="16" xfId="0" applyFont="1" applyBorder="1" applyAlignment="1">
      <alignment horizontal="center" vertical="center"/>
    </xf>
    <xf numFmtId="0" fontId="107" fillId="0" borderId="0" xfId="0" applyFont="1" applyBorder="1" applyAlignment="1">
      <alignment horizontal="center" vertical="center"/>
    </xf>
    <xf numFmtId="0" fontId="107" fillId="0" borderId="17" xfId="0" applyFont="1" applyBorder="1" applyAlignment="1">
      <alignment horizontal="center" vertical="center"/>
    </xf>
    <xf numFmtId="0" fontId="58" fillId="4" borderId="13" xfId="0" applyFont="1" applyFill="1" applyBorder="1" applyAlignment="1">
      <alignment horizontal="center" vertical="center"/>
    </xf>
    <xf numFmtId="0" fontId="107" fillId="0" borderId="0" xfId="0" quotePrefix="1" applyFont="1" applyBorder="1" applyAlignment="1">
      <alignment horizontal="center" vertical="center"/>
    </xf>
    <xf numFmtId="0" fontId="107" fillId="0" borderId="17" xfId="0" applyFont="1" applyBorder="1" applyAlignment="1">
      <alignment vertical="center"/>
    </xf>
    <xf numFmtId="0" fontId="108" fillId="0" borderId="15" xfId="0" applyFont="1" applyBorder="1" applyAlignment="1">
      <alignment horizontal="center" vertical="center"/>
    </xf>
    <xf numFmtId="0" fontId="108" fillId="0" borderId="16" xfId="0" applyFont="1" applyBorder="1" applyAlignment="1">
      <alignment horizontal="center" vertical="center"/>
    </xf>
    <xf numFmtId="0" fontId="108" fillId="0" borderId="0" xfId="0" applyFont="1" applyBorder="1" applyAlignment="1">
      <alignment horizontal="center" vertical="center"/>
    </xf>
    <xf numFmtId="0" fontId="108" fillId="0" borderId="17" xfId="0" applyFont="1" applyBorder="1" applyAlignment="1">
      <alignment horizontal="center" vertical="center"/>
    </xf>
    <xf numFmtId="0" fontId="57" fillId="4" borderId="13" xfId="0" applyFont="1" applyFill="1" applyBorder="1" applyAlignment="1">
      <alignment horizontal="center" vertical="center"/>
    </xf>
    <xf numFmtId="0" fontId="108" fillId="0" borderId="0" xfId="0" quotePrefix="1" applyFont="1" applyBorder="1" applyAlignment="1">
      <alignment horizontal="center" vertical="center"/>
    </xf>
    <xf numFmtId="0" fontId="108" fillId="0" borderId="17" xfId="0" applyFont="1" applyBorder="1" applyAlignment="1">
      <alignment vertical="center"/>
    </xf>
    <xf numFmtId="0" fontId="109" fillId="0" borderId="15" xfId="0" applyFont="1" applyBorder="1" applyAlignment="1">
      <alignment horizontal="center" vertical="center"/>
    </xf>
    <xf numFmtId="0" fontId="109" fillId="0" borderId="16" xfId="0" applyFont="1" applyBorder="1" applyAlignment="1">
      <alignment horizontal="center" vertical="center"/>
    </xf>
    <xf numFmtId="0" fontId="109" fillId="0" borderId="0" xfId="0" applyFont="1" applyBorder="1" applyAlignment="1">
      <alignment horizontal="center" vertical="center"/>
    </xf>
    <xf numFmtId="0" fontId="109" fillId="0" borderId="17" xfId="0" applyFont="1" applyBorder="1" applyAlignment="1">
      <alignment horizontal="center" vertical="center"/>
    </xf>
    <xf numFmtId="0" fontId="59" fillId="4" borderId="13" xfId="0" applyFont="1" applyFill="1" applyBorder="1" applyAlignment="1">
      <alignment horizontal="center" vertical="center"/>
    </xf>
    <xf numFmtId="0" fontId="109" fillId="0" borderId="0" xfId="0" quotePrefix="1" applyFont="1" applyBorder="1" applyAlignment="1">
      <alignment horizontal="center" vertical="center"/>
    </xf>
    <xf numFmtId="0" fontId="109" fillId="0" borderId="17" xfId="0" applyFont="1" applyBorder="1" applyAlignment="1">
      <alignment vertical="center"/>
    </xf>
    <xf numFmtId="0" fontId="110" fillId="0" borderId="15" xfId="0" applyFont="1" applyBorder="1" applyAlignment="1">
      <alignment horizontal="center" vertical="center"/>
    </xf>
    <xf numFmtId="0" fontId="110" fillId="0" borderId="16" xfId="0" applyFont="1" applyBorder="1" applyAlignment="1">
      <alignment horizontal="center" vertical="center"/>
    </xf>
    <xf numFmtId="0" fontId="110" fillId="0" borderId="0" xfId="0" applyFont="1" applyBorder="1" applyAlignment="1">
      <alignment horizontal="center" vertical="center"/>
    </xf>
    <xf numFmtId="0" fontId="110" fillId="0" borderId="17" xfId="0" applyFont="1" applyBorder="1" applyAlignment="1">
      <alignment horizontal="center" vertical="center"/>
    </xf>
    <xf numFmtId="0" fontId="111" fillId="4" borderId="15" xfId="0" applyFont="1" applyFill="1" applyBorder="1" applyAlignment="1">
      <alignment horizontal="center" vertical="center"/>
    </xf>
    <xf numFmtId="0" fontId="110" fillId="0" borderId="0" xfId="0" quotePrefix="1" applyFont="1" applyBorder="1" applyAlignment="1">
      <alignment horizontal="center" vertical="center"/>
    </xf>
    <xf numFmtId="0" fontId="110" fillId="0" borderId="1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60" fillId="4" borderId="0" xfId="0" applyNumberFormat="1" applyFont="1" applyFill="1" applyAlignment="1">
      <alignment horizontal="center" vertical="center"/>
    </xf>
    <xf numFmtId="0" fontId="55" fillId="4" borderId="0" xfId="0" applyNumberFormat="1" applyFont="1" applyFill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12" fillId="0" borderId="0" xfId="0" applyFont="1" applyAlignment="1">
      <alignment vertical="center"/>
    </xf>
    <xf numFmtId="0" fontId="112" fillId="0" borderId="27" xfId="0" applyFont="1" applyBorder="1" applyAlignment="1">
      <alignment horizontal="center" vertical="center"/>
    </xf>
    <xf numFmtId="0" fontId="113" fillId="0" borderId="0" xfId="0" applyNumberFormat="1" applyFont="1" applyAlignment="1">
      <alignment horizontal="center" vertical="center"/>
    </xf>
    <xf numFmtId="0" fontId="112" fillId="0" borderId="13" xfId="0" applyFont="1" applyBorder="1" applyAlignment="1">
      <alignment horizontal="center" vertical="center"/>
    </xf>
    <xf numFmtId="0" fontId="113" fillId="0" borderId="17" xfId="0" applyNumberFormat="1" applyFont="1" applyBorder="1" applyAlignment="1">
      <alignment horizontal="center" vertical="center"/>
    </xf>
    <xf numFmtId="0" fontId="112" fillId="0" borderId="0" xfId="0" applyFont="1" applyBorder="1" applyAlignment="1">
      <alignment horizontal="center" vertical="center"/>
    </xf>
    <xf numFmtId="0" fontId="113" fillId="0" borderId="7" xfId="0" applyNumberFormat="1" applyFont="1" applyBorder="1" applyAlignment="1">
      <alignment horizontal="center" vertical="center"/>
    </xf>
    <xf numFmtId="0" fontId="114" fillId="0" borderId="0" xfId="0" applyNumberFormat="1" applyFont="1" applyAlignment="1">
      <alignment horizontal="center" vertical="center"/>
    </xf>
    <xf numFmtId="0" fontId="114" fillId="0" borderId="17" xfId="0" applyNumberFormat="1" applyFont="1" applyBorder="1" applyAlignment="1">
      <alignment horizontal="center" vertical="center"/>
    </xf>
    <xf numFmtId="0" fontId="114" fillId="0" borderId="7" xfId="0" applyNumberFormat="1" applyFont="1" applyBorder="1" applyAlignment="1">
      <alignment horizontal="center" vertical="center"/>
    </xf>
    <xf numFmtId="0" fontId="112" fillId="0" borderId="34" xfId="0" applyFont="1" applyBorder="1" applyAlignment="1">
      <alignment vertical="center"/>
    </xf>
    <xf numFmtId="0" fontId="112" fillId="0" borderId="35" xfId="0" applyFont="1" applyBorder="1" applyAlignment="1">
      <alignment vertical="center"/>
    </xf>
    <xf numFmtId="0" fontId="112" fillId="0" borderId="36" xfId="0" applyFont="1" applyBorder="1" applyAlignment="1">
      <alignment vertical="center"/>
    </xf>
    <xf numFmtId="0" fontId="112" fillId="8" borderId="0" xfId="0" applyFont="1" applyFill="1" applyAlignment="1">
      <alignment vertical="center"/>
    </xf>
    <xf numFmtId="0" fontId="56" fillId="4" borderId="0" xfId="0" applyNumberFormat="1" applyFont="1" applyFill="1" applyAlignment="1">
      <alignment horizontal="center" vertical="center"/>
    </xf>
    <xf numFmtId="0" fontId="116" fillId="0" borderId="0" xfId="0" applyNumberFormat="1" applyFont="1" applyAlignment="1">
      <alignment horizontal="center" vertical="center"/>
    </xf>
    <xf numFmtId="0" fontId="116" fillId="0" borderId="17" xfId="0" applyNumberFormat="1" applyFont="1" applyBorder="1" applyAlignment="1">
      <alignment horizontal="center" vertical="center"/>
    </xf>
    <xf numFmtId="0" fontId="116" fillId="0" borderId="7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53" fillId="8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1" fillId="4" borderId="0" xfId="0" applyNumberFormat="1" applyFont="1" applyFill="1" applyAlignment="1">
      <alignment horizontal="center" vertical="center"/>
    </xf>
    <xf numFmtId="0" fontId="58" fillId="4" borderId="0" xfId="0" applyNumberFormat="1" applyFont="1" applyFill="1" applyAlignment="1">
      <alignment horizontal="center" vertical="center"/>
    </xf>
    <xf numFmtId="0" fontId="117" fillId="0" borderId="0" xfId="0" applyNumberFormat="1" applyFont="1" applyAlignment="1">
      <alignment horizontal="center" vertical="center"/>
    </xf>
    <xf numFmtId="0" fontId="117" fillId="0" borderId="17" xfId="0" applyNumberFormat="1" applyFont="1" applyBorder="1" applyAlignment="1">
      <alignment horizontal="center" vertical="center"/>
    </xf>
    <xf numFmtId="0" fontId="117" fillId="0" borderId="7" xfId="0" applyNumberFormat="1" applyFont="1" applyBorder="1" applyAlignment="1">
      <alignment horizontal="center" vertical="center"/>
    </xf>
    <xf numFmtId="0" fontId="118" fillId="0" borderId="0" xfId="0" applyNumberFormat="1" applyFont="1" applyAlignment="1">
      <alignment horizontal="center" vertical="center"/>
    </xf>
    <xf numFmtId="0" fontId="118" fillId="0" borderId="17" xfId="0" applyNumberFormat="1" applyFont="1" applyBorder="1" applyAlignment="1">
      <alignment horizontal="center" vertical="center"/>
    </xf>
    <xf numFmtId="0" fontId="118" fillId="0" borderId="7" xfId="0" applyNumberFormat="1" applyFont="1" applyBorder="1" applyAlignment="1">
      <alignment horizontal="center" vertical="center"/>
    </xf>
    <xf numFmtId="0" fontId="53" fillId="0" borderId="34" xfId="0" applyFont="1" applyBorder="1" applyAlignment="1">
      <alignment vertical="center"/>
    </xf>
    <xf numFmtId="0" fontId="53" fillId="0" borderId="35" xfId="0" applyFont="1" applyBorder="1" applyAlignment="1">
      <alignment vertical="center"/>
    </xf>
    <xf numFmtId="0" fontId="52" fillId="0" borderId="36" xfId="0" applyNumberFormat="1" applyFont="1" applyBorder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53" fillId="0" borderId="36" xfId="0" applyFont="1" applyBorder="1" applyAlignment="1">
      <alignment vertical="center"/>
    </xf>
    <xf numFmtId="0" fontId="57" fillId="4" borderId="0" xfId="0" applyNumberFormat="1" applyFont="1" applyFill="1" applyAlignment="1">
      <alignment horizontal="center" vertical="center"/>
    </xf>
    <xf numFmtId="0" fontId="59" fillId="4" borderId="0" xfId="0" applyNumberFormat="1" applyFont="1" applyFill="1" applyAlignment="1">
      <alignment horizontal="center" vertical="center"/>
    </xf>
    <xf numFmtId="0" fontId="119" fillId="0" borderId="0" xfId="0" applyNumberFormat="1" applyFont="1" applyAlignment="1">
      <alignment horizontal="center" vertical="center"/>
    </xf>
    <xf numFmtId="0" fontId="119" fillId="0" borderId="17" xfId="0" applyNumberFormat="1" applyFont="1" applyBorder="1" applyAlignment="1">
      <alignment horizontal="center" vertical="center"/>
    </xf>
    <xf numFmtId="0" fontId="119" fillId="0" borderId="7" xfId="0" applyNumberFormat="1" applyFont="1" applyBorder="1" applyAlignment="1">
      <alignment horizontal="center" vertical="center"/>
    </xf>
    <xf numFmtId="0" fontId="120" fillId="0" borderId="0" xfId="0" applyNumberFormat="1" applyFont="1" applyAlignment="1">
      <alignment horizontal="center" vertical="center"/>
    </xf>
    <xf numFmtId="0" fontId="120" fillId="0" borderId="17" xfId="0" applyNumberFormat="1" applyFont="1" applyBorder="1" applyAlignment="1">
      <alignment horizontal="center" vertical="center"/>
    </xf>
    <xf numFmtId="0" fontId="120" fillId="0" borderId="7" xfId="0" applyNumberFormat="1" applyFont="1" applyBorder="1" applyAlignment="1">
      <alignment horizontal="center" vertical="center"/>
    </xf>
    <xf numFmtId="0" fontId="130" fillId="9" borderId="27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66" fillId="0" borderId="7" xfId="0" applyFont="1" applyBorder="1" applyAlignment="1">
      <alignment vertical="center"/>
    </xf>
    <xf numFmtId="0" fontId="135" fillId="0" borderId="7" xfId="0" applyFont="1" applyBorder="1" applyAlignment="1">
      <alignment horizontal="right"/>
    </xf>
    <xf numFmtId="0" fontId="151" fillId="0" borderId="27" xfId="0" applyFont="1" applyBorder="1" applyAlignment="1">
      <alignment horizontal="right" vertical="center"/>
    </xf>
    <xf numFmtId="0" fontId="169" fillId="7" borderId="0" xfId="0" applyFont="1" applyFill="1" applyBorder="1" applyAlignment="1">
      <alignment vertical="center"/>
    </xf>
    <xf numFmtId="0" fontId="126" fillId="0" borderId="27" xfId="0" applyFont="1" applyBorder="1" applyAlignment="1">
      <alignment horizontal="right" vertical="center"/>
    </xf>
    <xf numFmtId="0" fontId="163" fillId="0" borderId="27" xfId="0" applyFont="1" applyBorder="1" applyAlignment="1">
      <alignment horizontal="center" vertical="center"/>
    </xf>
    <xf numFmtId="0" fontId="170" fillId="0" borderId="27" xfId="0" applyFont="1" applyBorder="1" applyAlignment="1">
      <alignment horizontal="center" vertical="center"/>
    </xf>
    <xf numFmtId="0" fontId="163" fillId="0" borderId="27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171" fillId="0" borderId="0" xfId="0" applyFont="1" applyBorder="1" applyAlignment="1">
      <alignment vertical="center"/>
    </xf>
    <xf numFmtId="0" fontId="172" fillId="0" borderId="0" xfId="0" applyFont="1" applyBorder="1" applyAlignment="1">
      <alignment horizontal="right"/>
    </xf>
    <xf numFmtId="0" fontId="146" fillId="0" borderId="0" xfId="0" applyFont="1" applyBorder="1" applyAlignment="1">
      <alignment vertical="center"/>
    </xf>
    <xf numFmtId="0" fontId="173" fillId="0" borderId="0" xfId="0" applyFont="1" applyBorder="1" applyAlignment="1">
      <alignment vertical="center"/>
    </xf>
    <xf numFmtId="0" fontId="174" fillId="0" borderId="0" xfId="0" applyFont="1" applyBorder="1" applyAlignment="1">
      <alignment vertical="center"/>
    </xf>
    <xf numFmtId="0" fontId="62" fillId="0" borderId="27" xfId="0" applyFont="1" applyBorder="1" applyAlignment="1">
      <alignment horizontal="right" vertical="center"/>
    </xf>
    <xf numFmtId="0" fontId="104" fillId="0" borderId="0" xfId="0" applyNumberFormat="1" applyFont="1" applyBorder="1" applyAlignment="1">
      <alignment horizontal="center" vertical="center"/>
    </xf>
    <xf numFmtId="0" fontId="66" fillId="0" borderId="7" xfId="0" applyFont="1" applyBorder="1" applyAlignment="1">
      <alignment horizontal="right" vertical="center"/>
    </xf>
    <xf numFmtId="0" fontId="147" fillId="0" borderId="7" xfId="0" applyFont="1" applyBorder="1" applyAlignment="1">
      <alignment horizontal="right" vertical="center"/>
    </xf>
    <xf numFmtId="0" fontId="175" fillId="0" borderId="0" xfId="0" applyNumberFormat="1" applyFont="1" applyBorder="1" applyAlignment="1">
      <alignment horizontal="center" vertical="center"/>
    </xf>
    <xf numFmtId="0" fontId="176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Border="1" applyAlignment="1">
      <alignment horizontal="center" vertical="center"/>
    </xf>
    <xf numFmtId="0" fontId="144" fillId="0" borderId="0" xfId="0" applyNumberFormat="1" applyFont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124" fillId="0" borderId="2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179" fillId="0" borderId="0" xfId="0" applyFont="1" applyBorder="1" applyAlignment="1">
      <alignment horizontal="right" vertical="center"/>
    </xf>
    <xf numFmtId="0" fontId="180" fillId="0" borderId="0" xfId="0" applyFont="1" applyBorder="1" applyAlignment="1">
      <alignment horizontal="right" vertical="center"/>
    </xf>
    <xf numFmtId="0" fontId="180" fillId="0" borderId="35" xfId="0" applyFont="1" applyBorder="1" applyAlignment="1">
      <alignment horizontal="right" vertical="center"/>
    </xf>
    <xf numFmtId="0" fontId="179" fillId="0" borderId="8" xfId="0" applyFont="1" applyBorder="1" applyAlignment="1">
      <alignment horizontal="centerContinuous" vertical="center" wrapText="1"/>
    </xf>
    <xf numFmtId="0" fontId="179" fillId="0" borderId="3" xfId="0" applyFont="1" applyBorder="1" applyAlignment="1">
      <alignment horizontal="centerContinuous" vertical="center" wrapText="1"/>
    </xf>
    <xf numFmtId="0" fontId="181" fillId="0" borderId="8" xfId="0" applyFont="1" applyBorder="1" applyAlignment="1">
      <alignment horizontal="right" vertical="center"/>
    </xf>
    <xf numFmtId="0" fontId="180" fillId="0" borderId="8" xfId="0" applyFont="1" applyBorder="1" applyAlignment="1">
      <alignment horizontal="center" vertical="center" wrapText="1"/>
    </xf>
    <xf numFmtId="0" fontId="179" fillId="0" borderId="22" xfId="0" applyFont="1" applyBorder="1" applyAlignment="1">
      <alignment horizontal="center" vertical="center"/>
    </xf>
    <xf numFmtId="0" fontId="180" fillId="0" borderId="27" xfId="0" applyFont="1" applyBorder="1" applyAlignment="1">
      <alignment horizontal="center" vertical="center" wrapText="1"/>
    </xf>
    <xf numFmtId="0" fontId="184" fillId="7" borderId="0" xfId="0" applyFont="1" applyFill="1" applyBorder="1" applyAlignment="1">
      <alignment horizontal="center" vertical="center"/>
    </xf>
    <xf numFmtId="0" fontId="184" fillId="7" borderId="0" xfId="0" applyNumberFormat="1" applyFont="1" applyFill="1" applyBorder="1" applyAlignment="1">
      <alignment horizontal="center" vertical="center"/>
    </xf>
    <xf numFmtId="173" fontId="183" fillId="0" borderId="7" xfId="0" applyNumberFormat="1" applyFont="1" applyBorder="1" applyAlignment="1">
      <alignment horizontal="center" vertical="center"/>
    </xf>
    <xf numFmtId="0" fontId="179" fillId="0" borderId="0" xfId="0" applyNumberFormat="1" applyFont="1" applyBorder="1" applyAlignment="1">
      <alignment horizontal="right" vertical="center"/>
    </xf>
    <xf numFmtId="168" fontId="184" fillId="7" borderId="0" xfId="0" applyNumberFormat="1" applyFont="1" applyFill="1" applyBorder="1" applyAlignment="1">
      <alignment horizontal="center" vertical="center"/>
    </xf>
    <xf numFmtId="168" fontId="183" fillId="0" borderId="7" xfId="0" applyNumberFormat="1" applyFont="1" applyBorder="1" applyAlignment="1">
      <alignment horizontal="center" vertical="center"/>
    </xf>
    <xf numFmtId="0" fontId="180" fillId="0" borderId="0" xfId="0" applyNumberFormat="1" applyFont="1" applyBorder="1" applyAlignment="1">
      <alignment horizontal="right" vertical="center"/>
    </xf>
    <xf numFmtId="2" fontId="183" fillId="0" borderId="0" xfId="0" applyNumberFormat="1" applyFont="1" applyBorder="1" applyAlignment="1">
      <alignment horizontal="center" vertical="center"/>
    </xf>
    <xf numFmtId="2" fontId="187" fillId="0" borderId="7" xfId="0" applyNumberFormat="1" applyFont="1" applyBorder="1" applyAlignment="1">
      <alignment horizontal="center" vertical="center"/>
    </xf>
    <xf numFmtId="168" fontId="185" fillId="7" borderId="0" xfId="0" applyNumberFormat="1" applyFont="1" applyFill="1" applyBorder="1" applyAlignment="1">
      <alignment horizontal="center" vertical="center"/>
    </xf>
    <xf numFmtId="2" fontId="183" fillId="0" borderId="7" xfId="0" applyNumberFormat="1" applyFont="1" applyBorder="1" applyAlignment="1">
      <alignment horizontal="center" vertical="center"/>
    </xf>
    <xf numFmtId="0" fontId="179" fillId="0" borderId="34" xfId="0" applyFont="1" applyBorder="1" applyAlignment="1">
      <alignment horizontal="center" vertical="center"/>
    </xf>
    <xf numFmtId="0" fontId="180" fillId="0" borderId="35" xfId="0" applyFont="1" applyFill="1" applyBorder="1" applyAlignment="1">
      <alignment horizontal="center" vertical="center"/>
    </xf>
    <xf numFmtId="0" fontId="179" fillId="0" borderId="35" xfId="0" applyFont="1" applyBorder="1" applyAlignment="1">
      <alignment horizontal="right" vertical="center"/>
    </xf>
    <xf numFmtId="0" fontId="184" fillId="7" borderId="35" xfId="0" applyNumberFormat="1" applyFont="1" applyFill="1" applyBorder="1" applyAlignment="1">
      <alignment horizontal="center" vertical="center"/>
    </xf>
    <xf numFmtId="173" fontId="183" fillId="0" borderId="36" xfId="0" applyNumberFormat="1" applyFont="1" applyBorder="1" applyAlignment="1">
      <alignment horizontal="center" vertical="center"/>
    </xf>
    <xf numFmtId="0" fontId="180" fillId="0" borderId="35" xfId="0" applyNumberFormat="1" applyFont="1" applyBorder="1" applyAlignment="1">
      <alignment horizontal="right" vertical="center"/>
    </xf>
    <xf numFmtId="2" fontId="183" fillId="0" borderId="35" xfId="0" applyNumberFormat="1" applyFont="1" applyBorder="1" applyAlignment="1">
      <alignment horizontal="center" vertical="center"/>
    </xf>
    <xf numFmtId="2" fontId="187" fillId="0" borderId="36" xfId="0" applyNumberFormat="1" applyFont="1" applyBorder="1" applyAlignment="1">
      <alignment horizontal="center" vertical="center"/>
    </xf>
    <xf numFmtId="0" fontId="179" fillId="0" borderId="27" xfId="0" applyFont="1" applyBorder="1" applyAlignment="1">
      <alignment horizontal="centerContinuous" vertical="center" wrapText="1"/>
    </xf>
    <xf numFmtId="0" fontId="188" fillId="7" borderId="0" xfId="0" applyNumberFormat="1" applyFont="1" applyFill="1" applyBorder="1" applyAlignment="1">
      <alignment horizontal="center" vertical="center"/>
    </xf>
    <xf numFmtId="0" fontId="179" fillId="0" borderId="7" xfId="0" applyFont="1" applyBorder="1" applyAlignment="1">
      <alignment horizontal="center" vertical="center"/>
    </xf>
    <xf numFmtId="0" fontId="184" fillId="7" borderId="27" xfId="0" applyFont="1" applyFill="1" applyBorder="1" applyAlignment="1">
      <alignment horizontal="center" vertical="center"/>
    </xf>
    <xf numFmtId="0" fontId="183" fillId="0" borderId="0" xfId="0" applyNumberFormat="1" applyFont="1" applyBorder="1" applyAlignment="1">
      <alignment horizontal="center" vertical="center"/>
    </xf>
    <xf numFmtId="0" fontId="179" fillId="0" borderId="27" xfId="0" applyFont="1" applyBorder="1" applyAlignment="1">
      <alignment horizontal="center" vertical="center"/>
    </xf>
    <xf numFmtId="0" fontId="180" fillId="0" borderId="0" xfId="0" applyFont="1" applyFill="1" applyBorder="1" applyAlignment="1">
      <alignment horizontal="center" vertical="center"/>
    </xf>
    <xf numFmtId="0" fontId="184" fillId="0" borderId="0" xfId="0" applyFont="1" applyFill="1" applyBorder="1" applyAlignment="1">
      <alignment horizontal="center" vertical="center"/>
    </xf>
    <xf numFmtId="0" fontId="180" fillId="0" borderId="27" xfId="0" applyFont="1" applyFill="1" applyBorder="1" applyAlignment="1">
      <alignment horizontal="center" vertical="center"/>
    </xf>
    <xf numFmtId="0" fontId="184" fillId="0" borderId="27" xfId="0" applyFont="1" applyFill="1" applyBorder="1" applyAlignment="1">
      <alignment horizontal="center" vertical="center"/>
    </xf>
    <xf numFmtId="49" fontId="183" fillId="0" borderId="0" xfId="0" applyNumberFormat="1" applyFont="1" applyBorder="1" applyAlignment="1">
      <alignment horizontal="left" vertical="center"/>
    </xf>
    <xf numFmtId="49" fontId="183" fillId="0" borderId="0" xfId="0" applyNumberFormat="1" applyFont="1" applyBorder="1" applyAlignment="1">
      <alignment horizontal="center" vertical="center"/>
    </xf>
    <xf numFmtId="49" fontId="183" fillId="0" borderId="7" xfId="0" applyNumberFormat="1" applyFont="1" applyBorder="1" applyAlignment="1">
      <alignment horizontal="center" vertical="center"/>
    </xf>
    <xf numFmtId="0" fontId="180" fillId="0" borderId="34" xfId="0" applyFont="1" applyBorder="1" applyAlignment="1">
      <alignment horizontal="center" vertical="center" wrapText="1"/>
    </xf>
    <xf numFmtId="0" fontId="184" fillId="0" borderId="35" xfId="0" applyFont="1" applyFill="1" applyBorder="1" applyAlignment="1">
      <alignment horizontal="center" vertical="center"/>
    </xf>
    <xf numFmtId="49" fontId="183" fillId="0" borderId="35" xfId="0" applyNumberFormat="1" applyFont="1" applyBorder="1" applyAlignment="1">
      <alignment horizontal="center" vertical="center"/>
    </xf>
    <xf numFmtId="49" fontId="183" fillId="0" borderId="36" xfId="0" applyNumberFormat="1" applyFont="1" applyBorder="1" applyAlignment="1">
      <alignment horizontal="center" vertical="center"/>
    </xf>
    <xf numFmtId="0" fontId="184" fillId="0" borderId="34" xfId="0" applyFont="1" applyFill="1" applyBorder="1" applyAlignment="1">
      <alignment horizontal="center" vertical="center"/>
    </xf>
    <xf numFmtId="0" fontId="183" fillId="0" borderId="35" xfId="0" applyNumberFormat="1" applyFont="1" applyBorder="1" applyAlignment="1">
      <alignment horizontal="center" vertical="center"/>
    </xf>
    <xf numFmtId="2" fontId="183" fillId="0" borderId="36" xfId="0" applyNumberFormat="1" applyFont="1" applyBorder="1" applyAlignment="1">
      <alignment horizontal="center" vertical="center"/>
    </xf>
    <xf numFmtId="1" fontId="184" fillId="7" borderId="0" xfId="0" applyNumberFormat="1" applyFont="1" applyFill="1" applyBorder="1" applyAlignment="1">
      <alignment horizontal="center" vertical="center"/>
    </xf>
    <xf numFmtId="0" fontId="183" fillId="0" borderId="7" xfId="0" applyNumberFormat="1" applyFont="1" applyBorder="1" applyAlignment="1">
      <alignment horizontal="center" vertical="center"/>
    </xf>
    <xf numFmtId="168" fontId="184" fillId="7" borderId="35" xfId="0" applyNumberFormat="1" applyFont="1" applyFill="1" applyBorder="1" applyAlignment="1">
      <alignment horizontal="center" vertical="center"/>
    </xf>
    <xf numFmtId="0" fontId="183" fillId="0" borderId="36" xfId="0" applyNumberFormat="1" applyFont="1" applyBorder="1" applyAlignment="1">
      <alignment horizontal="center" vertical="center"/>
    </xf>
    <xf numFmtId="0" fontId="4" fillId="10" borderId="3" xfId="0" applyFont="1" applyFill="1" applyBorder="1" applyAlignment="1">
      <alignment horizontal="centerContinuous" vertical="center"/>
    </xf>
    <xf numFmtId="0" fontId="4" fillId="10" borderId="8" xfId="0" applyFont="1" applyFill="1" applyBorder="1" applyAlignment="1">
      <alignment horizontal="centerContinuous" vertical="center"/>
    </xf>
    <xf numFmtId="0" fontId="4" fillId="10" borderId="22" xfId="0" applyFont="1" applyFill="1" applyBorder="1" applyAlignment="1">
      <alignment horizontal="centerContinuous" vertical="center"/>
    </xf>
    <xf numFmtId="0" fontId="0" fillId="10" borderId="27" xfId="0" applyFill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1" fillId="10" borderId="0" xfId="0" applyFont="1" applyFill="1" applyBorder="1" applyAlignment="1">
      <alignment horizontal="right" vertical="center"/>
    </xf>
    <xf numFmtId="0" fontId="125" fillId="10" borderId="0" xfId="0" applyNumberFormat="1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vertical="center"/>
    </xf>
    <xf numFmtId="0" fontId="17" fillId="10" borderId="0" xfId="0" applyNumberFormat="1" applyFont="1" applyFill="1" applyBorder="1" applyAlignment="1">
      <alignment horizontal="center" vertical="center"/>
    </xf>
    <xf numFmtId="0" fontId="0" fillId="10" borderId="7" xfId="0" applyFill="1" applyBorder="1" applyAlignment="1">
      <alignment vertical="center"/>
    </xf>
    <xf numFmtId="0" fontId="50" fillId="10" borderId="0" xfId="0" applyNumberFormat="1" applyFont="1" applyFill="1" applyBorder="1" applyAlignment="1">
      <alignment horizontal="center" vertical="center"/>
    </xf>
    <xf numFmtId="0" fontId="122" fillId="10" borderId="0" xfId="0" applyNumberFormat="1" applyFont="1" applyFill="1" applyBorder="1" applyAlignment="1">
      <alignment horizontal="center" vertical="center"/>
    </xf>
    <xf numFmtId="0" fontId="48" fillId="10" borderId="0" xfId="0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2" fillId="10" borderId="0" xfId="0" applyFont="1" applyFill="1" applyBorder="1" applyAlignment="1">
      <alignment horizontal="right" vertical="center"/>
    </xf>
    <xf numFmtId="0" fontId="0" fillId="10" borderId="0" xfId="0" applyFill="1" applyBorder="1" applyAlignment="1">
      <alignment horizontal="left" vertical="center"/>
    </xf>
    <xf numFmtId="0" fontId="0" fillId="10" borderId="1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12" fillId="10" borderId="0" xfId="0" applyFont="1" applyFill="1" applyBorder="1" applyAlignment="1">
      <alignment horizontal="left" vertical="center"/>
    </xf>
    <xf numFmtId="0" fontId="13" fillId="10" borderId="0" xfId="0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0" fillId="10" borderId="28" xfId="0" applyFill="1" applyBorder="1" applyAlignment="1">
      <alignment vertical="center"/>
    </xf>
    <xf numFmtId="0" fontId="0" fillId="10" borderId="19" xfId="0" applyFill="1" applyBorder="1" applyAlignment="1">
      <alignment vertical="center"/>
    </xf>
    <xf numFmtId="0" fontId="0" fillId="10" borderId="29" xfId="0" applyFill="1" applyBorder="1" applyAlignment="1">
      <alignment vertical="center"/>
    </xf>
    <xf numFmtId="0" fontId="0" fillId="10" borderId="30" xfId="0" applyFill="1" applyBorder="1" applyAlignment="1">
      <alignment vertical="center"/>
    </xf>
    <xf numFmtId="0" fontId="0" fillId="10" borderId="15" xfId="0" applyFill="1" applyBorder="1" applyAlignment="1">
      <alignment vertical="center"/>
    </xf>
    <xf numFmtId="0" fontId="0" fillId="10" borderId="31" xfId="0" applyFill="1" applyBorder="1" applyAlignment="1">
      <alignment vertical="center"/>
    </xf>
    <xf numFmtId="0" fontId="167" fillId="10" borderId="0" xfId="0" applyFont="1" applyFill="1" applyAlignment="1">
      <alignment horizontal="left" vertical="center"/>
    </xf>
    <xf numFmtId="0" fontId="62" fillId="10" borderId="0" xfId="0" applyFont="1" applyFill="1" applyBorder="1" applyAlignment="1">
      <alignment vertical="center"/>
    </xf>
    <xf numFmtId="0" fontId="168" fillId="10" borderId="0" xfId="0" applyFont="1" applyFill="1" applyAlignment="1">
      <alignment horizontal="left" vertical="center"/>
    </xf>
    <xf numFmtId="0" fontId="124" fillId="10" borderId="0" xfId="0" applyFont="1" applyFill="1" applyAlignment="1">
      <alignment vertical="center"/>
    </xf>
    <xf numFmtId="0" fontId="62" fillId="10" borderId="0" xfId="0" applyFont="1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40" fillId="10" borderId="0" xfId="0" applyFont="1" applyFill="1" applyAlignment="1">
      <alignment horizontal="left" vertical="center"/>
    </xf>
    <xf numFmtId="0" fontId="153" fillId="10" borderId="0" xfId="0" applyFont="1" applyFill="1" applyAlignment="1">
      <alignment horizontal="left" vertical="center"/>
    </xf>
    <xf numFmtId="0" fontId="20" fillId="10" borderId="0" xfId="0" applyFont="1" applyFill="1" applyAlignment="1">
      <alignment horizontal="center" vertical="center"/>
    </xf>
    <xf numFmtId="0" fontId="62" fillId="10" borderId="0" xfId="0" applyFont="1" applyFill="1" applyBorder="1" applyAlignment="1">
      <alignment horizontal="right" vertical="center"/>
    </xf>
    <xf numFmtId="0" fontId="166" fillId="10" borderId="0" xfId="0" applyFont="1" applyFill="1" applyAlignment="1">
      <alignment horizontal="center" vertical="center"/>
    </xf>
    <xf numFmtId="0" fontId="134" fillId="10" borderId="0" xfId="0" applyFont="1" applyFill="1" applyBorder="1" applyAlignment="1">
      <alignment horizontal="right" vertical="center"/>
    </xf>
    <xf numFmtId="0" fontId="124" fillId="10" borderId="0" xfId="0" applyFont="1" applyFill="1" applyBorder="1" applyAlignment="1">
      <alignment horizontal="right" vertical="center"/>
    </xf>
    <xf numFmtId="0" fontId="0" fillId="10" borderId="0" xfId="0" applyFill="1" applyBorder="1" applyAlignment="1">
      <alignment horizontal="right" vertical="center"/>
    </xf>
    <xf numFmtId="0" fontId="11" fillId="10" borderId="0" xfId="0" applyFont="1" applyFill="1" applyAlignment="1">
      <alignment horizontal="right" vertical="center" wrapText="1"/>
    </xf>
    <xf numFmtId="0" fontId="140" fillId="10" borderId="0" xfId="0" applyFont="1" applyFill="1" applyBorder="1" applyAlignment="1">
      <alignment horizontal="right" vertical="center"/>
    </xf>
    <xf numFmtId="0" fontId="1" fillId="10" borderId="0" xfId="0" applyFont="1" applyFill="1" applyAlignment="1">
      <alignment horizontal="center" vertical="center" wrapText="1"/>
    </xf>
    <xf numFmtId="0" fontId="180" fillId="10" borderId="27" xfId="0" applyFont="1" applyFill="1" applyBorder="1" applyAlignment="1">
      <alignment horizontal="center" vertical="center" wrapText="1"/>
    </xf>
    <xf numFmtId="0" fontId="184" fillId="10" borderId="0" xfId="0" applyFont="1" applyFill="1" applyBorder="1" applyAlignment="1">
      <alignment horizontal="center" vertical="center"/>
    </xf>
    <xf numFmtId="0" fontId="180" fillId="10" borderId="0" xfId="0" applyFont="1" applyFill="1" applyBorder="1" applyAlignment="1">
      <alignment horizontal="right" vertical="center"/>
    </xf>
    <xf numFmtId="49" fontId="183" fillId="10" borderId="0" xfId="0" applyNumberFormat="1" applyFont="1" applyFill="1" applyBorder="1" applyAlignment="1">
      <alignment horizontal="center" vertical="center"/>
    </xf>
    <xf numFmtId="0" fontId="180" fillId="10" borderId="0" xfId="0" applyFont="1" applyFill="1" applyBorder="1" applyAlignment="1">
      <alignment horizontal="center" vertical="center" wrapText="1"/>
    </xf>
    <xf numFmtId="49" fontId="183" fillId="10" borderId="7" xfId="0" applyNumberFormat="1" applyFont="1" applyFill="1" applyBorder="1" applyAlignment="1">
      <alignment horizontal="center" vertical="center"/>
    </xf>
    <xf numFmtId="0" fontId="179" fillId="10" borderId="27" xfId="0" applyFont="1" applyFill="1" applyBorder="1" applyAlignment="1">
      <alignment vertical="center"/>
    </xf>
    <xf numFmtId="0" fontId="179" fillId="10" borderId="0" xfId="0" applyFont="1" applyFill="1" applyBorder="1" applyAlignment="1">
      <alignment vertical="center"/>
    </xf>
    <xf numFmtId="0" fontId="182" fillId="10" borderId="0" xfId="0" applyFont="1" applyFill="1" applyAlignment="1">
      <alignment horizontal="center" vertical="center"/>
    </xf>
    <xf numFmtId="0" fontId="179" fillId="10" borderId="7" xfId="0" applyFont="1" applyFill="1" applyBorder="1" applyAlignment="1">
      <alignment vertical="center"/>
    </xf>
    <xf numFmtId="0" fontId="135" fillId="10" borderId="27" xfId="0" applyFont="1" applyFill="1" applyBorder="1" applyAlignment="1">
      <alignment horizontal="center" vertical="center" wrapText="1"/>
    </xf>
    <xf numFmtId="0" fontId="171" fillId="10" borderId="0" xfId="0" applyFont="1" applyFill="1" applyBorder="1" applyAlignment="1">
      <alignment horizontal="center" vertical="center"/>
    </xf>
    <xf numFmtId="0" fontId="135" fillId="10" borderId="0" xfId="0" applyFont="1" applyFill="1" applyBorder="1" applyAlignment="1">
      <alignment horizontal="right" vertical="center"/>
    </xf>
    <xf numFmtId="49" fontId="2" fillId="10" borderId="0" xfId="0" applyNumberFormat="1" applyFont="1" applyFill="1" applyBorder="1" applyAlignment="1">
      <alignment horizontal="center" vertical="center"/>
    </xf>
    <xf numFmtId="0" fontId="135" fillId="10" borderId="0" xfId="0" applyFont="1" applyFill="1" applyBorder="1" applyAlignment="1">
      <alignment horizontal="center" vertical="center" wrapText="1"/>
    </xf>
    <xf numFmtId="49" fontId="2" fillId="10" borderId="7" xfId="0" applyNumberFormat="1" applyFont="1" applyFill="1" applyBorder="1" applyAlignment="1">
      <alignment horizontal="center" vertical="center"/>
    </xf>
    <xf numFmtId="0" fontId="0" fillId="10" borderId="34" xfId="0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0" fontId="0" fillId="10" borderId="36" xfId="0" applyFill="1" applyBorder="1" applyAlignment="1">
      <alignment vertical="center"/>
    </xf>
    <xf numFmtId="0" fontId="134" fillId="10" borderId="7" xfId="0" applyFont="1" applyFill="1" applyBorder="1" applyAlignment="1">
      <alignment horizontal="right" vertical="center"/>
    </xf>
    <xf numFmtId="0" fontId="1" fillId="10" borderId="39" xfId="0" applyFont="1" applyFill="1" applyBorder="1" applyAlignment="1">
      <alignment vertical="center"/>
    </xf>
    <xf numFmtId="0" fontId="53" fillId="10" borderId="17" xfId="0" applyFont="1" applyFill="1" applyBorder="1" applyAlignment="1">
      <alignment vertical="center"/>
    </xf>
    <xf numFmtId="0" fontId="62" fillId="10" borderId="6" xfId="0" applyFont="1" applyFill="1" applyBorder="1" applyAlignment="1">
      <alignment vertical="center"/>
    </xf>
    <xf numFmtId="0" fontId="53" fillId="10" borderId="6" xfId="0" applyFont="1" applyFill="1" applyBorder="1" applyAlignment="1">
      <alignment vertical="center"/>
    </xf>
    <xf numFmtId="0" fontId="53" fillId="10" borderId="21" xfId="0" applyFont="1" applyFill="1" applyBorder="1" applyAlignment="1">
      <alignment vertical="center"/>
    </xf>
    <xf numFmtId="0" fontId="14" fillId="10" borderId="0" xfId="0" applyFont="1" applyFill="1" applyBorder="1" applyAlignment="1">
      <alignment vertical="center"/>
    </xf>
    <xf numFmtId="0" fontId="14" fillId="10" borderId="7" xfId="0" applyFont="1" applyFill="1" applyBorder="1" applyAlignment="1">
      <alignment vertical="center"/>
    </xf>
    <xf numFmtId="0" fontId="51" fillId="10" borderId="0" xfId="0" applyFont="1" applyFill="1" applyBorder="1" applyAlignment="1">
      <alignment vertical="center"/>
    </xf>
    <xf numFmtId="0" fontId="51" fillId="10" borderId="7" xfId="0" applyFont="1" applyFill="1" applyBorder="1" applyAlignment="1">
      <alignment vertical="center"/>
    </xf>
    <xf numFmtId="0" fontId="135" fillId="10" borderId="39" xfId="0" applyFont="1" applyFill="1" applyBorder="1" applyAlignment="1">
      <alignment horizontal="center" vertical="center" wrapText="1"/>
    </xf>
    <xf numFmtId="0" fontId="65" fillId="10" borderId="17" xfId="0" applyFont="1" applyFill="1" applyBorder="1" applyAlignment="1">
      <alignment horizontal="center" vertical="center"/>
    </xf>
    <xf numFmtId="0" fontId="130" fillId="10" borderId="6" xfId="0" applyFont="1" applyFill="1" applyBorder="1" applyAlignment="1">
      <alignment horizontal="center" vertical="center"/>
    </xf>
    <xf numFmtId="0" fontId="62" fillId="10" borderId="6" xfId="0" applyFont="1" applyFill="1" applyBorder="1" applyAlignment="1">
      <alignment horizontal="center" vertical="center"/>
    </xf>
    <xf numFmtId="0" fontId="131" fillId="10" borderId="6" xfId="0" applyFont="1" applyFill="1" applyBorder="1" applyAlignment="1">
      <alignment horizontal="center" vertical="center"/>
    </xf>
    <xf numFmtId="0" fontId="53" fillId="10" borderId="21" xfId="0" applyFont="1" applyFill="1" applyBorder="1" applyAlignment="1">
      <alignment horizontal="center" vertical="center"/>
    </xf>
    <xf numFmtId="0" fontId="53" fillId="10" borderId="17" xfId="0" applyFont="1" applyFill="1" applyBorder="1" applyAlignment="1">
      <alignment horizontal="center" vertical="center"/>
    </xf>
    <xf numFmtId="0" fontId="53" fillId="10" borderId="6" xfId="0" applyFont="1" applyFill="1" applyBorder="1" applyAlignment="1">
      <alignment horizontal="center" vertical="center"/>
    </xf>
    <xf numFmtId="0" fontId="49" fillId="10" borderId="39" xfId="0" applyFont="1" applyFill="1" applyBorder="1" applyAlignment="1">
      <alignment vertical="center"/>
    </xf>
    <xf numFmtId="0" fontId="135" fillId="10" borderId="39" xfId="0" applyFont="1" applyFill="1" applyBorder="1" applyAlignment="1">
      <alignment horizontal="center"/>
    </xf>
    <xf numFmtId="0" fontId="0" fillId="10" borderId="17" xfId="0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21" xfId="0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190" fillId="0" borderId="14" xfId="0" applyNumberFormat="1" applyFont="1" applyBorder="1" applyAlignment="1">
      <alignment horizontal="center" vertical="center"/>
    </xf>
    <xf numFmtId="0" fontId="190" fillId="0" borderId="15" xfId="0" applyFont="1" applyBorder="1" applyAlignment="1">
      <alignment horizontal="center" vertical="center"/>
    </xf>
    <xf numFmtId="0" fontId="190" fillId="0" borderId="16" xfId="0" applyFont="1" applyBorder="1" applyAlignment="1">
      <alignment horizontal="center" vertical="center"/>
    </xf>
    <xf numFmtId="0" fontId="183" fillId="3" borderId="13" xfId="0" applyFont="1" applyFill="1" applyBorder="1" applyAlignment="1">
      <alignment horizontal="center" vertical="center" wrapText="1"/>
    </xf>
    <xf numFmtId="0" fontId="190" fillId="0" borderId="0" xfId="0" applyFont="1" applyBorder="1" applyAlignment="1">
      <alignment horizontal="center" vertical="center"/>
    </xf>
    <xf numFmtId="0" fontId="190" fillId="0" borderId="17" xfId="0" applyFont="1" applyBorder="1" applyAlignment="1">
      <alignment horizontal="center" vertical="center"/>
    </xf>
    <xf numFmtId="0" fontId="186" fillId="7" borderId="13" xfId="0" applyFont="1" applyFill="1" applyBorder="1" applyAlignment="1">
      <alignment horizontal="center" vertical="center"/>
    </xf>
    <xf numFmtId="0" fontId="191" fillId="4" borderId="13" xfId="0" applyFont="1" applyFill="1" applyBorder="1" applyAlignment="1">
      <alignment horizontal="center" vertical="center"/>
    </xf>
    <xf numFmtId="0" fontId="190" fillId="0" borderId="0" xfId="0" quotePrefix="1" applyFont="1" applyBorder="1" applyAlignment="1">
      <alignment horizontal="center" vertical="center"/>
    </xf>
    <xf numFmtId="0" fontId="190" fillId="0" borderId="17" xfId="0" applyFont="1" applyBorder="1" applyAlignment="1">
      <alignment vertical="center"/>
    </xf>
    <xf numFmtId="0" fontId="190" fillId="5" borderId="18" xfId="0" applyFont="1" applyFill="1" applyBorder="1" applyAlignment="1">
      <alignment horizontal="centerContinuous" vertical="center"/>
    </xf>
    <xf numFmtId="0" fontId="190" fillId="0" borderId="19" xfId="0" applyFont="1" applyBorder="1" applyAlignment="1">
      <alignment horizontal="centerContinuous" vertical="center"/>
    </xf>
    <xf numFmtId="0" fontId="190" fillId="0" borderId="19" xfId="0" quotePrefix="1" applyFont="1" applyBorder="1" applyAlignment="1">
      <alignment horizontal="centerContinuous" vertical="center"/>
    </xf>
    <xf numFmtId="0" fontId="190" fillId="0" borderId="20" xfId="0" applyFont="1" applyBorder="1" applyAlignment="1">
      <alignment horizontal="centerContinuous" vertical="center"/>
    </xf>
  </cellXfs>
  <cellStyles count="3">
    <cellStyle name="Normal" xfId="0" builtinId="0"/>
    <cellStyle name="Normal_EFECTIF1" xfId="1"/>
    <cellStyle name="Normal_Forum Marais 15 09 200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2"/>
  <sheetViews>
    <sheetView showZeros="0" zoomScaleNormal="100" workbookViewId="0">
      <selection activeCell="S20" sqref="S20"/>
    </sheetView>
  </sheetViews>
  <sheetFormatPr baseColWidth="10" defaultRowHeight="12.75"/>
  <cols>
    <col min="1" max="1" width="2.140625" style="96" customWidth="1"/>
    <col min="2" max="2" width="6.5703125" style="96" customWidth="1"/>
    <col min="3" max="3" width="7.85546875" style="96" customWidth="1"/>
    <col min="4" max="4" width="25.28515625" style="96" customWidth="1"/>
    <col min="5" max="5" width="15.140625" style="96" customWidth="1"/>
    <col min="6" max="6" width="11.42578125" style="96"/>
    <col min="7" max="7" width="9.42578125" style="96" customWidth="1"/>
    <col min="8" max="8" width="9.85546875" style="96" customWidth="1"/>
    <col min="9" max="9" width="12" style="96" customWidth="1"/>
    <col min="10" max="10" width="9.42578125" style="96" customWidth="1"/>
    <col min="11" max="11" width="13.5703125" style="96" customWidth="1"/>
    <col min="12" max="12" width="12.7109375" style="96" customWidth="1"/>
    <col min="13" max="14" width="8.7109375" style="96" customWidth="1"/>
    <col min="15" max="15" width="14.140625" style="96" customWidth="1"/>
    <col min="16" max="16" width="2.5703125" style="96" customWidth="1"/>
    <col min="17" max="16384" width="11.42578125" style="96"/>
  </cols>
  <sheetData>
    <row r="1" spans="1:15" s="4" customFormat="1" ht="22.5">
      <c r="A1" s="4">
        <v>0</v>
      </c>
      <c r="B1" s="5" t="s">
        <v>478</v>
      </c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7"/>
    </row>
    <row r="2" spans="1:15" ht="22.5" customHeight="1">
      <c r="B2" s="25" t="str">
        <f ca="1">CELL("nomfichier")</f>
        <v>E:\0-UPRT\1-UPRT.FR-SITE-WEB\av-achats-vente.marches\av-divers\[av-cahierdecommande.xlsx]Police de caractères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</row>
    <row r="3" spans="1:15" ht="17.25" customHeight="1">
      <c r="B3" s="617" t="s">
        <v>188</v>
      </c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9"/>
    </row>
    <row r="4" spans="1:15">
      <c r="B4" s="620"/>
      <c r="C4" s="621"/>
      <c r="D4" s="622" t="s">
        <v>194</v>
      </c>
      <c r="E4" s="623" t="s">
        <v>57</v>
      </c>
      <c r="F4" s="624" t="s">
        <v>169</v>
      </c>
      <c r="G4" s="621"/>
      <c r="H4" s="621"/>
      <c r="I4" s="621"/>
      <c r="J4" s="621"/>
      <c r="K4" s="621"/>
      <c r="L4" s="622" t="s">
        <v>195</v>
      </c>
      <c r="M4" s="625" t="s">
        <v>52</v>
      </c>
      <c r="N4" s="624" t="s">
        <v>176</v>
      </c>
      <c r="O4" s="626"/>
    </row>
    <row r="5" spans="1:15">
      <c r="B5" s="620"/>
      <c r="C5" s="621"/>
      <c r="D5" s="622" t="s">
        <v>193</v>
      </c>
      <c r="E5" s="627" t="s">
        <v>56</v>
      </c>
      <c r="F5" s="624" t="s">
        <v>166</v>
      </c>
      <c r="G5" s="621"/>
      <c r="H5" s="621"/>
      <c r="I5" s="621"/>
      <c r="J5" s="621"/>
      <c r="K5" s="621"/>
      <c r="L5" s="622" t="s">
        <v>196</v>
      </c>
      <c r="M5" s="625" t="s">
        <v>53</v>
      </c>
      <c r="N5" s="624" t="s">
        <v>177</v>
      </c>
      <c r="O5" s="626"/>
    </row>
    <row r="6" spans="1:15">
      <c r="B6" s="620"/>
      <c r="C6" s="621"/>
      <c r="D6" s="622" t="s">
        <v>193</v>
      </c>
      <c r="E6" s="628" t="s">
        <v>56</v>
      </c>
      <c r="F6" s="624" t="s">
        <v>167</v>
      </c>
      <c r="G6" s="621"/>
      <c r="H6" s="621"/>
      <c r="I6" s="621"/>
      <c r="J6" s="621"/>
      <c r="K6" s="621"/>
      <c r="L6" s="622" t="s">
        <v>197</v>
      </c>
      <c r="M6" s="625" t="s">
        <v>55</v>
      </c>
      <c r="N6" s="624" t="s">
        <v>178</v>
      </c>
      <c r="O6" s="626"/>
    </row>
    <row r="7" spans="1:15">
      <c r="B7" s="620"/>
      <c r="C7" s="621"/>
      <c r="D7" s="622" t="s">
        <v>192</v>
      </c>
      <c r="E7" s="627" t="s">
        <v>173</v>
      </c>
      <c r="F7" s="624" t="s">
        <v>168</v>
      </c>
      <c r="G7" s="621"/>
      <c r="H7" s="621"/>
      <c r="I7" s="621"/>
      <c r="J7" s="621"/>
      <c r="K7" s="621"/>
      <c r="L7" s="622" t="s">
        <v>198</v>
      </c>
      <c r="M7" s="625" t="s">
        <v>57</v>
      </c>
      <c r="N7" s="624" t="s">
        <v>179</v>
      </c>
      <c r="O7" s="626"/>
    </row>
    <row r="8" spans="1:15">
      <c r="B8" s="620"/>
      <c r="C8" s="621"/>
      <c r="D8" s="622" t="s">
        <v>191</v>
      </c>
      <c r="E8" s="627" t="s">
        <v>68</v>
      </c>
      <c r="F8" s="624" t="s">
        <v>172</v>
      </c>
      <c r="G8" s="621"/>
      <c r="H8" s="621"/>
      <c r="I8" s="621"/>
      <c r="J8" s="621"/>
      <c r="K8" s="621"/>
      <c r="L8" s="622" t="s">
        <v>182</v>
      </c>
      <c r="M8" s="625" t="s">
        <v>143</v>
      </c>
      <c r="N8" s="624" t="s">
        <v>180</v>
      </c>
      <c r="O8" s="626"/>
    </row>
    <row r="9" spans="1:15">
      <c r="B9" s="620"/>
      <c r="C9" s="621"/>
      <c r="D9" s="622" t="s">
        <v>202</v>
      </c>
      <c r="E9" s="627" t="s">
        <v>203</v>
      </c>
      <c r="F9" s="624" t="s">
        <v>170</v>
      </c>
      <c r="G9" s="621"/>
      <c r="H9" s="621"/>
      <c r="I9" s="621"/>
      <c r="J9" s="621"/>
      <c r="K9" s="621"/>
      <c r="L9" s="622" t="s">
        <v>181</v>
      </c>
      <c r="M9" s="625" t="s">
        <v>144</v>
      </c>
      <c r="N9" s="624" t="s">
        <v>183</v>
      </c>
      <c r="O9" s="626"/>
    </row>
    <row r="10" spans="1:15">
      <c r="B10" s="620"/>
      <c r="C10" s="621"/>
      <c r="D10" s="622" t="s">
        <v>189</v>
      </c>
      <c r="E10" s="628" t="s">
        <v>174</v>
      </c>
      <c r="F10" s="624" t="s">
        <v>171</v>
      </c>
      <c r="G10" s="621"/>
      <c r="H10" s="621"/>
      <c r="I10" s="621"/>
      <c r="J10" s="621"/>
      <c r="K10" s="621"/>
      <c r="L10" s="622" t="s">
        <v>199</v>
      </c>
      <c r="M10" s="629" t="s">
        <v>37</v>
      </c>
      <c r="N10" s="624" t="s">
        <v>184</v>
      </c>
      <c r="O10" s="626"/>
    </row>
    <row r="11" spans="1:15">
      <c r="B11" s="620"/>
      <c r="C11" s="621"/>
      <c r="D11" s="622" t="s">
        <v>190</v>
      </c>
      <c r="E11" s="625" t="s">
        <v>58</v>
      </c>
      <c r="F11" s="624" t="s">
        <v>175</v>
      </c>
      <c r="G11" s="621"/>
      <c r="H11" s="621"/>
      <c r="I11" s="621"/>
      <c r="J11" s="621"/>
      <c r="K11" s="621"/>
      <c r="L11" s="622" t="s">
        <v>186</v>
      </c>
      <c r="M11" s="630" t="s">
        <v>185</v>
      </c>
      <c r="N11" s="624" t="s">
        <v>187</v>
      </c>
      <c r="O11" s="626"/>
    </row>
    <row r="12" spans="1:15">
      <c r="B12" s="620"/>
      <c r="C12" s="621"/>
      <c r="D12" s="631"/>
      <c r="E12" s="625"/>
      <c r="F12" s="621"/>
      <c r="G12" s="621"/>
      <c r="H12" s="621"/>
      <c r="I12" s="621"/>
      <c r="J12" s="621"/>
      <c r="K12" s="621"/>
      <c r="L12" s="631"/>
      <c r="M12" s="630"/>
      <c r="N12" s="621"/>
      <c r="O12" s="626"/>
    </row>
    <row r="13" spans="1:15">
      <c r="B13" s="620"/>
      <c r="C13" s="621"/>
      <c r="D13" s="630" t="s">
        <v>22</v>
      </c>
      <c r="E13" s="621"/>
      <c r="F13" s="632" t="s">
        <v>0</v>
      </c>
      <c r="G13" s="621"/>
      <c r="H13" s="621"/>
      <c r="I13" s="621"/>
      <c r="J13" s="621"/>
      <c r="K13" s="621"/>
      <c r="L13" s="631"/>
      <c r="M13" s="630"/>
      <c r="N13" s="621"/>
      <c r="O13" s="626"/>
    </row>
    <row r="14" spans="1:15" ht="3.75" customHeight="1">
      <c r="B14" s="620"/>
      <c r="C14" s="621"/>
      <c r="D14" s="633"/>
      <c r="E14" s="621"/>
      <c r="F14" s="634"/>
      <c r="G14" s="621"/>
      <c r="H14" s="621"/>
      <c r="I14" s="621"/>
      <c r="J14" s="621"/>
      <c r="K14" s="621"/>
      <c r="L14" s="631"/>
      <c r="M14" s="630"/>
      <c r="N14" s="621"/>
      <c r="O14" s="626"/>
    </row>
    <row r="15" spans="1:15">
      <c r="B15" s="620"/>
      <c r="C15" s="621"/>
      <c r="D15" s="635" t="s">
        <v>1</v>
      </c>
      <c r="E15" s="621"/>
      <c r="F15" s="636" t="s">
        <v>2</v>
      </c>
      <c r="G15" s="621"/>
      <c r="H15" s="621"/>
      <c r="I15" s="621"/>
      <c r="J15" s="637" t="s">
        <v>369</v>
      </c>
      <c r="K15" s="621"/>
      <c r="L15" s="631"/>
      <c r="M15" s="630"/>
      <c r="N15" s="621"/>
      <c r="O15" s="626"/>
    </row>
    <row r="16" spans="1:15">
      <c r="B16" s="638"/>
      <c r="C16" s="639"/>
      <c r="D16" s="639"/>
      <c r="E16" s="639"/>
      <c r="F16" s="639"/>
      <c r="G16" s="639"/>
      <c r="H16" s="639"/>
      <c r="I16" s="639"/>
      <c r="J16" s="639"/>
      <c r="K16" s="639"/>
      <c r="L16" s="639"/>
      <c r="M16" s="639"/>
      <c r="N16" s="639"/>
      <c r="O16" s="640"/>
    </row>
    <row r="17" spans="2:15">
      <c r="B17" s="641"/>
      <c r="C17" s="642"/>
      <c r="D17" s="642"/>
      <c r="E17" s="642"/>
      <c r="F17" s="642"/>
      <c r="G17" s="642"/>
      <c r="H17" s="642"/>
      <c r="I17" s="642"/>
      <c r="J17" s="642"/>
      <c r="K17" s="642"/>
      <c r="L17" s="642"/>
      <c r="M17" s="642"/>
      <c r="N17" s="642"/>
      <c r="O17" s="643"/>
    </row>
    <row r="18" spans="2:15" ht="27" customHeight="1">
      <c r="B18" s="620"/>
      <c r="C18" s="621"/>
      <c r="D18" s="621"/>
      <c r="E18" s="212" t="s">
        <v>313</v>
      </c>
      <c r="F18" s="207"/>
      <c r="G18" s="213" t="s">
        <v>309</v>
      </c>
      <c r="H18" s="207"/>
      <c r="I18" s="199"/>
      <c r="J18" s="208" t="s">
        <v>310</v>
      </c>
      <c r="K18" s="208"/>
      <c r="L18" s="199"/>
      <c r="M18" s="200"/>
      <c r="N18" s="621"/>
      <c r="O18" s="626"/>
    </row>
    <row r="19" spans="2:15" ht="18" customHeight="1">
      <c r="B19" s="620"/>
      <c r="C19" s="621"/>
      <c r="D19" s="621"/>
      <c r="E19" s="203" t="s">
        <v>305</v>
      </c>
      <c r="F19" s="204"/>
      <c r="G19" s="217" t="s">
        <v>306</v>
      </c>
      <c r="H19" s="205" t="s">
        <v>307</v>
      </c>
      <c r="I19" s="168" t="s">
        <v>308</v>
      </c>
      <c r="J19" s="219" t="s">
        <v>311</v>
      </c>
      <c r="K19" s="10" t="s">
        <v>14</v>
      </c>
      <c r="L19" s="220" t="s">
        <v>308</v>
      </c>
      <c r="M19" s="98" t="s">
        <v>312</v>
      </c>
      <c r="N19" s="621"/>
      <c r="O19" s="626"/>
    </row>
    <row r="20" spans="2:15" ht="18" customHeight="1">
      <c r="B20" s="620"/>
      <c r="C20" s="621"/>
      <c r="D20" s="621"/>
      <c r="E20" s="211">
        <v>39273</v>
      </c>
      <c r="F20" s="204"/>
      <c r="G20" s="218">
        <f>SUM(G22:G26)</f>
        <v>60</v>
      </c>
      <c r="H20" s="206">
        <f>SUM(H22:H26)</f>
        <v>125</v>
      </c>
      <c r="I20" s="216">
        <f>G20+H20</f>
        <v>185</v>
      </c>
      <c r="J20" s="218">
        <f>SUM(J22:J26)</f>
        <v>60</v>
      </c>
      <c r="K20" s="206">
        <f>SUM(K22:K26)</f>
        <v>125</v>
      </c>
      <c r="L20" s="216">
        <f>J20+K20</f>
        <v>185</v>
      </c>
      <c r="M20" s="209">
        <f>I20+L20</f>
        <v>370</v>
      </c>
      <c r="N20" s="621"/>
      <c r="O20" s="626"/>
    </row>
    <row r="21" spans="2:15" ht="18" customHeight="1">
      <c r="B21" s="620"/>
      <c r="C21" s="621"/>
      <c r="D21" s="621"/>
      <c r="E21" s="97"/>
      <c r="F21" s="84"/>
      <c r="G21" s="84"/>
      <c r="H21" s="84"/>
      <c r="I21" s="84"/>
      <c r="J21" s="84"/>
      <c r="K21" s="84"/>
      <c r="L21" s="84"/>
      <c r="M21" s="98"/>
      <c r="N21" s="621"/>
      <c r="O21" s="626"/>
    </row>
    <row r="22" spans="2:15" ht="18" customHeight="1">
      <c r="B22" s="620"/>
      <c r="C22" s="621"/>
      <c r="D22" s="621"/>
      <c r="E22" s="202" t="s">
        <v>8</v>
      </c>
      <c r="F22" s="210" t="s">
        <v>3</v>
      </c>
      <c r="G22" s="215">
        <v>12</v>
      </c>
      <c r="H22" s="214">
        <v>25</v>
      </c>
      <c r="I22" s="216">
        <f>G22+H22</f>
        <v>37</v>
      </c>
      <c r="J22" s="221">
        <v>12</v>
      </c>
      <c r="K22" s="222">
        <v>25</v>
      </c>
      <c r="L22" s="216">
        <f>J22+K22</f>
        <v>37</v>
      </c>
      <c r="M22" s="209">
        <f>I22+L22</f>
        <v>74</v>
      </c>
      <c r="N22" s="621"/>
      <c r="O22" s="626"/>
    </row>
    <row r="23" spans="2:15" ht="18" customHeight="1">
      <c r="B23" s="620"/>
      <c r="C23" s="621"/>
      <c r="D23" s="621"/>
      <c r="E23" s="202" t="s">
        <v>9</v>
      </c>
      <c r="F23" s="210" t="s">
        <v>4</v>
      </c>
      <c r="G23" s="215">
        <v>12</v>
      </c>
      <c r="H23" s="214">
        <v>25</v>
      </c>
      <c r="I23" s="216">
        <f>G23+H23</f>
        <v>37</v>
      </c>
      <c r="J23" s="221">
        <v>12</v>
      </c>
      <c r="K23" s="222">
        <v>25</v>
      </c>
      <c r="L23" s="216">
        <f>J23+K23</f>
        <v>37</v>
      </c>
      <c r="M23" s="209">
        <f>I23+L23</f>
        <v>74</v>
      </c>
      <c r="N23" s="621"/>
      <c r="O23" s="626"/>
    </row>
    <row r="24" spans="2:15" ht="18" customHeight="1">
      <c r="B24" s="620"/>
      <c r="C24" s="621"/>
      <c r="D24" s="621"/>
      <c r="E24" s="202" t="s">
        <v>10</v>
      </c>
      <c r="F24" s="210" t="s">
        <v>5</v>
      </c>
      <c r="G24" s="215">
        <v>12</v>
      </c>
      <c r="H24" s="214">
        <v>25</v>
      </c>
      <c r="I24" s="216">
        <f>G24+H24</f>
        <v>37</v>
      </c>
      <c r="J24" s="221">
        <v>12</v>
      </c>
      <c r="K24" s="222">
        <v>25</v>
      </c>
      <c r="L24" s="216">
        <f>J24+K24</f>
        <v>37</v>
      </c>
      <c r="M24" s="209">
        <f>I24+L24</f>
        <v>74</v>
      </c>
      <c r="N24" s="621"/>
      <c r="O24" s="626"/>
    </row>
    <row r="25" spans="2:15" ht="18" customHeight="1">
      <c r="B25" s="620"/>
      <c r="C25" s="621"/>
      <c r="D25" s="621"/>
      <c r="E25" s="202" t="s">
        <v>304</v>
      </c>
      <c r="F25" s="210" t="s">
        <v>6</v>
      </c>
      <c r="G25" s="215">
        <v>12</v>
      </c>
      <c r="H25" s="214">
        <v>25</v>
      </c>
      <c r="I25" s="216">
        <f>G25+H25</f>
        <v>37</v>
      </c>
      <c r="J25" s="221">
        <v>12</v>
      </c>
      <c r="K25" s="222">
        <v>25</v>
      </c>
      <c r="L25" s="216">
        <f>J25+K25</f>
        <v>37</v>
      </c>
      <c r="M25" s="209">
        <f>I25+L25</f>
        <v>74</v>
      </c>
      <c r="N25" s="621"/>
      <c r="O25" s="626"/>
    </row>
    <row r="26" spans="2:15" ht="18" customHeight="1">
      <c r="B26" s="620"/>
      <c r="C26" s="621"/>
      <c r="D26" s="621"/>
      <c r="E26" s="202" t="s">
        <v>11</v>
      </c>
      <c r="F26" s="210" t="s">
        <v>7</v>
      </c>
      <c r="G26" s="215">
        <v>12</v>
      </c>
      <c r="H26" s="214">
        <v>25</v>
      </c>
      <c r="I26" s="216">
        <f>G26+H26</f>
        <v>37</v>
      </c>
      <c r="J26" s="221">
        <v>12</v>
      </c>
      <c r="K26" s="222">
        <v>25</v>
      </c>
      <c r="L26" s="216">
        <f>J26+K26</f>
        <v>37</v>
      </c>
      <c r="M26" s="209">
        <f>I26+L26</f>
        <v>74</v>
      </c>
      <c r="N26" s="621"/>
      <c r="O26" s="626"/>
    </row>
    <row r="27" spans="2:15" ht="18" customHeight="1">
      <c r="B27" s="620"/>
      <c r="C27" s="621"/>
      <c r="D27" s="621"/>
      <c r="E27" s="131"/>
      <c r="F27" s="132"/>
      <c r="G27" s="132"/>
      <c r="H27" s="132"/>
      <c r="I27" s="132"/>
      <c r="J27" s="132"/>
      <c r="K27" s="132"/>
      <c r="L27" s="132"/>
      <c r="M27" s="133"/>
      <c r="N27" s="621"/>
      <c r="O27" s="626"/>
    </row>
    <row r="28" spans="2:15" ht="18" customHeight="1">
      <c r="B28" s="620"/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6"/>
    </row>
    <row r="29" spans="2:15" ht="18" customHeight="1">
      <c r="B29" s="620"/>
      <c r="C29" s="621"/>
      <c r="D29" s="621"/>
      <c r="E29" s="238"/>
      <c r="F29" s="237" t="s">
        <v>320</v>
      </c>
      <c r="G29" s="245">
        <v>50</v>
      </c>
      <c r="H29" s="223"/>
      <c r="I29" s="224"/>
      <c r="J29" s="224" t="s">
        <v>321</v>
      </c>
      <c r="K29" s="239">
        <f>L33/(100-G29)*100</f>
        <v>282</v>
      </c>
      <c r="L29" s="236" t="s">
        <v>308</v>
      </c>
      <c r="M29" s="200"/>
      <c r="N29" s="621"/>
      <c r="O29" s="626"/>
    </row>
    <row r="30" spans="2:15" ht="18" customHeight="1">
      <c r="B30" s="620"/>
      <c r="C30" s="621"/>
      <c r="D30" s="621"/>
      <c r="E30" s="240"/>
      <c r="F30" s="225" t="s">
        <v>314</v>
      </c>
      <c r="G30" s="226">
        <v>120</v>
      </c>
      <c r="H30" s="226">
        <v>500</v>
      </c>
      <c r="I30" s="227">
        <v>150</v>
      </c>
      <c r="J30" s="227">
        <v>150</v>
      </c>
      <c r="K30" s="226">
        <v>13</v>
      </c>
      <c r="L30" s="228">
        <f>SUM(G30:K30)</f>
        <v>933</v>
      </c>
      <c r="M30" s="98"/>
      <c r="N30" s="621"/>
      <c r="O30" s="626"/>
    </row>
    <row r="31" spans="2:15" ht="18" customHeight="1">
      <c r="B31" s="620"/>
      <c r="C31" s="621"/>
      <c r="D31" s="621"/>
      <c r="E31" s="241"/>
      <c r="F31" s="229" t="s">
        <v>315</v>
      </c>
      <c r="G31" s="230">
        <v>0.12</v>
      </c>
      <c r="H31" s="230">
        <v>0.14000000000000001</v>
      </c>
      <c r="I31" s="230">
        <v>0.18</v>
      </c>
      <c r="J31" s="230">
        <v>0.18</v>
      </c>
      <c r="K31" s="230">
        <v>0.2</v>
      </c>
      <c r="L31" s="247">
        <v>0</v>
      </c>
      <c r="M31" s="98"/>
      <c r="N31" s="621"/>
      <c r="O31" s="626"/>
    </row>
    <row r="32" spans="2:15" ht="18" customHeight="1">
      <c r="B32" s="620"/>
      <c r="C32" s="621"/>
      <c r="D32" s="621"/>
      <c r="E32" s="241">
        <v>0</v>
      </c>
      <c r="F32" s="231">
        <v>0</v>
      </c>
      <c r="G32" s="232" t="s">
        <v>316</v>
      </c>
      <c r="H32" s="233" t="s">
        <v>317</v>
      </c>
      <c r="I32" s="234" t="s">
        <v>14</v>
      </c>
      <c r="J32" s="234" t="s">
        <v>318</v>
      </c>
      <c r="K32" s="233" t="s">
        <v>319</v>
      </c>
      <c r="L32" s="235">
        <v>0</v>
      </c>
      <c r="M32" s="98"/>
      <c r="N32" s="621"/>
      <c r="O32" s="626"/>
    </row>
    <row r="33" spans="2:15" ht="18" customHeight="1">
      <c r="B33" s="620"/>
      <c r="C33" s="621"/>
      <c r="D33" s="621"/>
      <c r="E33" s="242"/>
      <c r="F33" s="243" t="s">
        <v>322</v>
      </c>
      <c r="G33" s="244">
        <f>G31*G30</f>
        <v>14.399999999999999</v>
      </c>
      <c r="H33" s="244">
        <f>H31*H30</f>
        <v>70</v>
      </c>
      <c r="I33" s="244">
        <f>I31*I30</f>
        <v>27</v>
      </c>
      <c r="J33" s="244">
        <f>J31*J30</f>
        <v>27</v>
      </c>
      <c r="K33" s="244">
        <f>K31*K30</f>
        <v>2.6</v>
      </c>
      <c r="L33" s="246">
        <f>SUM(G33:K33)</f>
        <v>141</v>
      </c>
      <c r="M33" s="133" t="s">
        <v>323</v>
      </c>
      <c r="N33" s="621"/>
      <c r="O33" s="626"/>
    </row>
    <row r="34" spans="2:15" ht="18" customHeight="1">
      <c r="B34" s="620"/>
      <c r="C34" s="621"/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6"/>
    </row>
    <row r="35" spans="2:15" ht="24.95" customHeight="1">
      <c r="B35" s="620"/>
      <c r="C35" s="621"/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6"/>
    </row>
    <row r="36" spans="2:15" ht="24.95" customHeight="1">
      <c r="B36" s="97"/>
      <c r="C36" s="275" t="s">
        <v>15</v>
      </c>
      <c r="D36" s="276" t="s">
        <v>362</v>
      </c>
      <c r="E36" s="644" t="s">
        <v>368</v>
      </c>
      <c r="F36" s="644"/>
      <c r="G36" s="621"/>
      <c r="H36" s="621"/>
      <c r="I36" s="621"/>
      <c r="J36" s="621"/>
      <c r="K36" s="621"/>
      <c r="L36" s="621"/>
      <c r="M36" s="621"/>
      <c r="N36" s="621"/>
      <c r="O36" s="626"/>
    </row>
    <row r="37" spans="2:15" ht="24.95" customHeight="1">
      <c r="B37" s="620"/>
      <c r="C37" s="653"/>
      <c r="D37" s="654" t="s">
        <v>20</v>
      </c>
      <c r="E37" s="644" t="s">
        <v>363</v>
      </c>
      <c r="F37" s="644"/>
      <c r="G37" s="621"/>
      <c r="H37" s="621"/>
      <c r="I37" s="621"/>
      <c r="J37" s="621"/>
      <c r="K37" s="621"/>
      <c r="L37" s="621"/>
      <c r="M37" s="621"/>
      <c r="N37" s="621"/>
      <c r="O37" s="626"/>
    </row>
    <row r="38" spans="2:15" ht="24.95" customHeight="1">
      <c r="B38" s="620"/>
      <c r="C38" s="653"/>
      <c r="D38" s="621"/>
      <c r="E38" s="645"/>
      <c r="F38" s="645"/>
      <c r="G38" s="621"/>
      <c r="H38" s="621"/>
      <c r="I38" s="621"/>
      <c r="J38" s="621"/>
      <c r="K38" s="621"/>
      <c r="L38" s="621"/>
      <c r="M38" s="621"/>
      <c r="N38" s="621"/>
      <c r="O38" s="626"/>
    </row>
    <row r="39" spans="2:15" ht="30" customHeight="1">
      <c r="B39" s="620"/>
      <c r="C39" s="655" t="s">
        <v>16</v>
      </c>
      <c r="D39" s="277" t="s">
        <v>364</v>
      </c>
      <c r="E39" s="646" t="s">
        <v>19</v>
      </c>
      <c r="F39" s="646"/>
      <c r="G39" s="621"/>
      <c r="H39" s="621"/>
      <c r="I39" s="621"/>
      <c r="J39" s="621"/>
      <c r="K39" s="621"/>
      <c r="L39" s="621"/>
      <c r="M39" s="621"/>
      <c r="N39" s="621"/>
      <c r="O39" s="626"/>
    </row>
    <row r="40" spans="2:15" ht="24.95" customHeight="1">
      <c r="B40" s="620"/>
      <c r="C40" s="653"/>
      <c r="D40" s="84"/>
      <c r="E40" s="645"/>
      <c r="F40" s="645"/>
      <c r="G40" s="621"/>
      <c r="H40" s="621"/>
      <c r="I40" s="621"/>
      <c r="J40" s="621"/>
      <c r="K40" s="621"/>
      <c r="L40" s="621"/>
      <c r="M40" s="621"/>
      <c r="N40" s="621"/>
      <c r="O40" s="626"/>
    </row>
    <row r="41" spans="2:15" ht="24.95" customHeight="1">
      <c r="B41" s="620"/>
      <c r="C41" s="656" t="s">
        <v>17</v>
      </c>
      <c r="D41" s="278" t="s">
        <v>351</v>
      </c>
      <c r="E41" s="647" t="s">
        <v>358</v>
      </c>
      <c r="F41" s="647"/>
      <c r="G41" s="621"/>
      <c r="H41" s="621"/>
      <c r="I41" s="621"/>
      <c r="J41" s="621"/>
      <c r="K41" s="621"/>
      <c r="L41" s="621"/>
      <c r="M41" s="621"/>
      <c r="N41" s="621"/>
      <c r="O41" s="626"/>
    </row>
    <row r="42" spans="2:15" ht="24.95" customHeight="1">
      <c r="B42" s="620"/>
      <c r="C42" s="657"/>
      <c r="D42" s="660" t="s">
        <v>361</v>
      </c>
      <c r="E42" s="648" t="s">
        <v>359</v>
      </c>
      <c r="F42" s="648"/>
      <c r="G42" s="649"/>
      <c r="H42" s="649"/>
      <c r="I42" s="649"/>
      <c r="J42" s="621"/>
      <c r="K42" s="621"/>
      <c r="L42" s="621"/>
      <c r="M42" s="621"/>
      <c r="N42" s="621"/>
      <c r="O42" s="626"/>
    </row>
    <row r="43" spans="2:15" ht="24.95" customHeight="1">
      <c r="B43" s="620"/>
      <c r="C43" s="657"/>
      <c r="D43" s="621"/>
      <c r="E43" s="648" t="s">
        <v>354</v>
      </c>
      <c r="F43" s="648"/>
      <c r="G43" s="649"/>
      <c r="H43" s="649"/>
      <c r="I43" s="649"/>
      <c r="J43" s="621"/>
      <c r="K43" s="621"/>
      <c r="L43" s="621"/>
      <c r="M43" s="621"/>
      <c r="N43" s="621"/>
      <c r="O43" s="626"/>
    </row>
    <row r="44" spans="2:15" ht="24.95" customHeight="1">
      <c r="B44" s="620"/>
      <c r="C44" s="658"/>
      <c r="D44" s="621"/>
      <c r="E44" s="648" t="s">
        <v>360</v>
      </c>
      <c r="F44" s="648"/>
      <c r="G44" s="649"/>
      <c r="H44" s="649"/>
      <c r="I44" s="649"/>
      <c r="J44" s="621"/>
      <c r="K44" s="621"/>
      <c r="L44" s="621"/>
      <c r="M44" s="621"/>
      <c r="N44" s="621"/>
      <c r="O44" s="626"/>
    </row>
    <row r="45" spans="2:15" ht="24.95" customHeight="1">
      <c r="B45" s="620"/>
      <c r="C45" s="658"/>
      <c r="D45" s="621"/>
      <c r="E45" s="648" t="s">
        <v>355</v>
      </c>
      <c r="F45" s="648"/>
      <c r="G45" s="649"/>
      <c r="H45" s="649"/>
      <c r="I45" s="649"/>
      <c r="J45" s="621"/>
      <c r="K45" s="621"/>
      <c r="L45" s="621"/>
      <c r="M45" s="621"/>
      <c r="N45" s="621"/>
      <c r="O45" s="626"/>
    </row>
    <row r="46" spans="2:15" ht="24.95" customHeight="1">
      <c r="B46" s="620"/>
      <c r="C46" s="658"/>
      <c r="D46" s="621"/>
      <c r="E46" s="648" t="s">
        <v>356</v>
      </c>
      <c r="F46" s="648"/>
      <c r="G46" s="649"/>
      <c r="H46" s="649"/>
      <c r="I46" s="649"/>
      <c r="J46" s="621"/>
      <c r="K46" s="621"/>
      <c r="L46" s="621"/>
      <c r="M46" s="621"/>
      <c r="N46" s="621"/>
      <c r="O46" s="626"/>
    </row>
    <row r="47" spans="2:15" ht="24.95" customHeight="1">
      <c r="B47" s="620"/>
      <c r="C47" s="658"/>
      <c r="D47" s="621"/>
      <c r="E47" s="648" t="s">
        <v>357</v>
      </c>
      <c r="F47" s="648"/>
      <c r="G47" s="649"/>
      <c r="H47" s="649"/>
      <c r="I47" s="649"/>
      <c r="J47" s="621"/>
      <c r="K47" s="621"/>
      <c r="L47" s="621"/>
      <c r="M47" s="621"/>
      <c r="N47" s="621"/>
      <c r="O47" s="626"/>
    </row>
    <row r="48" spans="2:15" ht="24.95" customHeight="1">
      <c r="B48" s="620"/>
      <c r="C48" s="658"/>
      <c r="D48" s="621"/>
      <c r="E48" s="647"/>
      <c r="F48" s="647"/>
      <c r="G48" s="649"/>
      <c r="H48" s="649"/>
      <c r="I48" s="649"/>
      <c r="J48" s="621"/>
      <c r="K48" s="621"/>
      <c r="L48" s="621"/>
      <c r="M48" s="621"/>
      <c r="N48" s="621"/>
      <c r="O48" s="626"/>
    </row>
    <row r="49" spans="2:15" ht="24.95" customHeight="1">
      <c r="B49" s="620"/>
      <c r="C49" s="659" t="s">
        <v>18</v>
      </c>
      <c r="D49" s="279" t="s">
        <v>365</v>
      </c>
      <c r="E49" s="650" t="s">
        <v>21</v>
      </c>
      <c r="F49" s="650"/>
      <c r="G49" s="621"/>
      <c r="H49" s="621"/>
      <c r="I49" s="621"/>
      <c r="J49" s="621"/>
      <c r="K49" s="621"/>
      <c r="L49" s="621"/>
      <c r="M49" s="621"/>
      <c r="N49" s="621"/>
      <c r="O49" s="626"/>
    </row>
    <row r="50" spans="2:15" ht="24.95" customHeight="1">
      <c r="B50" s="620"/>
      <c r="C50" s="621"/>
      <c r="D50" s="621"/>
      <c r="E50" s="651" t="s">
        <v>366</v>
      </c>
      <c r="F50" s="651"/>
      <c r="G50" s="621"/>
      <c r="H50" s="621"/>
      <c r="I50" s="621"/>
      <c r="J50" s="621"/>
      <c r="K50" s="621"/>
      <c r="L50" s="621"/>
      <c r="M50" s="621"/>
      <c r="N50" s="621"/>
      <c r="O50" s="626"/>
    </row>
    <row r="51" spans="2:15" ht="24.95" customHeight="1">
      <c r="B51" s="620"/>
      <c r="C51" s="621"/>
      <c r="D51" s="621"/>
      <c r="E51" s="651" t="s">
        <v>367</v>
      </c>
      <c r="F51" s="651"/>
      <c r="G51" s="621"/>
      <c r="H51" s="621"/>
      <c r="I51" s="621"/>
      <c r="J51" s="621"/>
      <c r="K51" s="621"/>
      <c r="L51" s="621"/>
      <c r="M51" s="621"/>
      <c r="N51" s="621"/>
      <c r="O51" s="626"/>
    </row>
    <row r="52" spans="2:15" ht="24.95" customHeight="1">
      <c r="B52" s="620"/>
      <c r="C52" s="621"/>
      <c r="D52" s="621"/>
      <c r="E52" s="621"/>
      <c r="F52" s="621"/>
      <c r="G52" s="621"/>
      <c r="H52" s="652"/>
      <c r="I52" s="652"/>
      <c r="J52" s="621"/>
      <c r="K52" s="621"/>
      <c r="L52" s="621"/>
      <c r="M52" s="621"/>
      <c r="N52" s="621"/>
      <c r="O52" s="626"/>
    </row>
    <row r="53" spans="2:15" ht="15" customHeight="1">
      <c r="B53" s="569" t="s">
        <v>291</v>
      </c>
      <c r="C53" s="568"/>
      <c r="D53" s="570" t="s">
        <v>427</v>
      </c>
      <c r="E53" s="571" t="s">
        <v>3</v>
      </c>
      <c r="F53" s="571" t="s">
        <v>4</v>
      </c>
      <c r="G53" s="571" t="s">
        <v>5</v>
      </c>
      <c r="H53" s="572" t="s">
        <v>37</v>
      </c>
      <c r="I53" s="569" t="s">
        <v>291</v>
      </c>
      <c r="J53" s="568"/>
      <c r="K53" s="570" t="s">
        <v>434</v>
      </c>
      <c r="L53" s="571" t="s">
        <v>3</v>
      </c>
      <c r="M53" s="571" t="s">
        <v>4</v>
      </c>
      <c r="N53" s="571" t="s">
        <v>5</v>
      </c>
      <c r="O53" s="572" t="s">
        <v>37</v>
      </c>
    </row>
    <row r="54" spans="2:15" ht="12" customHeight="1">
      <c r="B54" s="573" t="s">
        <v>3</v>
      </c>
      <c r="C54" s="574">
        <v>1000</v>
      </c>
      <c r="D54" s="565" t="s">
        <v>428</v>
      </c>
      <c r="E54" s="575">
        <v>2</v>
      </c>
      <c r="F54" s="575">
        <v>1</v>
      </c>
      <c r="G54" s="575">
        <v>1</v>
      </c>
      <c r="H54" s="576">
        <f>(E54*C54)+(F54*C55)+(G54*C56)</f>
        <v>4050</v>
      </c>
      <c r="I54" s="573" t="s">
        <v>3</v>
      </c>
      <c r="J54" s="574">
        <v>350</v>
      </c>
      <c r="K54" s="577" t="s">
        <v>253</v>
      </c>
      <c r="L54" s="578">
        <v>0.1</v>
      </c>
      <c r="M54" s="578">
        <v>0.125</v>
      </c>
      <c r="N54" s="578">
        <v>0.16500000000000001</v>
      </c>
      <c r="O54" s="579"/>
    </row>
    <row r="55" spans="2:15" ht="12" customHeight="1">
      <c r="B55" s="573" t="s">
        <v>4</v>
      </c>
      <c r="C55" s="574">
        <v>1700</v>
      </c>
      <c r="D55" s="565" t="s">
        <v>432</v>
      </c>
      <c r="E55" s="575">
        <v>0</v>
      </c>
      <c r="F55" s="575">
        <v>0.5</v>
      </c>
      <c r="G55" s="575" t="s">
        <v>430</v>
      </c>
      <c r="H55" s="576">
        <f>(E55*C54)+(F55*C55)+(G55*C56)</f>
        <v>1200</v>
      </c>
      <c r="I55" s="573" t="s">
        <v>4</v>
      </c>
      <c r="J55" s="574">
        <v>410</v>
      </c>
      <c r="K55" s="580"/>
      <c r="L55" s="581">
        <f>L54*J54</f>
        <v>35</v>
      </c>
      <c r="M55" s="581">
        <f>M54*J55</f>
        <v>51.25</v>
      </c>
      <c r="N55" s="581">
        <f>N54*J56</f>
        <v>57.75</v>
      </c>
      <c r="O55" s="582">
        <f>SUM(L55:N55)</f>
        <v>144</v>
      </c>
    </row>
    <row r="56" spans="2:15" ht="12" customHeight="1">
      <c r="B56" s="573" t="s">
        <v>5</v>
      </c>
      <c r="C56" s="574">
        <v>350</v>
      </c>
      <c r="D56" s="565" t="s">
        <v>433</v>
      </c>
      <c r="E56" s="575" t="s">
        <v>430</v>
      </c>
      <c r="F56" s="575" t="s">
        <v>430</v>
      </c>
      <c r="G56" s="575" t="s">
        <v>430</v>
      </c>
      <c r="H56" s="576">
        <f>(E56*C54)+(F56*C55)+(G56*C56)</f>
        <v>3050</v>
      </c>
      <c r="I56" s="573" t="s">
        <v>5</v>
      </c>
      <c r="J56" s="574">
        <v>350</v>
      </c>
      <c r="K56" s="580" t="s">
        <v>435</v>
      </c>
      <c r="L56" s="583">
        <v>6.5000000000000002E-2</v>
      </c>
      <c r="M56" s="583">
        <v>7.4999999999999997E-2</v>
      </c>
      <c r="N56" s="583">
        <v>0.1</v>
      </c>
      <c r="O56" s="584"/>
    </row>
    <row r="57" spans="2:15" ht="12" customHeight="1">
      <c r="B57" s="585" t="s">
        <v>37</v>
      </c>
      <c r="C57" s="586">
        <f>SUM(C54:C56)</f>
        <v>3050</v>
      </c>
      <c r="D57" s="587" t="s">
        <v>468</v>
      </c>
      <c r="E57" s="588" t="s">
        <v>429</v>
      </c>
      <c r="F57" s="588" t="s">
        <v>430</v>
      </c>
      <c r="G57" s="588" t="s">
        <v>431</v>
      </c>
      <c r="H57" s="589">
        <f>(E57*C54)+(F57*C55)+(G57*C56)</f>
        <v>2400</v>
      </c>
      <c r="I57" s="585" t="s">
        <v>37</v>
      </c>
      <c r="J57" s="586">
        <f>SUM(J54:J56)</f>
        <v>1110</v>
      </c>
      <c r="K57" s="590"/>
      <c r="L57" s="591">
        <f>L56*J54</f>
        <v>22.75</v>
      </c>
      <c r="M57" s="591">
        <f>M56*J55</f>
        <v>30.75</v>
      </c>
      <c r="N57" s="591">
        <f>N56*J56</f>
        <v>35</v>
      </c>
      <c r="O57" s="592">
        <f>SUM(L57:N57)</f>
        <v>88.5</v>
      </c>
    </row>
    <row r="58" spans="2:15" ht="9.75" customHeight="1">
      <c r="B58" s="667"/>
      <c r="C58" s="668"/>
      <c r="D58" s="668"/>
      <c r="E58" s="668"/>
      <c r="F58" s="668"/>
      <c r="G58" s="668"/>
      <c r="H58" s="669"/>
      <c r="I58" s="669"/>
      <c r="J58" s="668"/>
      <c r="K58" s="668"/>
      <c r="L58" s="668"/>
      <c r="M58" s="668"/>
      <c r="N58" s="668"/>
      <c r="O58" s="670"/>
    </row>
    <row r="59" spans="2:15" ht="15" customHeight="1">
      <c r="B59" s="569" t="s">
        <v>291</v>
      </c>
      <c r="C59" s="568"/>
      <c r="D59" s="570" t="s">
        <v>436</v>
      </c>
      <c r="E59" s="571" t="s">
        <v>3</v>
      </c>
      <c r="F59" s="571" t="s">
        <v>4</v>
      </c>
      <c r="G59" s="571" t="s">
        <v>5</v>
      </c>
      <c r="H59" s="572" t="s">
        <v>37</v>
      </c>
      <c r="I59" s="569" t="s">
        <v>291</v>
      </c>
      <c r="J59" s="570" t="s">
        <v>451</v>
      </c>
      <c r="K59" s="571" t="s">
        <v>461</v>
      </c>
      <c r="L59" s="571" t="s">
        <v>3</v>
      </c>
      <c r="M59" s="571" t="s">
        <v>4</v>
      </c>
      <c r="N59" s="571" t="s">
        <v>5</v>
      </c>
      <c r="O59" s="572" t="s">
        <v>37</v>
      </c>
    </row>
    <row r="60" spans="2:15" ht="12" customHeight="1">
      <c r="B60" s="573" t="s">
        <v>3</v>
      </c>
      <c r="C60" s="574">
        <v>380</v>
      </c>
      <c r="D60" s="565" t="s">
        <v>437</v>
      </c>
      <c r="E60" s="578">
        <v>0.04</v>
      </c>
      <c r="F60" s="578">
        <v>0.08</v>
      </c>
      <c r="G60" s="578">
        <v>0.16</v>
      </c>
      <c r="H60" s="576">
        <f>(E60*C60)+(F60*C61)+(G60*C62)</f>
        <v>116</v>
      </c>
      <c r="I60" s="593"/>
      <c r="J60" s="566" t="s">
        <v>462</v>
      </c>
      <c r="K60" s="566"/>
      <c r="L60" s="594">
        <v>0.6</v>
      </c>
      <c r="M60" s="594">
        <v>0.75</v>
      </c>
      <c r="N60" s="594">
        <v>1</v>
      </c>
      <c r="O60" s="595"/>
    </row>
    <row r="61" spans="2:15" ht="12" customHeight="1">
      <c r="B61" s="573" t="s">
        <v>4</v>
      </c>
      <c r="C61" s="574">
        <v>380</v>
      </c>
      <c r="D61" s="565" t="s">
        <v>438</v>
      </c>
      <c r="E61" s="578">
        <v>0.09</v>
      </c>
      <c r="F61" s="578">
        <v>0.09</v>
      </c>
      <c r="G61" s="578">
        <v>0.09</v>
      </c>
      <c r="H61" s="576">
        <f>(E61*C60)+(F61*C61)+(G61*C62)</f>
        <v>108</v>
      </c>
      <c r="I61" s="596">
        <v>990</v>
      </c>
      <c r="J61" s="565" t="s">
        <v>453</v>
      </c>
      <c r="K61" s="575">
        <v>2.5999999999999999E-2</v>
      </c>
      <c r="L61" s="597">
        <f>(K61*L60)*I61</f>
        <v>15.443999999999999</v>
      </c>
      <c r="M61" s="597">
        <f>(K61*M60)*I62</f>
        <v>31.785</v>
      </c>
      <c r="N61" s="597">
        <f>(K61*N60)*I63</f>
        <v>8.84</v>
      </c>
      <c r="O61" s="584">
        <f>SUM(K61:N61)</f>
        <v>56.094999999999999</v>
      </c>
    </row>
    <row r="62" spans="2:15" ht="12" customHeight="1">
      <c r="B62" s="573" t="s">
        <v>5</v>
      </c>
      <c r="C62" s="574">
        <v>440</v>
      </c>
      <c r="D62" s="565" t="s">
        <v>439</v>
      </c>
      <c r="E62" s="578">
        <v>0.05</v>
      </c>
      <c r="F62" s="578">
        <v>0.05</v>
      </c>
      <c r="G62" s="578">
        <v>0.05</v>
      </c>
      <c r="H62" s="576">
        <f>(E62*C60)+(F62*C61)+(G62*C62)</f>
        <v>60</v>
      </c>
      <c r="I62" s="596">
        <v>1630</v>
      </c>
      <c r="J62" s="566" t="s">
        <v>452</v>
      </c>
      <c r="K62" s="575">
        <v>3.5000000000000003E-2</v>
      </c>
      <c r="L62" s="597">
        <f>(K62*L60)*I61</f>
        <v>20.790000000000003</v>
      </c>
      <c r="M62" s="597">
        <f>(K62*M60)*I62</f>
        <v>42.787500000000001</v>
      </c>
      <c r="N62" s="597">
        <f>(K62*N60)*I63</f>
        <v>11.9</v>
      </c>
      <c r="O62" s="584">
        <f t="shared" ref="O62:O69" si="0">SUM(K62:N62)</f>
        <v>75.512500000000003</v>
      </c>
    </row>
    <row r="63" spans="2:15" ht="12" customHeight="1">
      <c r="B63" s="598" t="s">
        <v>37</v>
      </c>
      <c r="C63" s="599">
        <f>SUM(C60:C62)</f>
        <v>1200</v>
      </c>
      <c r="D63" s="565" t="s">
        <v>440</v>
      </c>
      <c r="E63" s="578">
        <v>5.5E-2</v>
      </c>
      <c r="F63" s="578">
        <v>7.0000000000000007E-2</v>
      </c>
      <c r="G63" s="578">
        <v>0.1</v>
      </c>
      <c r="H63" s="576">
        <f>(E63*C60)+(F63*C61)+(G63*C62)</f>
        <v>91.5</v>
      </c>
      <c r="I63" s="596">
        <v>340</v>
      </c>
      <c r="J63" s="565" t="s">
        <v>454</v>
      </c>
      <c r="K63" s="575">
        <v>0.03</v>
      </c>
      <c r="L63" s="597">
        <f>(K63*L60)*I61</f>
        <v>17.82</v>
      </c>
      <c r="M63" s="597">
        <f>(K63*M60)*I62</f>
        <v>36.674999999999997</v>
      </c>
      <c r="N63" s="597">
        <f>(K63*N60)*I63</f>
        <v>10.199999999999999</v>
      </c>
      <c r="O63" s="584">
        <f t="shared" si="0"/>
        <v>64.724999999999994</v>
      </c>
    </row>
    <row r="64" spans="2:15" ht="12" customHeight="1">
      <c r="B64" s="573"/>
      <c r="C64" s="600"/>
      <c r="D64" s="565" t="s">
        <v>441</v>
      </c>
      <c r="E64" s="578">
        <v>0</v>
      </c>
      <c r="F64" s="578">
        <v>0</v>
      </c>
      <c r="G64" s="578">
        <v>0.16</v>
      </c>
      <c r="H64" s="576">
        <f>(E64*C60)+(F64*C61)+(G64*C62)</f>
        <v>70.400000000000006</v>
      </c>
      <c r="I64" s="601">
        <f>SUM(I61:I63)</f>
        <v>2960</v>
      </c>
      <c r="J64" s="565" t="s">
        <v>455</v>
      </c>
      <c r="K64" s="575">
        <v>0.01</v>
      </c>
      <c r="L64" s="597">
        <f>(K64*L60)*I61</f>
        <v>5.94</v>
      </c>
      <c r="M64" s="597">
        <f>(K64*M60)*I62</f>
        <v>12.225</v>
      </c>
      <c r="N64" s="597">
        <f>(K64*N60)*I63</f>
        <v>3.4</v>
      </c>
      <c r="O64" s="584">
        <f t="shared" si="0"/>
        <v>21.574999999999999</v>
      </c>
    </row>
    <row r="65" spans="2:15" ht="12" customHeight="1">
      <c r="B65" s="573"/>
      <c r="C65" s="600"/>
      <c r="D65" s="565" t="s">
        <v>480</v>
      </c>
      <c r="E65" s="578">
        <v>0.04</v>
      </c>
      <c r="F65" s="578">
        <v>0.04</v>
      </c>
      <c r="G65" s="578">
        <v>0.04</v>
      </c>
      <c r="H65" s="576">
        <f>(E65*C60)+(F65*C61)+(G65*C62)</f>
        <v>48</v>
      </c>
      <c r="I65" s="602"/>
      <c r="J65" s="565" t="s">
        <v>456</v>
      </c>
      <c r="K65" s="575">
        <v>0.01</v>
      </c>
      <c r="L65" s="597">
        <f>(K65*L60)*I61</f>
        <v>5.94</v>
      </c>
      <c r="M65" s="597">
        <f>(K65*M60)*I62</f>
        <v>12.225</v>
      </c>
      <c r="N65" s="597">
        <f>(K65*N60)*I63</f>
        <v>3.4</v>
      </c>
      <c r="O65" s="584">
        <f t="shared" si="0"/>
        <v>21.574999999999999</v>
      </c>
    </row>
    <row r="66" spans="2:15" ht="12" customHeight="1">
      <c r="B66" s="573"/>
      <c r="C66" s="600"/>
      <c r="D66" s="565" t="s">
        <v>442</v>
      </c>
      <c r="E66" s="578">
        <v>0.01</v>
      </c>
      <c r="F66" s="578">
        <v>1.4999999999999999E-2</v>
      </c>
      <c r="G66" s="578">
        <v>0.03</v>
      </c>
      <c r="H66" s="576">
        <f>(E66*C60)+(F66*C61)+(G66*C62)</f>
        <v>22.7</v>
      </c>
      <c r="I66" s="602"/>
      <c r="J66" s="565" t="s">
        <v>457</v>
      </c>
      <c r="K66" s="575">
        <v>2.1999999999999999E-2</v>
      </c>
      <c r="L66" s="597">
        <f>(K66*L60)*I61</f>
        <v>13.067999999999998</v>
      </c>
      <c r="M66" s="597">
        <f>(K66*M60)*I62</f>
        <v>26.895</v>
      </c>
      <c r="N66" s="597">
        <f>(K66*N60)*I63</f>
        <v>7.4799999999999995</v>
      </c>
      <c r="O66" s="584">
        <f t="shared" si="0"/>
        <v>47.464999999999996</v>
      </c>
    </row>
    <row r="67" spans="2:15" ht="12" customHeight="1">
      <c r="B67" s="573"/>
      <c r="C67" s="600"/>
      <c r="D67" s="565" t="s">
        <v>443</v>
      </c>
      <c r="E67" s="578">
        <v>0.02</v>
      </c>
      <c r="F67" s="578">
        <v>2.5000000000000001E-2</v>
      </c>
      <c r="G67" s="578">
        <v>2.5000000000000001E-2</v>
      </c>
      <c r="H67" s="576">
        <f>(E67*C60)+(F67*C61)+(G67*C62)</f>
        <v>28.1</v>
      </c>
      <c r="I67" s="602"/>
      <c r="J67" s="565" t="s">
        <v>458</v>
      </c>
      <c r="K67" s="575">
        <v>0.25</v>
      </c>
      <c r="L67" s="597">
        <f>(K67*L60)*I61</f>
        <v>148.5</v>
      </c>
      <c r="M67" s="597">
        <f>(K67*M60)*I62</f>
        <v>305.625</v>
      </c>
      <c r="N67" s="597">
        <f>(K67*N60)*I63</f>
        <v>85</v>
      </c>
      <c r="O67" s="584">
        <f t="shared" si="0"/>
        <v>539.375</v>
      </c>
    </row>
    <row r="68" spans="2:15" ht="12" customHeight="1">
      <c r="B68" s="573"/>
      <c r="C68" s="600"/>
      <c r="D68" s="565" t="s">
        <v>444</v>
      </c>
      <c r="E68" s="603" t="s">
        <v>445</v>
      </c>
      <c r="F68" s="604"/>
      <c r="G68" s="604"/>
      <c r="H68" s="605"/>
      <c r="I68" s="602"/>
      <c r="J68" s="565" t="s">
        <v>459</v>
      </c>
      <c r="K68" s="575">
        <v>2</v>
      </c>
      <c r="L68" s="597">
        <f>(K68*L60)*I61</f>
        <v>1188</v>
      </c>
      <c r="M68" s="597">
        <f>(K68*M60)*I62</f>
        <v>2445</v>
      </c>
      <c r="N68" s="597">
        <f>(K68*N60)*I63</f>
        <v>680</v>
      </c>
      <c r="O68" s="584">
        <f t="shared" si="0"/>
        <v>4315</v>
      </c>
    </row>
    <row r="69" spans="2:15" ht="12" customHeight="1">
      <c r="B69" s="606"/>
      <c r="C69" s="607"/>
      <c r="D69" s="567"/>
      <c r="E69" s="608"/>
      <c r="F69" s="608"/>
      <c r="G69" s="608"/>
      <c r="H69" s="609"/>
      <c r="I69" s="610"/>
      <c r="J69" s="587" t="s">
        <v>460</v>
      </c>
      <c r="K69" s="588">
        <v>0.5</v>
      </c>
      <c r="L69" s="611">
        <f>(K69*L60)*I61</f>
        <v>297</v>
      </c>
      <c r="M69" s="611">
        <f>(K69*M60)*I62</f>
        <v>611.25</v>
      </c>
      <c r="N69" s="611">
        <f>(K69*N60)*I63</f>
        <v>170</v>
      </c>
      <c r="O69" s="612">
        <f t="shared" si="0"/>
        <v>1078.75</v>
      </c>
    </row>
    <row r="70" spans="2:15" ht="12" customHeight="1">
      <c r="B70" s="661"/>
      <c r="C70" s="662"/>
      <c r="D70" s="663"/>
      <c r="E70" s="664"/>
      <c r="F70" s="664"/>
      <c r="G70" s="664"/>
      <c r="H70" s="664"/>
      <c r="I70" s="665"/>
      <c r="J70" s="662"/>
      <c r="K70" s="663"/>
      <c r="L70" s="664"/>
      <c r="M70" s="664"/>
      <c r="N70" s="664"/>
      <c r="O70" s="666"/>
    </row>
    <row r="71" spans="2:15" ht="15" customHeight="1">
      <c r="B71" s="569" t="s">
        <v>291</v>
      </c>
      <c r="C71" s="568"/>
      <c r="D71" s="570" t="s">
        <v>450</v>
      </c>
      <c r="E71" s="571" t="s">
        <v>3</v>
      </c>
      <c r="F71" s="571" t="s">
        <v>4</v>
      </c>
      <c r="G71" s="571" t="s">
        <v>5</v>
      </c>
      <c r="H71" s="572" t="s">
        <v>37</v>
      </c>
      <c r="I71" s="569" t="s">
        <v>291</v>
      </c>
      <c r="J71" s="568"/>
      <c r="K71" s="570" t="s">
        <v>446</v>
      </c>
      <c r="L71" s="571" t="s">
        <v>3</v>
      </c>
      <c r="M71" s="571" t="s">
        <v>4</v>
      </c>
      <c r="N71" s="571" t="s">
        <v>5</v>
      </c>
      <c r="O71" s="572" t="s">
        <v>37</v>
      </c>
    </row>
    <row r="72" spans="2:15" ht="12" customHeight="1">
      <c r="B72" s="573" t="s">
        <v>3</v>
      </c>
      <c r="C72" s="574">
        <v>400</v>
      </c>
      <c r="D72" s="565" t="s">
        <v>470</v>
      </c>
      <c r="E72" s="613">
        <v>1</v>
      </c>
      <c r="F72" s="613">
        <v>1</v>
      </c>
      <c r="G72" s="613">
        <v>1</v>
      </c>
      <c r="H72" s="576">
        <f>(E72*C72)+(F72*C73)+(G72*C74)</f>
        <v>1210</v>
      </c>
      <c r="I72" s="573" t="s">
        <v>3</v>
      </c>
      <c r="J72" s="574">
        <v>1000</v>
      </c>
      <c r="K72" s="565" t="s">
        <v>448</v>
      </c>
      <c r="L72" s="578">
        <v>8.5000000000000006E-2</v>
      </c>
      <c r="M72" s="578">
        <v>0.105</v>
      </c>
      <c r="N72" s="578">
        <v>0.15</v>
      </c>
      <c r="O72" s="614">
        <f>(L72*J72)+(M72*J73)+(N72*J74)</f>
        <v>310.75</v>
      </c>
    </row>
    <row r="73" spans="2:15" ht="12" customHeight="1">
      <c r="B73" s="573" t="s">
        <v>4</v>
      </c>
      <c r="C73" s="574">
        <v>400</v>
      </c>
      <c r="D73" s="565" t="s">
        <v>471</v>
      </c>
      <c r="E73" s="578">
        <v>0.04</v>
      </c>
      <c r="F73" s="578">
        <v>0.04</v>
      </c>
      <c r="G73" s="578">
        <v>0.06</v>
      </c>
      <c r="H73" s="576">
        <f>(E73*C72)+(F73*C73)+(G73*C74)</f>
        <v>56.599999999999994</v>
      </c>
      <c r="I73" s="573" t="s">
        <v>4</v>
      </c>
      <c r="J73" s="574">
        <v>1650</v>
      </c>
      <c r="K73" s="566" t="s">
        <v>449</v>
      </c>
      <c r="L73" s="578">
        <v>0.09</v>
      </c>
      <c r="M73" s="578">
        <v>0.09</v>
      </c>
      <c r="N73" s="578">
        <v>0.13</v>
      </c>
      <c r="O73" s="614">
        <f>(L73*J72)+(M73*J73)+(N73*J74)</f>
        <v>284</v>
      </c>
    </row>
    <row r="74" spans="2:15" ht="12" customHeight="1">
      <c r="B74" s="573" t="s">
        <v>5</v>
      </c>
      <c r="C74" s="574">
        <v>410</v>
      </c>
      <c r="D74" s="565" t="s">
        <v>472</v>
      </c>
      <c r="E74" s="613">
        <v>2</v>
      </c>
      <c r="F74" s="613">
        <v>3</v>
      </c>
      <c r="G74" s="613">
        <v>5</v>
      </c>
      <c r="H74" s="576">
        <f>(E74*C72)+(F74*C73)+(G74*C74)</f>
        <v>4050</v>
      </c>
      <c r="I74" s="573" t="s">
        <v>5</v>
      </c>
      <c r="J74" s="574">
        <v>350</v>
      </c>
      <c r="K74" s="565" t="s">
        <v>447</v>
      </c>
      <c r="L74" s="578">
        <v>0.125</v>
      </c>
      <c r="M74" s="578">
        <v>0.16</v>
      </c>
      <c r="N74" s="578">
        <v>0.22</v>
      </c>
      <c r="O74" s="614">
        <f>(L74*J72)+(M74*J73)+(N74*J74)</f>
        <v>466</v>
      </c>
    </row>
    <row r="75" spans="2:15" ht="12" customHeight="1">
      <c r="B75" s="598" t="s">
        <v>37</v>
      </c>
      <c r="C75" s="599">
        <f>SUM(C72:C74)</f>
        <v>1210</v>
      </c>
      <c r="D75" s="565" t="s">
        <v>469</v>
      </c>
      <c r="E75" s="613">
        <v>3</v>
      </c>
      <c r="F75" s="613">
        <v>4</v>
      </c>
      <c r="G75" s="613">
        <v>7</v>
      </c>
      <c r="H75" s="576">
        <f>(E75*C72)+(F75*C73)+(G75*C74)</f>
        <v>5670</v>
      </c>
      <c r="I75" s="598" t="s">
        <v>37</v>
      </c>
      <c r="J75" s="599">
        <f>SUM(J72:J74)</f>
        <v>3000</v>
      </c>
      <c r="K75" s="565" t="s">
        <v>463</v>
      </c>
      <c r="L75" s="578">
        <v>0.125</v>
      </c>
      <c r="M75" s="578">
        <v>0.16500000000000001</v>
      </c>
      <c r="N75" s="578">
        <v>0.25</v>
      </c>
      <c r="O75" s="614">
        <f>(L75*J72)+(M75*J73)+(N75*J74)</f>
        <v>484.75</v>
      </c>
    </row>
    <row r="76" spans="2:15" ht="12" customHeight="1">
      <c r="B76" s="573"/>
      <c r="C76" s="600"/>
      <c r="D76" s="565" t="s">
        <v>473</v>
      </c>
      <c r="E76" s="613">
        <v>2</v>
      </c>
      <c r="F76" s="613">
        <v>3</v>
      </c>
      <c r="G76" s="613">
        <v>4</v>
      </c>
      <c r="H76" s="576">
        <f>(E76*C72)+(F76*C73)+(G76*C74)</f>
        <v>3640</v>
      </c>
      <c r="I76" s="573"/>
      <c r="J76" s="600"/>
      <c r="K76" s="565" t="s">
        <v>464</v>
      </c>
      <c r="L76" s="578">
        <v>0.25</v>
      </c>
      <c r="M76" s="578">
        <v>0.32</v>
      </c>
      <c r="N76" s="578">
        <v>0.35</v>
      </c>
      <c r="O76" s="614">
        <f>(L76*J72)+(M76*J73)+(N76*J74)</f>
        <v>900.5</v>
      </c>
    </row>
    <row r="77" spans="2:15" ht="12" customHeight="1">
      <c r="B77" s="573"/>
      <c r="C77" s="600"/>
      <c r="D77" s="565" t="s">
        <v>474</v>
      </c>
      <c r="E77" s="613">
        <v>0</v>
      </c>
      <c r="F77" s="613">
        <v>0</v>
      </c>
      <c r="G77" s="613">
        <v>2</v>
      </c>
      <c r="H77" s="576">
        <f>(E77*C72)+(F77*C73)+(G77*C74)</f>
        <v>820</v>
      </c>
      <c r="I77" s="573"/>
      <c r="J77" s="600"/>
      <c r="K77" s="565" t="s">
        <v>465</v>
      </c>
      <c r="L77" s="578">
        <v>6.0000000000000001E-3</v>
      </c>
      <c r="M77" s="578">
        <v>1.2E-2</v>
      </c>
      <c r="N77" s="578">
        <v>1.4999999999999999E-2</v>
      </c>
      <c r="O77" s="614">
        <f>(L77*J72)+(M77*J73)+(N77*J74)</f>
        <v>31.05</v>
      </c>
    </row>
    <row r="78" spans="2:15" ht="12" customHeight="1">
      <c r="B78" s="573"/>
      <c r="C78" s="600"/>
      <c r="D78" s="565" t="s">
        <v>475</v>
      </c>
      <c r="E78" s="613">
        <v>0</v>
      </c>
      <c r="F78" s="613">
        <v>0</v>
      </c>
      <c r="G78" s="613">
        <v>1</v>
      </c>
      <c r="H78" s="576">
        <f>(E78*C72)+(F78*C73)+(G78*C74)</f>
        <v>410</v>
      </c>
      <c r="I78" s="573"/>
      <c r="J78" s="600"/>
      <c r="K78" s="565" t="s">
        <v>467</v>
      </c>
      <c r="L78" s="578">
        <v>4.2000000000000003E-2</v>
      </c>
      <c r="M78" s="578">
        <v>6.4000000000000001E-2</v>
      </c>
      <c r="N78" s="578">
        <v>0.08</v>
      </c>
      <c r="O78" s="614">
        <f>(L78*J72)+(M78*J73)+(N78*J74)</f>
        <v>175.60000000000002</v>
      </c>
    </row>
    <row r="79" spans="2:15" ht="12" customHeight="1">
      <c r="B79" s="606"/>
      <c r="C79" s="607"/>
      <c r="D79" s="567"/>
      <c r="E79" s="608"/>
      <c r="F79" s="608"/>
      <c r="G79" s="608"/>
      <c r="H79" s="609"/>
      <c r="I79" s="606"/>
      <c r="J79" s="607"/>
      <c r="K79" s="567" t="s">
        <v>466</v>
      </c>
      <c r="L79" s="615">
        <v>0.08</v>
      </c>
      <c r="M79" s="615">
        <v>0.13</v>
      </c>
      <c r="N79" s="615">
        <v>0.15</v>
      </c>
      <c r="O79" s="616">
        <f>(L79*J72)+(M79*J73)+(N79*J74)</f>
        <v>347</v>
      </c>
    </row>
    <row r="80" spans="2:15" ht="12" customHeight="1">
      <c r="B80" s="671"/>
      <c r="C80" s="672"/>
      <c r="D80" s="673"/>
      <c r="E80" s="674"/>
      <c r="F80" s="674"/>
      <c r="G80" s="674"/>
      <c r="H80" s="674"/>
      <c r="I80" s="675"/>
      <c r="J80" s="672"/>
      <c r="K80" s="673"/>
      <c r="L80" s="674"/>
      <c r="M80" s="674"/>
      <c r="N80" s="674"/>
      <c r="O80" s="676"/>
    </row>
    <row r="81" spans="2:16" ht="24.95" customHeight="1">
      <c r="B81" s="677"/>
      <c r="C81" s="678"/>
      <c r="D81" s="678"/>
      <c r="E81" s="678"/>
      <c r="F81" s="678"/>
      <c r="G81" s="678"/>
      <c r="H81" s="678"/>
      <c r="I81" s="678"/>
      <c r="J81" s="678"/>
      <c r="K81" s="678"/>
      <c r="L81" s="678"/>
      <c r="M81" s="678"/>
      <c r="N81" s="678"/>
      <c r="O81" s="679"/>
    </row>
    <row r="82" spans="2:16">
      <c r="P82" s="164"/>
    </row>
  </sheetData>
  <phoneticPr fontId="2" type="noConversion"/>
  <pageMargins left="0.59055118110236227" right="0" top="0.19685039370078741" bottom="0" header="0" footer="0"/>
  <pageSetup paperSize="9" scale="57" orientation="portrait" horizontalDpi="4294967295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showZeros="0" zoomScaleNormal="100" workbookViewId="0">
      <selection activeCell="U12" sqref="U12"/>
    </sheetView>
  </sheetViews>
  <sheetFormatPr baseColWidth="10" defaultRowHeight="12.75"/>
  <cols>
    <col min="1" max="1" width="2.140625" style="96" customWidth="1"/>
    <col min="2" max="2" width="16.5703125" style="96" customWidth="1"/>
    <col min="3" max="3" width="4.85546875" style="96" customWidth="1"/>
    <col min="4" max="4" width="23" style="96" customWidth="1"/>
    <col min="5" max="5" width="15.140625" style="96" customWidth="1"/>
    <col min="6" max="6" width="11.42578125" style="96"/>
    <col min="7" max="7" width="2.85546875" style="96" customWidth="1"/>
    <col min="8" max="8" width="8.28515625" style="96" customWidth="1"/>
    <col min="9" max="9" width="9" style="96" customWidth="1"/>
    <col min="10" max="10" width="7" style="96" customWidth="1"/>
    <col min="11" max="11" width="7.7109375" style="96" customWidth="1"/>
    <col min="12" max="12" width="6.7109375" style="96" customWidth="1"/>
    <col min="13" max="13" width="13.5703125" style="96" customWidth="1"/>
    <col min="14" max="16" width="8.7109375" style="96" customWidth="1"/>
    <col min="17" max="17" width="17" style="96" customWidth="1"/>
    <col min="18" max="18" width="2.5703125" style="96" customWidth="1"/>
    <col min="19" max="16384" width="11.42578125" style="96"/>
  </cols>
  <sheetData>
    <row r="1" spans="1:17" s="4" customFormat="1" ht="42">
      <c r="A1" s="4">
        <v>0</v>
      </c>
      <c r="B1" s="5" t="s">
        <v>477</v>
      </c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7"/>
    </row>
    <row r="3" spans="1:17">
      <c r="B3" s="25" t="str">
        <f ca="1">CELL("nomfichier")</f>
        <v>E:\0-UPRT\1-UPRT.FR-SITE-WEB\av-achats-vente.marches\av-divers\[av-cahierdecommande.xlsx]Police de caractères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</row>
    <row r="4" spans="1:17" ht="17.25" customHeight="1">
      <c r="B4" s="617" t="s">
        <v>188</v>
      </c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9"/>
    </row>
    <row r="5" spans="1:17">
      <c r="B5" s="620"/>
      <c r="C5" s="621"/>
      <c r="D5" s="631" t="s">
        <v>194</v>
      </c>
      <c r="E5" s="623" t="s">
        <v>57</v>
      </c>
      <c r="F5" s="621" t="s">
        <v>169</v>
      </c>
      <c r="G5" s="621"/>
      <c r="H5" s="621"/>
      <c r="I5" s="621"/>
      <c r="J5" s="621"/>
      <c r="K5" s="621"/>
      <c r="L5" s="621"/>
      <c r="M5" s="621"/>
      <c r="N5" s="631" t="s">
        <v>195</v>
      </c>
      <c r="O5" s="625" t="s">
        <v>52</v>
      </c>
      <c r="P5" s="621" t="s">
        <v>176</v>
      </c>
      <c r="Q5" s="626"/>
    </row>
    <row r="6" spans="1:17">
      <c r="B6" s="620"/>
      <c r="C6" s="621"/>
      <c r="D6" s="631" t="s">
        <v>193</v>
      </c>
      <c r="E6" s="627" t="s">
        <v>56</v>
      </c>
      <c r="F6" s="621" t="s">
        <v>166</v>
      </c>
      <c r="G6" s="621"/>
      <c r="H6" s="621"/>
      <c r="I6" s="621"/>
      <c r="J6" s="621"/>
      <c r="K6" s="621"/>
      <c r="L6" s="621"/>
      <c r="M6" s="621"/>
      <c r="N6" s="631" t="s">
        <v>196</v>
      </c>
      <c r="O6" s="625" t="s">
        <v>53</v>
      </c>
      <c r="P6" s="621" t="s">
        <v>177</v>
      </c>
      <c r="Q6" s="626"/>
    </row>
    <row r="7" spans="1:17">
      <c r="B7" s="620"/>
      <c r="C7" s="621"/>
      <c r="D7" s="631" t="s">
        <v>193</v>
      </c>
      <c r="E7" s="628" t="s">
        <v>56</v>
      </c>
      <c r="F7" s="621" t="s">
        <v>167</v>
      </c>
      <c r="G7" s="621"/>
      <c r="H7" s="621"/>
      <c r="I7" s="621"/>
      <c r="J7" s="621"/>
      <c r="K7" s="621"/>
      <c r="L7" s="621"/>
      <c r="M7" s="621"/>
      <c r="N7" s="631" t="s">
        <v>197</v>
      </c>
      <c r="O7" s="625" t="s">
        <v>55</v>
      </c>
      <c r="P7" s="621" t="s">
        <v>178</v>
      </c>
      <c r="Q7" s="626"/>
    </row>
    <row r="8" spans="1:17">
      <c r="B8" s="620"/>
      <c r="C8" s="621"/>
      <c r="D8" s="631" t="s">
        <v>192</v>
      </c>
      <c r="E8" s="627" t="s">
        <v>173</v>
      </c>
      <c r="F8" s="624" t="s">
        <v>168</v>
      </c>
      <c r="G8" s="624"/>
      <c r="H8" s="621"/>
      <c r="I8" s="621"/>
      <c r="J8" s="621"/>
      <c r="K8" s="621"/>
      <c r="L8" s="621"/>
      <c r="M8" s="621"/>
      <c r="N8" s="631" t="s">
        <v>198</v>
      </c>
      <c r="O8" s="625" t="s">
        <v>57</v>
      </c>
      <c r="P8" s="621" t="s">
        <v>179</v>
      </c>
      <c r="Q8" s="626"/>
    </row>
    <row r="9" spans="1:17">
      <c r="B9" s="620"/>
      <c r="C9" s="621"/>
      <c r="D9" s="631" t="s">
        <v>191</v>
      </c>
      <c r="E9" s="627" t="s">
        <v>68</v>
      </c>
      <c r="F9" s="621" t="s">
        <v>172</v>
      </c>
      <c r="G9" s="621"/>
      <c r="H9" s="621"/>
      <c r="I9" s="621"/>
      <c r="J9" s="621"/>
      <c r="K9" s="621"/>
      <c r="L9" s="621"/>
      <c r="M9" s="621"/>
      <c r="N9" s="631" t="s">
        <v>182</v>
      </c>
      <c r="O9" s="625" t="s">
        <v>143</v>
      </c>
      <c r="P9" s="621" t="s">
        <v>180</v>
      </c>
      <c r="Q9" s="626"/>
    </row>
    <row r="10" spans="1:17">
      <c r="B10" s="620"/>
      <c r="C10" s="621"/>
      <c r="D10" s="631" t="s">
        <v>202</v>
      </c>
      <c r="E10" s="627" t="s">
        <v>203</v>
      </c>
      <c r="F10" s="621" t="s">
        <v>170</v>
      </c>
      <c r="G10" s="621"/>
      <c r="H10" s="621"/>
      <c r="I10" s="621"/>
      <c r="J10" s="621"/>
      <c r="K10" s="621"/>
      <c r="L10" s="621"/>
      <c r="M10" s="621"/>
      <c r="N10" s="631" t="s">
        <v>181</v>
      </c>
      <c r="O10" s="625" t="s">
        <v>144</v>
      </c>
      <c r="P10" s="621" t="s">
        <v>183</v>
      </c>
      <c r="Q10" s="626"/>
    </row>
    <row r="11" spans="1:17">
      <c r="B11" s="620"/>
      <c r="C11" s="621"/>
      <c r="D11" s="631" t="s">
        <v>189</v>
      </c>
      <c r="E11" s="628" t="s">
        <v>174</v>
      </c>
      <c r="F11" s="621" t="s">
        <v>171</v>
      </c>
      <c r="G11" s="621"/>
      <c r="H11" s="621"/>
      <c r="I11" s="621"/>
      <c r="J11" s="621"/>
      <c r="K11" s="621"/>
      <c r="L11" s="621"/>
      <c r="M11" s="621"/>
      <c r="N11" s="631" t="s">
        <v>199</v>
      </c>
      <c r="O11" s="629" t="s">
        <v>37</v>
      </c>
      <c r="P11" s="621" t="s">
        <v>184</v>
      </c>
      <c r="Q11" s="626"/>
    </row>
    <row r="12" spans="1:17">
      <c r="B12" s="620"/>
      <c r="C12" s="621"/>
      <c r="D12" s="631" t="s">
        <v>190</v>
      </c>
      <c r="E12" s="625" t="s">
        <v>58</v>
      </c>
      <c r="F12" s="621" t="s">
        <v>175</v>
      </c>
      <c r="G12" s="621"/>
      <c r="H12" s="621"/>
      <c r="I12" s="621"/>
      <c r="J12" s="621"/>
      <c r="K12" s="621"/>
      <c r="L12" s="621"/>
      <c r="M12" s="621"/>
      <c r="N12" s="631" t="s">
        <v>186</v>
      </c>
      <c r="O12" s="630" t="s">
        <v>185</v>
      </c>
      <c r="P12" s="621" t="s">
        <v>187</v>
      </c>
      <c r="Q12" s="626"/>
    </row>
    <row r="13" spans="1:17">
      <c r="B13" s="620"/>
      <c r="C13" s="621"/>
      <c r="D13" s="631"/>
      <c r="E13" s="625"/>
      <c r="F13" s="621"/>
      <c r="G13" s="621"/>
      <c r="H13" s="621"/>
      <c r="I13" s="621"/>
      <c r="J13" s="621"/>
      <c r="K13" s="621"/>
      <c r="L13" s="621"/>
      <c r="M13" s="621"/>
      <c r="N13" s="631"/>
      <c r="O13" s="630"/>
      <c r="P13" s="621"/>
      <c r="Q13" s="626"/>
    </row>
    <row r="14" spans="1:17">
      <c r="B14" s="620"/>
      <c r="C14" s="621"/>
      <c r="D14" s="630" t="s">
        <v>22</v>
      </c>
      <c r="E14" s="621"/>
      <c r="F14" s="632" t="s">
        <v>0</v>
      </c>
      <c r="G14" s="632"/>
      <c r="H14" s="621"/>
      <c r="I14" s="621"/>
      <c r="J14" s="621"/>
      <c r="K14" s="621"/>
      <c r="L14" s="621"/>
      <c r="M14" s="621"/>
      <c r="N14" s="631"/>
      <c r="O14" s="630"/>
      <c r="P14" s="621"/>
      <c r="Q14" s="626"/>
    </row>
    <row r="15" spans="1:17" ht="3.75" customHeight="1">
      <c r="B15" s="620"/>
      <c r="C15" s="621"/>
      <c r="D15" s="633"/>
      <c r="E15" s="621"/>
      <c r="F15" s="634"/>
      <c r="G15" s="630"/>
      <c r="H15" s="621"/>
      <c r="I15" s="621"/>
      <c r="J15" s="621"/>
      <c r="K15" s="621"/>
      <c r="L15" s="621"/>
      <c r="M15" s="621"/>
      <c r="N15" s="631"/>
      <c r="O15" s="630"/>
      <c r="P15" s="621"/>
      <c r="Q15" s="626"/>
    </row>
    <row r="16" spans="1:17">
      <c r="B16" s="620"/>
      <c r="C16" s="621"/>
      <c r="D16" s="635" t="s">
        <v>1</v>
      </c>
      <c r="E16" s="621"/>
      <c r="F16" s="636" t="s">
        <v>2</v>
      </c>
      <c r="G16" s="636"/>
      <c r="H16" s="621"/>
      <c r="I16" s="621"/>
      <c r="J16" s="621"/>
      <c r="K16" s="621"/>
      <c r="L16" s="621"/>
      <c r="M16" s="621"/>
      <c r="N16" s="631"/>
      <c r="O16" s="630"/>
      <c r="P16" s="621"/>
      <c r="Q16" s="626"/>
    </row>
    <row r="17" spans="2:17" ht="15.75">
      <c r="B17" s="638"/>
      <c r="C17" s="639"/>
      <c r="D17" s="639"/>
      <c r="E17" s="639"/>
      <c r="F17" s="639"/>
      <c r="G17" s="639"/>
      <c r="H17" s="639"/>
      <c r="I17" s="639"/>
      <c r="J17" s="639"/>
      <c r="K17" s="639"/>
      <c r="L17" s="639"/>
      <c r="M17" s="639"/>
      <c r="N17" s="639"/>
      <c r="O17" s="639"/>
      <c r="P17" s="639"/>
      <c r="Q17" s="680" t="s">
        <v>426</v>
      </c>
    </row>
    <row r="18" spans="2:17">
      <c r="B18" s="641"/>
      <c r="C18" s="642"/>
      <c r="D18" s="642"/>
      <c r="E18" s="642"/>
      <c r="F18" s="642"/>
      <c r="G18" s="642"/>
      <c r="H18" s="642"/>
      <c r="I18" s="642"/>
      <c r="J18" s="642"/>
      <c r="K18" s="642"/>
      <c r="L18" s="642"/>
      <c r="M18" s="642"/>
      <c r="N18" s="642"/>
      <c r="O18" s="642"/>
      <c r="P18" s="642"/>
      <c r="Q18" s="643"/>
    </row>
    <row r="19" spans="2:17" ht="24.75" customHeight="1">
      <c r="B19" s="100" t="s">
        <v>200</v>
      </c>
      <c r="C19" s="84"/>
      <c r="D19" s="84"/>
      <c r="E19" s="84"/>
      <c r="F19" s="84"/>
      <c r="G19" s="198"/>
      <c r="H19" s="250" t="s">
        <v>13</v>
      </c>
      <c r="I19" s="262" t="s">
        <v>215</v>
      </c>
      <c r="J19" s="272" t="s">
        <v>353</v>
      </c>
      <c r="K19" s="101" t="s">
        <v>216</v>
      </c>
      <c r="L19" s="102" t="s">
        <v>217</v>
      </c>
      <c r="M19" s="84"/>
      <c r="N19" s="84"/>
      <c r="O19" s="84"/>
      <c r="P19" s="84"/>
      <c r="Q19" s="98"/>
    </row>
    <row r="20" spans="2:17">
      <c r="B20" s="97"/>
      <c r="C20" s="84"/>
      <c r="D20" s="84"/>
      <c r="E20" s="82" t="s">
        <v>56</v>
      </c>
      <c r="F20" s="103" t="s">
        <v>204</v>
      </c>
      <c r="G20" s="256"/>
      <c r="H20" s="251">
        <v>92</v>
      </c>
      <c r="I20" s="263">
        <v>93</v>
      </c>
      <c r="J20" s="257">
        <v>93</v>
      </c>
      <c r="K20" s="134">
        <v>93</v>
      </c>
      <c r="L20" s="135"/>
      <c r="M20" s="84"/>
      <c r="N20" s="84"/>
      <c r="O20" s="84"/>
      <c r="P20" s="84"/>
      <c r="Q20" s="98"/>
    </row>
    <row r="21" spans="2:17" ht="24.95" customHeight="1">
      <c r="B21" s="104" t="s">
        <v>201</v>
      </c>
      <c r="C21" s="82" t="s">
        <v>56</v>
      </c>
      <c r="D21" s="105" t="s">
        <v>206</v>
      </c>
      <c r="E21" s="106" t="s">
        <v>205</v>
      </c>
      <c r="F21" s="87" t="s">
        <v>55</v>
      </c>
      <c r="G21" s="254"/>
      <c r="H21" s="167">
        <f>SUM(H25:H27)</f>
        <v>473</v>
      </c>
      <c r="I21" s="261">
        <f>SUM(I25:I27)</f>
        <v>570</v>
      </c>
      <c r="J21" s="88">
        <f>SUM(J25:J27)</f>
        <v>515</v>
      </c>
      <c r="K21" s="88">
        <f>SUM(K25:K27)</f>
        <v>501</v>
      </c>
      <c r="L21" s="89">
        <f>K21-J21</f>
        <v>-14</v>
      </c>
      <c r="M21" s="84"/>
      <c r="N21" s="84"/>
      <c r="O21" s="84"/>
      <c r="P21" s="84"/>
      <c r="Q21" s="98"/>
    </row>
    <row r="22" spans="2:17" ht="3.75" customHeight="1">
      <c r="B22" s="92"/>
      <c r="C22" s="84"/>
      <c r="D22" s="84"/>
      <c r="E22" s="106"/>
      <c r="F22" s="107"/>
      <c r="G22" s="698"/>
      <c r="H22" s="700"/>
      <c r="I22" s="701"/>
      <c r="J22" s="702"/>
      <c r="K22" s="702"/>
      <c r="L22" s="703"/>
      <c r="M22" s="84"/>
      <c r="N22" s="84"/>
      <c r="O22" s="84"/>
      <c r="P22" s="84"/>
      <c r="Q22" s="98"/>
    </row>
    <row r="23" spans="2:17" ht="20.100000000000001" customHeight="1">
      <c r="B23" s="109" t="s">
        <v>335</v>
      </c>
      <c r="C23" s="84"/>
      <c r="D23" s="84"/>
      <c r="E23" s="106" t="s">
        <v>209</v>
      </c>
      <c r="F23" s="107"/>
      <c r="G23" s="698"/>
      <c r="H23" s="696"/>
      <c r="I23" s="693"/>
      <c r="J23" s="697"/>
      <c r="K23" s="697"/>
      <c r="L23" s="685"/>
      <c r="M23" s="85" t="s">
        <v>218</v>
      </c>
      <c r="N23" s="112" t="s">
        <v>3</v>
      </c>
      <c r="O23" s="112" t="s">
        <v>4</v>
      </c>
      <c r="P23" s="112" t="s">
        <v>5</v>
      </c>
      <c r="Q23" s="113"/>
    </row>
    <row r="24" spans="2:17" ht="20.100000000000001" customHeight="1">
      <c r="B24" s="114" t="s">
        <v>332</v>
      </c>
      <c r="C24" s="82" t="s">
        <v>56</v>
      </c>
      <c r="D24" s="105" t="s">
        <v>207</v>
      </c>
      <c r="E24" s="106" t="s">
        <v>208</v>
      </c>
      <c r="F24" s="107"/>
      <c r="G24" s="698"/>
      <c r="H24" s="696"/>
      <c r="I24" s="693"/>
      <c r="J24" s="697"/>
      <c r="K24" s="697"/>
      <c r="L24" s="685"/>
      <c r="M24" s="107" t="s">
        <v>219</v>
      </c>
      <c r="N24" s="115" t="s">
        <v>220</v>
      </c>
      <c r="O24" s="115" t="s">
        <v>220</v>
      </c>
      <c r="P24" s="115" t="s">
        <v>221</v>
      </c>
      <c r="Q24" s="113"/>
    </row>
    <row r="25" spans="2:17" ht="20.100000000000001" customHeight="1">
      <c r="B25" s="114" t="s">
        <v>333</v>
      </c>
      <c r="C25" s="82" t="s">
        <v>56</v>
      </c>
      <c r="D25" s="105" t="s">
        <v>211</v>
      </c>
      <c r="E25" s="106" t="s">
        <v>210</v>
      </c>
      <c r="F25" s="87" t="s">
        <v>55</v>
      </c>
      <c r="G25" s="161" t="s">
        <v>3</v>
      </c>
      <c r="H25" s="170">
        <v>197</v>
      </c>
      <c r="I25" s="151">
        <v>197</v>
      </c>
      <c r="J25" s="260">
        <v>177</v>
      </c>
      <c r="K25" s="152">
        <v>168</v>
      </c>
      <c r="L25" s="89">
        <f>K25-J25</f>
        <v>-9</v>
      </c>
      <c r="M25" s="107"/>
      <c r="N25" s="107"/>
      <c r="O25" s="107"/>
      <c r="P25" s="83" t="s">
        <v>143</v>
      </c>
      <c r="Q25" s="113" t="s">
        <v>222</v>
      </c>
    </row>
    <row r="26" spans="2:17" ht="20.100000000000001" customHeight="1">
      <c r="B26" s="114" t="s">
        <v>334</v>
      </c>
      <c r="C26" s="86" t="s">
        <v>57</v>
      </c>
      <c r="D26" s="105" t="s">
        <v>212</v>
      </c>
      <c r="E26" s="106"/>
      <c r="F26" s="107"/>
      <c r="G26" s="161" t="s">
        <v>4</v>
      </c>
      <c r="H26" s="170">
        <v>106</v>
      </c>
      <c r="I26" s="151">
        <v>152</v>
      </c>
      <c r="J26" s="260">
        <v>122</v>
      </c>
      <c r="K26" s="152">
        <v>128</v>
      </c>
      <c r="L26" s="89">
        <f>K26-J26</f>
        <v>6</v>
      </c>
      <c r="M26" s="107"/>
      <c r="N26" s="107"/>
      <c r="O26" s="107"/>
      <c r="P26" s="107"/>
      <c r="Q26" s="113"/>
    </row>
    <row r="27" spans="2:17" ht="20.100000000000001" customHeight="1">
      <c r="B27" s="116"/>
      <c r="C27" s="82" t="s">
        <v>56</v>
      </c>
      <c r="D27" s="105" t="s">
        <v>213</v>
      </c>
      <c r="E27" s="106" t="s">
        <v>214</v>
      </c>
      <c r="F27" s="107"/>
      <c r="G27" s="161" t="s">
        <v>5</v>
      </c>
      <c r="H27" s="170">
        <v>170</v>
      </c>
      <c r="I27" s="151">
        <v>221</v>
      </c>
      <c r="J27" s="260">
        <v>216</v>
      </c>
      <c r="K27" s="152">
        <v>205</v>
      </c>
      <c r="L27" s="89">
        <f>K27-J27</f>
        <v>-11</v>
      </c>
      <c r="M27" s="107"/>
      <c r="N27" s="107"/>
      <c r="O27" s="107"/>
      <c r="P27" s="107"/>
      <c r="Q27" s="113"/>
    </row>
    <row r="28" spans="2:17" ht="24.95" customHeight="1">
      <c r="B28" s="117"/>
      <c r="C28" s="82"/>
      <c r="D28" s="84"/>
      <c r="E28" s="107"/>
      <c r="F28" s="107"/>
      <c r="G28" s="699"/>
      <c r="H28" s="691"/>
      <c r="I28" s="693"/>
      <c r="J28" s="692"/>
      <c r="K28" s="694"/>
      <c r="L28" s="695"/>
      <c r="M28" s="107"/>
      <c r="N28" s="107"/>
      <c r="O28" s="107"/>
      <c r="P28" s="107"/>
      <c r="Q28" s="113"/>
    </row>
    <row r="29" spans="2:17" ht="14.25" customHeight="1">
      <c r="B29" s="97"/>
      <c r="C29" s="84"/>
      <c r="D29" s="10" t="s">
        <v>227</v>
      </c>
      <c r="E29" s="107"/>
      <c r="F29" s="107"/>
      <c r="G29" s="699"/>
      <c r="H29" s="682"/>
      <c r="I29" s="683"/>
      <c r="J29" s="684"/>
      <c r="K29" s="684"/>
      <c r="L29" s="685"/>
      <c r="M29" s="107"/>
      <c r="N29" s="107"/>
      <c r="O29" s="107"/>
      <c r="P29" s="107"/>
      <c r="Q29" s="113"/>
    </row>
    <row r="30" spans="2:17" ht="24.95" customHeight="1">
      <c r="B30" s="104" t="s">
        <v>223</v>
      </c>
      <c r="C30" s="82" t="s">
        <v>56</v>
      </c>
      <c r="D30" s="105" t="s">
        <v>226</v>
      </c>
      <c r="E30" s="107" t="s">
        <v>224</v>
      </c>
      <c r="F30" s="107" t="s">
        <v>225</v>
      </c>
      <c r="G30" s="255"/>
      <c r="H30" s="167">
        <f>SUM(H34:H36)</f>
        <v>376</v>
      </c>
      <c r="I30" s="158">
        <f>SUM(I34:I36)</f>
        <v>540</v>
      </c>
      <c r="J30" s="88">
        <f>SUM(J34:J36)</f>
        <v>378</v>
      </c>
      <c r="K30" s="88">
        <f>SUM(K34:K36)</f>
        <v>416</v>
      </c>
      <c r="L30" s="89">
        <f>K30-J30</f>
        <v>38</v>
      </c>
      <c r="M30" s="107"/>
      <c r="N30" s="107"/>
      <c r="O30" s="107"/>
      <c r="P30" s="107"/>
      <c r="Q30" s="113"/>
    </row>
    <row r="31" spans="2:17" ht="3.75" customHeight="1">
      <c r="B31" s="92"/>
      <c r="C31" s="84"/>
      <c r="D31" s="105"/>
      <c r="E31" s="107"/>
      <c r="F31" s="107"/>
      <c r="G31" s="698"/>
      <c r="H31" s="696"/>
      <c r="I31" s="693"/>
      <c r="J31" s="697"/>
      <c r="K31" s="697"/>
      <c r="L31" s="685"/>
      <c r="M31" s="107"/>
      <c r="N31" s="107"/>
      <c r="O31" s="107"/>
      <c r="P31" s="107"/>
      <c r="Q31" s="113"/>
    </row>
    <row r="32" spans="2:17" ht="20.100000000000001" customHeight="1">
      <c r="B32" s="118" t="s">
        <v>331</v>
      </c>
      <c r="C32" s="82" t="s">
        <v>173</v>
      </c>
      <c r="D32" s="119" t="s">
        <v>228</v>
      </c>
      <c r="E32" s="107"/>
      <c r="F32" s="107"/>
      <c r="G32" s="698"/>
      <c r="H32" s="682"/>
      <c r="I32" s="683"/>
      <c r="J32" s="684"/>
      <c r="K32" s="684"/>
      <c r="L32" s="685"/>
      <c r="M32" s="82" t="s">
        <v>120</v>
      </c>
      <c r="N32" s="91" t="s">
        <v>229</v>
      </c>
      <c r="O32" s="91"/>
      <c r="P32" s="91"/>
      <c r="Q32" s="120"/>
    </row>
    <row r="33" spans="2:17" ht="20.100000000000001" customHeight="1">
      <c r="B33" s="114" t="s">
        <v>324</v>
      </c>
      <c r="C33" s="86" t="s">
        <v>57</v>
      </c>
      <c r="D33" s="105" t="s">
        <v>232</v>
      </c>
      <c r="E33" s="107"/>
      <c r="F33" s="107"/>
      <c r="G33" s="698"/>
      <c r="H33" s="682"/>
      <c r="I33" s="683"/>
      <c r="J33" s="684"/>
      <c r="K33" s="684"/>
      <c r="L33" s="685"/>
      <c r="M33" s="82" t="s">
        <v>120</v>
      </c>
      <c r="N33" s="91" t="s">
        <v>230</v>
      </c>
      <c r="O33" s="91"/>
      <c r="P33" s="91"/>
      <c r="Q33" s="120"/>
    </row>
    <row r="34" spans="2:17" ht="20.100000000000001" customHeight="1">
      <c r="B34" s="114" t="s">
        <v>325</v>
      </c>
      <c r="C34" s="86" t="s">
        <v>57</v>
      </c>
      <c r="D34" s="121" t="s">
        <v>233</v>
      </c>
      <c r="E34" s="107"/>
      <c r="F34" s="107"/>
      <c r="G34" s="161" t="s">
        <v>3</v>
      </c>
      <c r="H34" s="170">
        <v>130</v>
      </c>
      <c r="I34" s="151">
        <v>180</v>
      </c>
      <c r="J34" s="260">
        <v>79</v>
      </c>
      <c r="K34" s="152">
        <v>129</v>
      </c>
      <c r="L34" s="89">
        <f>K34-J34</f>
        <v>50</v>
      </c>
      <c r="M34" s="82" t="s">
        <v>120</v>
      </c>
      <c r="N34" s="91" t="s">
        <v>231</v>
      </c>
      <c r="O34" s="91"/>
      <c r="P34" s="91"/>
      <c r="Q34" s="120"/>
    </row>
    <row r="35" spans="2:17" ht="20.100000000000001" customHeight="1">
      <c r="B35" s="114" t="s">
        <v>326</v>
      </c>
      <c r="C35" s="82" t="s">
        <v>56</v>
      </c>
      <c r="D35" s="105" t="s">
        <v>234</v>
      </c>
      <c r="E35" s="107"/>
      <c r="F35" s="107"/>
      <c r="G35" s="161" t="s">
        <v>4</v>
      </c>
      <c r="H35" s="170">
        <v>76</v>
      </c>
      <c r="I35" s="151">
        <v>140</v>
      </c>
      <c r="J35" s="260">
        <v>95</v>
      </c>
      <c r="K35" s="152">
        <v>87</v>
      </c>
      <c r="L35" s="89">
        <f>K35-J35</f>
        <v>-8</v>
      </c>
      <c r="M35" s="91"/>
      <c r="N35" s="91"/>
      <c r="O35" s="91"/>
      <c r="P35" s="91"/>
      <c r="Q35" s="120"/>
    </row>
    <row r="36" spans="2:17" ht="20.100000000000001" customHeight="1">
      <c r="B36" s="114" t="s">
        <v>327</v>
      </c>
      <c r="C36" s="82" t="s">
        <v>56</v>
      </c>
      <c r="D36" s="105" t="s">
        <v>235</v>
      </c>
      <c r="E36" s="85"/>
      <c r="F36" s="85"/>
      <c r="G36" s="161" t="s">
        <v>5</v>
      </c>
      <c r="H36" s="170">
        <v>170</v>
      </c>
      <c r="I36" s="151">
        <v>220</v>
      </c>
      <c r="J36" s="260">
        <v>204</v>
      </c>
      <c r="K36" s="152">
        <v>200</v>
      </c>
      <c r="L36" s="89">
        <f>K36-J36</f>
        <v>-4</v>
      </c>
      <c r="M36" s="91"/>
      <c r="N36" s="91"/>
      <c r="O36" s="91"/>
      <c r="P36" s="91"/>
      <c r="Q36" s="120"/>
    </row>
    <row r="37" spans="2:17" ht="20.100000000000001" customHeight="1">
      <c r="B37" s="114" t="s">
        <v>328</v>
      </c>
      <c r="C37" s="84"/>
      <c r="D37" s="84"/>
      <c r="E37" s="85"/>
      <c r="F37" s="85"/>
      <c r="G37" s="681"/>
      <c r="H37" s="691"/>
      <c r="I37" s="693"/>
      <c r="J37" s="692"/>
      <c r="K37" s="694"/>
      <c r="L37" s="695"/>
      <c r="M37" s="91"/>
      <c r="N37" s="91"/>
      <c r="O37" s="91"/>
      <c r="P37" s="91"/>
      <c r="Q37" s="120"/>
    </row>
    <row r="38" spans="2:17" ht="20.100000000000001" customHeight="1">
      <c r="B38" s="114" t="s">
        <v>329</v>
      </c>
      <c r="C38" s="84"/>
      <c r="D38" s="84"/>
      <c r="E38" s="85"/>
      <c r="F38" s="85"/>
      <c r="G38" s="681"/>
      <c r="H38" s="682"/>
      <c r="I38" s="683"/>
      <c r="J38" s="684"/>
      <c r="K38" s="684"/>
      <c r="L38" s="685"/>
      <c r="M38" s="91"/>
      <c r="N38" s="91"/>
      <c r="O38" s="91"/>
      <c r="P38" s="91"/>
      <c r="Q38" s="120"/>
    </row>
    <row r="39" spans="2:17" ht="20.100000000000001" customHeight="1">
      <c r="B39" s="114" t="s">
        <v>330</v>
      </c>
      <c r="C39" s="84"/>
      <c r="D39" s="84"/>
      <c r="E39" s="85"/>
      <c r="F39" s="85"/>
      <c r="G39" s="681"/>
      <c r="H39" s="682"/>
      <c r="I39" s="683"/>
      <c r="J39" s="684"/>
      <c r="K39" s="684"/>
      <c r="L39" s="685"/>
      <c r="M39" s="91"/>
      <c r="N39" s="91"/>
      <c r="O39" s="91"/>
      <c r="P39" s="91"/>
      <c r="Q39" s="120"/>
    </row>
    <row r="40" spans="2:17" ht="24.95" customHeight="1">
      <c r="B40" s="117"/>
      <c r="C40" s="621"/>
      <c r="D40" s="621"/>
      <c r="E40" s="624"/>
      <c r="F40" s="624"/>
      <c r="G40" s="681"/>
      <c r="H40" s="682"/>
      <c r="I40" s="683"/>
      <c r="J40" s="684"/>
      <c r="K40" s="684"/>
      <c r="L40" s="685"/>
      <c r="M40" s="688"/>
      <c r="N40" s="688"/>
      <c r="O40" s="688"/>
      <c r="P40" s="688"/>
      <c r="Q40" s="689"/>
    </row>
    <row r="41" spans="2:17" ht="15">
      <c r="B41" s="97"/>
      <c r="C41" s="84"/>
      <c r="D41" s="84"/>
      <c r="E41" s="85"/>
      <c r="F41" s="85"/>
      <c r="G41" s="681"/>
      <c r="H41" s="682"/>
      <c r="I41" s="683"/>
      <c r="J41" s="684"/>
      <c r="K41" s="684"/>
      <c r="L41" s="685"/>
      <c r="M41" s="122" t="s">
        <v>247</v>
      </c>
      <c r="N41" s="123">
        <v>0.7</v>
      </c>
      <c r="O41" s="123">
        <v>0.8</v>
      </c>
      <c r="P41" s="123">
        <v>1</v>
      </c>
      <c r="Q41" s="120"/>
    </row>
    <row r="42" spans="2:17" ht="24.95" customHeight="1">
      <c r="B42" s="104" t="s">
        <v>236</v>
      </c>
      <c r="C42" s="82" t="s">
        <v>56</v>
      </c>
      <c r="D42" s="105" t="s">
        <v>238</v>
      </c>
      <c r="E42" s="85"/>
      <c r="F42" s="85"/>
      <c r="G42" s="160"/>
      <c r="H42" s="167">
        <f>SUM(H46:H48)</f>
        <v>467</v>
      </c>
      <c r="I42" s="158">
        <f>SUM(I46:I48)</f>
        <v>486</v>
      </c>
      <c r="J42" s="88">
        <f>SUM(J46:J48)</f>
        <v>402</v>
      </c>
      <c r="K42" s="88">
        <f>SUM(K46:K48)</f>
        <v>389</v>
      </c>
      <c r="L42" s="89">
        <f>K42-J42</f>
        <v>-13</v>
      </c>
      <c r="M42" s="123" t="s">
        <v>248</v>
      </c>
      <c r="N42" s="123" t="s">
        <v>249</v>
      </c>
      <c r="O42" s="123" t="s">
        <v>251</v>
      </c>
      <c r="P42" s="123" t="s">
        <v>250</v>
      </c>
      <c r="Q42" s="124" t="s">
        <v>252</v>
      </c>
    </row>
    <row r="43" spans="2:17" ht="3.75" customHeight="1">
      <c r="B43" s="92"/>
      <c r="C43" s="84"/>
      <c r="D43" s="84"/>
      <c r="E43" s="85"/>
      <c r="F43" s="85"/>
      <c r="G43" s="681"/>
      <c r="H43" s="696"/>
      <c r="I43" s="693"/>
      <c r="J43" s="697"/>
      <c r="K43" s="697"/>
      <c r="L43" s="685"/>
      <c r="M43" s="82" t="s">
        <v>56</v>
      </c>
      <c r="N43" s="82" t="s">
        <v>56</v>
      </c>
      <c r="O43" s="82" t="s">
        <v>56</v>
      </c>
      <c r="P43" s="82" t="s">
        <v>56</v>
      </c>
      <c r="Q43" s="120"/>
    </row>
    <row r="44" spans="2:17" ht="20.100000000000001" customHeight="1">
      <c r="B44" s="118" t="s">
        <v>340</v>
      </c>
      <c r="C44" s="84"/>
      <c r="D44" s="121" t="s">
        <v>240</v>
      </c>
      <c r="E44" s="85"/>
      <c r="F44" s="85"/>
      <c r="G44" s="681"/>
      <c r="H44" s="682"/>
      <c r="I44" s="683"/>
      <c r="J44" s="684"/>
      <c r="K44" s="684"/>
      <c r="L44" s="685"/>
      <c r="M44" s="91"/>
      <c r="N44" s="91"/>
      <c r="O44" s="91"/>
      <c r="P44" s="91"/>
      <c r="Q44" s="120"/>
    </row>
    <row r="45" spans="2:17" ht="20.100000000000001" customHeight="1">
      <c r="B45" s="114" t="s">
        <v>336</v>
      </c>
      <c r="C45" s="86" t="s">
        <v>57</v>
      </c>
      <c r="D45" s="105" t="s">
        <v>239</v>
      </c>
      <c r="E45" s="125" t="s">
        <v>241</v>
      </c>
      <c r="F45" s="85"/>
      <c r="G45" s="681"/>
      <c r="H45" s="682"/>
      <c r="I45" s="683"/>
      <c r="J45" s="684"/>
      <c r="K45" s="684"/>
      <c r="L45" s="685"/>
      <c r="M45" s="123" t="s">
        <v>253</v>
      </c>
      <c r="N45" s="123" t="s">
        <v>254</v>
      </c>
      <c r="O45" s="123" t="s">
        <v>255</v>
      </c>
      <c r="P45" s="123" t="s">
        <v>256</v>
      </c>
      <c r="Q45" s="120"/>
    </row>
    <row r="46" spans="2:17" ht="20.100000000000001" customHeight="1">
      <c r="B46" s="114" t="s">
        <v>337</v>
      </c>
      <c r="C46" s="86" t="s">
        <v>57</v>
      </c>
      <c r="D46" s="105" t="s">
        <v>242</v>
      </c>
      <c r="E46" s="85" t="s">
        <v>243</v>
      </c>
      <c r="F46" s="85"/>
      <c r="G46" s="161" t="s">
        <v>3</v>
      </c>
      <c r="H46" s="170">
        <v>191</v>
      </c>
      <c r="I46" s="151">
        <v>153</v>
      </c>
      <c r="J46" s="260">
        <v>127</v>
      </c>
      <c r="K46" s="152">
        <v>126</v>
      </c>
      <c r="L46" s="89">
        <f>K46-J46</f>
        <v>-1</v>
      </c>
      <c r="M46" s="91" t="s">
        <v>257</v>
      </c>
      <c r="N46" s="91"/>
      <c r="O46" s="91"/>
      <c r="P46" s="91"/>
      <c r="Q46" s="120"/>
    </row>
    <row r="47" spans="2:17" ht="20.100000000000001" customHeight="1">
      <c r="B47" s="114" t="s">
        <v>338</v>
      </c>
      <c r="C47" s="82" t="s">
        <v>56</v>
      </c>
      <c r="D47" s="105" t="s">
        <v>244</v>
      </c>
      <c r="E47" s="85"/>
      <c r="F47" s="85"/>
      <c r="G47" s="161" t="s">
        <v>4</v>
      </c>
      <c r="H47" s="170">
        <v>106</v>
      </c>
      <c r="I47" s="151">
        <v>123</v>
      </c>
      <c r="J47" s="260">
        <v>73</v>
      </c>
      <c r="K47" s="152">
        <v>73</v>
      </c>
      <c r="L47" s="89">
        <f>K47-J47</f>
        <v>0</v>
      </c>
      <c r="M47" s="91"/>
      <c r="N47" s="126" t="s">
        <v>258</v>
      </c>
      <c r="O47" s="127"/>
      <c r="P47" s="127"/>
      <c r="Q47" s="128"/>
    </row>
    <row r="48" spans="2:17" ht="20.100000000000001" customHeight="1">
      <c r="B48" s="114" t="s">
        <v>339</v>
      </c>
      <c r="C48" s="82" t="s">
        <v>56</v>
      </c>
      <c r="D48" s="105" t="s">
        <v>245</v>
      </c>
      <c r="E48" s="85" t="s">
        <v>246</v>
      </c>
      <c r="F48" s="85"/>
      <c r="G48" s="161" t="s">
        <v>5</v>
      </c>
      <c r="H48" s="170">
        <v>170</v>
      </c>
      <c r="I48" s="151">
        <v>210</v>
      </c>
      <c r="J48" s="260">
        <v>202</v>
      </c>
      <c r="K48" s="152">
        <v>190</v>
      </c>
      <c r="L48" s="89">
        <f>K48-J48</f>
        <v>-12</v>
      </c>
      <c r="M48" s="127"/>
      <c r="N48" s="127"/>
      <c r="O48" s="127"/>
      <c r="P48" s="127"/>
      <c r="Q48" s="128"/>
    </row>
    <row r="49" spans="2:17" ht="24.95" customHeight="1">
      <c r="B49" s="117"/>
      <c r="C49" s="621"/>
      <c r="D49" s="621"/>
      <c r="E49" s="624"/>
      <c r="F49" s="624"/>
      <c r="G49" s="681"/>
      <c r="H49" s="682"/>
      <c r="I49" s="683"/>
      <c r="J49" s="684"/>
      <c r="K49" s="684"/>
      <c r="L49" s="685"/>
      <c r="M49" s="686"/>
      <c r="N49" s="686"/>
      <c r="O49" s="686"/>
      <c r="P49" s="686"/>
      <c r="Q49" s="687"/>
    </row>
    <row r="50" spans="2:17" ht="15">
      <c r="B50" s="620"/>
      <c r="C50" s="621"/>
      <c r="D50" s="621"/>
      <c r="E50" s="624"/>
      <c r="F50" s="624"/>
      <c r="G50" s="681"/>
      <c r="H50" s="682"/>
      <c r="I50" s="683"/>
      <c r="J50" s="684"/>
      <c r="K50" s="684"/>
      <c r="L50" s="685"/>
      <c r="M50" s="686"/>
      <c r="N50" s="686"/>
      <c r="O50" s="686"/>
      <c r="P50" s="686"/>
      <c r="Q50" s="687"/>
    </row>
    <row r="51" spans="2:17" ht="24.95" customHeight="1">
      <c r="B51" s="104" t="s">
        <v>259</v>
      </c>
      <c r="C51" s="82" t="s">
        <v>56</v>
      </c>
      <c r="D51" s="105" t="s">
        <v>260</v>
      </c>
      <c r="E51" s="85"/>
      <c r="F51" s="85"/>
      <c r="G51" s="160"/>
      <c r="H51" s="167">
        <f>SUM(H55:H57)</f>
        <v>384</v>
      </c>
      <c r="I51" s="158">
        <f>SUM(I55:I57)</f>
        <v>481</v>
      </c>
      <c r="J51" s="88">
        <f>SUM(J55:J57)</f>
        <v>335</v>
      </c>
      <c r="K51" s="88">
        <f>SUM(K55:K57)</f>
        <v>365</v>
      </c>
      <c r="L51" s="89">
        <f>K51-J51</f>
        <v>30</v>
      </c>
      <c r="M51" s="127"/>
      <c r="N51" s="127"/>
      <c r="O51" s="127"/>
      <c r="P51" s="127"/>
      <c r="Q51" s="128"/>
    </row>
    <row r="52" spans="2:17" ht="3.75" customHeight="1">
      <c r="B52" s="92"/>
      <c r="C52" s="84"/>
      <c r="D52" s="84"/>
      <c r="E52" s="85"/>
      <c r="F52" s="85"/>
      <c r="G52" s="681"/>
      <c r="H52" s="696"/>
      <c r="I52" s="693"/>
      <c r="J52" s="697"/>
      <c r="K52" s="697"/>
      <c r="L52" s="685"/>
      <c r="M52" s="127"/>
      <c r="N52" s="127"/>
      <c r="O52" s="127"/>
      <c r="P52" s="127"/>
      <c r="Q52" s="128"/>
    </row>
    <row r="53" spans="2:17" ht="20.100000000000001" customHeight="1">
      <c r="B53" s="118" t="s">
        <v>237</v>
      </c>
      <c r="C53" s="84"/>
      <c r="D53" s="121" t="s">
        <v>263</v>
      </c>
      <c r="E53" s="85"/>
      <c r="F53" s="85"/>
      <c r="G53" s="681"/>
      <c r="H53" s="682"/>
      <c r="I53" s="683"/>
      <c r="J53" s="684"/>
      <c r="K53" s="684"/>
      <c r="L53" s="685"/>
      <c r="M53" s="127" t="s">
        <v>270</v>
      </c>
      <c r="N53" s="127"/>
      <c r="O53" s="127"/>
      <c r="P53" s="127"/>
      <c r="Q53" s="128"/>
    </row>
    <row r="54" spans="2:17" ht="20.100000000000001" customHeight="1">
      <c r="B54" s="114" t="s">
        <v>341</v>
      </c>
      <c r="C54" s="86" t="s">
        <v>57</v>
      </c>
      <c r="D54" s="105" t="s">
        <v>261</v>
      </c>
      <c r="E54" s="85" t="s">
        <v>262</v>
      </c>
      <c r="F54" s="85"/>
      <c r="G54" s="681"/>
      <c r="H54" s="682"/>
      <c r="I54" s="683"/>
      <c r="J54" s="684"/>
      <c r="K54" s="684"/>
      <c r="L54" s="685"/>
      <c r="M54" s="129" t="s">
        <v>271</v>
      </c>
      <c r="N54" s="127"/>
      <c r="O54" s="127"/>
      <c r="P54" s="127"/>
      <c r="Q54" s="128"/>
    </row>
    <row r="55" spans="2:17" ht="20.100000000000001" customHeight="1">
      <c r="B55" s="114" t="s">
        <v>342</v>
      </c>
      <c r="C55" s="82" t="s">
        <v>56</v>
      </c>
      <c r="D55" s="105" t="s">
        <v>264</v>
      </c>
      <c r="E55" s="85" t="s">
        <v>265</v>
      </c>
      <c r="F55" s="85"/>
      <c r="G55" s="161" t="s">
        <v>3</v>
      </c>
      <c r="H55" s="170">
        <v>128</v>
      </c>
      <c r="I55" s="151">
        <v>201</v>
      </c>
      <c r="J55" s="260">
        <v>99</v>
      </c>
      <c r="K55" s="152">
        <v>125</v>
      </c>
      <c r="L55" s="89">
        <f>K55-J55</f>
        <v>26</v>
      </c>
      <c r="M55" s="127"/>
      <c r="N55" s="127"/>
      <c r="O55" s="127"/>
      <c r="P55" s="127"/>
      <c r="Q55" s="128"/>
    </row>
    <row r="56" spans="2:17" ht="20.100000000000001" customHeight="1">
      <c r="B56" s="114" t="s">
        <v>326</v>
      </c>
      <c r="C56" s="82" t="s">
        <v>56</v>
      </c>
      <c r="D56" s="105" t="s">
        <v>266</v>
      </c>
      <c r="E56" s="85" t="s">
        <v>267</v>
      </c>
      <c r="F56" s="85"/>
      <c r="G56" s="161" t="s">
        <v>4</v>
      </c>
      <c r="H56" s="170">
        <v>76</v>
      </c>
      <c r="I56" s="151">
        <v>104</v>
      </c>
      <c r="J56" s="260">
        <v>74</v>
      </c>
      <c r="K56" s="152">
        <v>81</v>
      </c>
      <c r="L56" s="89">
        <f>K56-J56</f>
        <v>7</v>
      </c>
      <c r="M56" s="127" t="s">
        <v>269</v>
      </c>
      <c r="N56" s="127"/>
      <c r="O56" s="127"/>
      <c r="P56" s="127"/>
      <c r="Q56" s="128"/>
    </row>
    <row r="57" spans="2:17" ht="20.100000000000001" customHeight="1">
      <c r="B57" s="114" t="s">
        <v>343</v>
      </c>
      <c r="C57" s="82" t="s">
        <v>56</v>
      </c>
      <c r="D57" s="105" t="s">
        <v>268</v>
      </c>
      <c r="E57" s="85"/>
      <c r="F57" s="85"/>
      <c r="G57" s="161" t="s">
        <v>5</v>
      </c>
      <c r="H57" s="170">
        <v>180</v>
      </c>
      <c r="I57" s="151">
        <v>176</v>
      </c>
      <c r="J57" s="260">
        <v>162</v>
      </c>
      <c r="K57" s="152">
        <v>159</v>
      </c>
      <c r="L57" s="89">
        <f>K57-J57</f>
        <v>-3</v>
      </c>
      <c r="M57" s="127"/>
      <c r="N57" s="127"/>
      <c r="O57" s="127"/>
      <c r="P57" s="127"/>
      <c r="Q57" s="128"/>
    </row>
    <row r="58" spans="2:17" ht="20.100000000000001" customHeight="1">
      <c r="B58" s="114" t="s">
        <v>344</v>
      </c>
      <c r="C58" s="84"/>
      <c r="D58" s="84"/>
      <c r="E58" s="85"/>
      <c r="F58" s="85"/>
      <c r="G58" s="681"/>
      <c r="H58" s="682"/>
      <c r="I58" s="683"/>
      <c r="J58" s="684"/>
      <c r="K58" s="684"/>
      <c r="L58" s="685"/>
      <c r="M58" s="127"/>
      <c r="N58" s="127"/>
      <c r="O58" s="127"/>
      <c r="P58" s="127"/>
      <c r="Q58" s="128"/>
    </row>
    <row r="59" spans="2:17" ht="20.100000000000001" customHeight="1">
      <c r="B59" s="114" t="s">
        <v>345</v>
      </c>
      <c r="C59" s="84"/>
      <c r="D59" s="84"/>
      <c r="E59" s="85"/>
      <c r="F59" s="85"/>
      <c r="G59" s="681"/>
      <c r="H59" s="682"/>
      <c r="I59" s="683"/>
      <c r="J59" s="684"/>
      <c r="K59" s="684"/>
      <c r="L59" s="685"/>
      <c r="M59" s="127"/>
      <c r="N59" s="127"/>
      <c r="O59" s="127"/>
      <c r="P59" s="127"/>
      <c r="Q59" s="128"/>
    </row>
    <row r="60" spans="2:17" ht="24.95" customHeight="1">
      <c r="B60" s="117"/>
      <c r="C60" s="621"/>
      <c r="D60" s="621"/>
      <c r="E60" s="624"/>
      <c r="F60" s="624"/>
      <c r="G60" s="681"/>
      <c r="H60" s="682"/>
      <c r="I60" s="683"/>
      <c r="J60" s="684"/>
      <c r="K60" s="684"/>
      <c r="L60" s="685"/>
      <c r="M60" s="686"/>
      <c r="N60" s="686"/>
      <c r="O60" s="686"/>
      <c r="P60" s="686"/>
      <c r="Q60" s="687"/>
    </row>
    <row r="61" spans="2:17" ht="15">
      <c r="B61" s="97"/>
      <c r="C61" s="84"/>
      <c r="D61" s="84"/>
      <c r="E61" s="85"/>
      <c r="F61" s="85"/>
      <c r="G61" s="681"/>
      <c r="H61" s="682"/>
      <c r="I61" s="683"/>
      <c r="J61" s="684"/>
      <c r="K61" s="684"/>
      <c r="L61" s="685"/>
      <c r="M61" s="127"/>
      <c r="N61" s="127"/>
      <c r="O61" s="127"/>
      <c r="P61" s="127"/>
      <c r="Q61" s="128"/>
    </row>
    <row r="62" spans="2:17" ht="24.95" customHeight="1">
      <c r="B62" s="104" t="s">
        <v>272</v>
      </c>
      <c r="C62" s="82" t="s">
        <v>56</v>
      </c>
      <c r="D62" s="105" t="s">
        <v>273</v>
      </c>
      <c r="E62" s="85"/>
      <c r="F62" s="85"/>
      <c r="G62" s="160"/>
      <c r="H62" s="167">
        <f>SUM(H66:H68)</f>
        <v>432</v>
      </c>
      <c r="I62" s="158">
        <f>SUM(I66:I68)</f>
        <v>468</v>
      </c>
      <c r="J62" s="88">
        <f>SUM(J66:J68)</f>
        <v>364</v>
      </c>
      <c r="K62" s="88">
        <f>SUM(K66:K68)</f>
        <v>416</v>
      </c>
      <c r="L62" s="89">
        <f>K62-J62</f>
        <v>52</v>
      </c>
      <c r="M62" s="127"/>
      <c r="N62" s="112" t="s">
        <v>3</v>
      </c>
      <c r="O62" s="112" t="s">
        <v>4</v>
      </c>
      <c r="P62" s="112" t="s">
        <v>5</v>
      </c>
      <c r="Q62" s="128"/>
    </row>
    <row r="63" spans="2:17" ht="3.75" customHeight="1">
      <c r="B63" s="92"/>
      <c r="C63" s="84"/>
      <c r="D63" s="84"/>
      <c r="E63" s="85"/>
      <c r="F63" s="85"/>
      <c r="G63" s="681"/>
      <c r="H63" s="696"/>
      <c r="I63" s="693"/>
      <c r="J63" s="697"/>
      <c r="K63" s="697"/>
      <c r="L63" s="685"/>
      <c r="M63" s="127"/>
      <c r="N63" s="127"/>
      <c r="O63" s="127"/>
      <c r="P63" s="127"/>
      <c r="Q63" s="128"/>
    </row>
    <row r="64" spans="2:17" ht="20.100000000000001" customHeight="1">
      <c r="B64" s="118" t="s">
        <v>350</v>
      </c>
      <c r="C64" s="84"/>
      <c r="D64" s="121"/>
      <c r="E64" s="85"/>
      <c r="F64" s="85"/>
      <c r="G64" s="681"/>
      <c r="H64" s="682"/>
      <c r="I64" s="683"/>
      <c r="J64" s="684"/>
      <c r="K64" s="684"/>
      <c r="L64" s="685"/>
      <c r="M64" s="130" t="s">
        <v>285</v>
      </c>
      <c r="N64" s="9" t="s">
        <v>254</v>
      </c>
      <c r="O64" s="9" t="s">
        <v>279</v>
      </c>
      <c r="P64" s="9" t="s">
        <v>227</v>
      </c>
      <c r="Q64" s="128"/>
    </row>
    <row r="65" spans="2:17" ht="20.100000000000001" customHeight="1">
      <c r="B65" s="114" t="s">
        <v>346</v>
      </c>
      <c r="C65" s="82" t="s">
        <v>56</v>
      </c>
      <c r="D65" s="105" t="s">
        <v>274</v>
      </c>
      <c r="E65" s="85"/>
      <c r="F65" s="85"/>
      <c r="G65" s="681"/>
      <c r="H65" s="682"/>
      <c r="I65" s="683"/>
      <c r="J65" s="684"/>
      <c r="K65" s="684"/>
      <c r="L65" s="685"/>
      <c r="M65" s="130" t="s">
        <v>280</v>
      </c>
      <c r="N65" s="9" t="s">
        <v>281</v>
      </c>
      <c r="O65" s="9" t="s">
        <v>282</v>
      </c>
      <c r="P65" s="9" t="s">
        <v>283</v>
      </c>
      <c r="Q65" s="128"/>
    </row>
    <row r="66" spans="2:17" ht="20.100000000000001" customHeight="1">
      <c r="B66" s="114" t="s">
        <v>347</v>
      </c>
      <c r="C66" s="82" t="s">
        <v>56</v>
      </c>
      <c r="D66" s="105" t="s">
        <v>275</v>
      </c>
      <c r="E66" s="85" t="s">
        <v>278</v>
      </c>
      <c r="F66" s="85"/>
      <c r="G66" s="161" t="s">
        <v>3</v>
      </c>
      <c r="H66" s="170">
        <v>150</v>
      </c>
      <c r="I66" s="151">
        <v>122</v>
      </c>
      <c r="J66" s="260">
        <v>86</v>
      </c>
      <c r="K66" s="152">
        <v>153</v>
      </c>
      <c r="L66" s="89">
        <f>K66-J66</f>
        <v>67</v>
      </c>
      <c r="M66" s="127"/>
      <c r="N66" s="127"/>
      <c r="O66" s="127"/>
      <c r="P66" s="127"/>
      <c r="Q66" s="128"/>
    </row>
    <row r="67" spans="2:17" ht="20.100000000000001" customHeight="1">
      <c r="B67" s="114" t="s">
        <v>348</v>
      </c>
      <c r="C67" s="86" t="s">
        <v>57</v>
      </c>
      <c r="D67" s="105" t="s">
        <v>276</v>
      </c>
      <c r="E67" s="85"/>
      <c r="F67" s="85"/>
      <c r="G67" s="161" t="s">
        <v>4</v>
      </c>
      <c r="H67" s="170">
        <v>100</v>
      </c>
      <c r="I67" s="151">
        <v>175</v>
      </c>
      <c r="J67" s="260">
        <v>115</v>
      </c>
      <c r="K67" s="152">
        <v>85</v>
      </c>
      <c r="L67" s="89">
        <f>K67-J67</f>
        <v>-30</v>
      </c>
      <c r="M67" s="127"/>
      <c r="N67" s="127"/>
      <c r="O67" s="127"/>
      <c r="P67" s="127"/>
      <c r="Q67" s="128"/>
    </row>
    <row r="68" spans="2:17" ht="20.100000000000001" customHeight="1">
      <c r="B68" s="114" t="s">
        <v>349</v>
      </c>
      <c r="C68" s="82" t="s">
        <v>56</v>
      </c>
      <c r="D68" s="105" t="s">
        <v>245</v>
      </c>
      <c r="E68" s="85" t="s">
        <v>277</v>
      </c>
      <c r="F68" s="85"/>
      <c r="G68" s="161" t="s">
        <v>5</v>
      </c>
      <c r="H68" s="170">
        <v>182</v>
      </c>
      <c r="I68" s="151">
        <v>171</v>
      </c>
      <c r="J68" s="260">
        <v>163</v>
      </c>
      <c r="K68" s="152">
        <v>178</v>
      </c>
      <c r="L68" s="89">
        <f>K68-J68</f>
        <v>15</v>
      </c>
      <c r="M68" s="127"/>
      <c r="N68" s="127"/>
      <c r="O68" s="127"/>
      <c r="P68" s="127"/>
      <c r="Q68" s="128"/>
    </row>
    <row r="69" spans="2:17" ht="24.95" customHeight="1">
      <c r="B69" s="117"/>
      <c r="C69" s="621"/>
      <c r="D69" s="621"/>
      <c r="E69" s="621"/>
      <c r="F69" s="621"/>
      <c r="G69" s="690"/>
      <c r="H69" s="691"/>
      <c r="I69" s="692"/>
      <c r="J69" s="693"/>
      <c r="K69" s="694"/>
      <c r="L69" s="695"/>
      <c r="M69" s="686"/>
      <c r="N69" s="686"/>
      <c r="O69" s="686"/>
      <c r="P69" s="686"/>
      <c r="Q69" s="687"/>
    </row>
    <row r="70" spans="2:17" ht="24.95" customHeight="1">
      <c r="B70" s="97"/>
      <c r="C70" s="84"/>
      <c r="D70" s="84"/>
      <c r="E70" s="84"/>
      <c r="F70" s="84"/>
      <c r="G70" s="99"/>
      <c r="H70" s="252">
        <f>H62+H51+H42+H30+H21</f>
        <v>2132</v>
      </c>
      <c r="I70" s="264">
        <f>I62+I51+I42+I30+I21</f>
        <v>2545</v>
      </c>
      <c r="J70" s="265">
        <f>J62+J51+J42+J30+J21</f>
        <v>1994</v>
      </c>
      <c r="K70" s="267">
        <f>K62+K51+K42+K30+K21</f>
        <v>2087</v>
      </c>
      <c r="L70" s="93">
        <f>L62+L51+L42+L30+L21</f>
        <v>93</v>
      </c>
      <c r="M70" s="90" t="s">
        <v>37</v>
      </c>
      <c r="N70" s="84"/>
      <c r="O70" s="84"/>
      <c r="P70" s="84"/>
      <c r="Q70" s="98"/>
    </row>
    <row r="71" spans="2:17" ht="24.95" customHeight="1">
      <c r="B71" s="97"/>
      <c r="C71" s="84"/>
      <c r="D71" s="84"/>
      <c r="E71" s="84"/>
      <c r="F71" s="84"/>
      <c r="G71" s="131"/>
      <c r="H71" s="253" t="s">
        <v>5</v>
      </c>
      <c r="I71" s="94" t="s">
        <v>25</v>
      </c>
      <c r="J71" s="266" t="s">
        <v>26</v>
      </c>
      <c r="K71" s="268" t="s">
        <v>27</v>
      </c>
      <c r="L71" s="95" t="s">
        <v>12</v>
      </c>
      <c r="M71" s="84"/>
      <c r="N71" s="84"/>
      <c r="O71" s="84"/>
      <c r="P71" s="84"/>
      <c r="Q71" s="98"/>
    </row>
    <row r="72" spans="2:17">
      <c r="B72" s="97"/>
      <c r="C72" s="84"/>
      <c r="D72" s="126" t="s">
        <v>284</v>
      </c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98"/>
    </row>
    <row r="73" spans="2:17" ht="24.95" customHeight="1">
      <c r="B73" s="620"/>
      <c r="C73" s="621"/>
      <c r="D73" s="621"/>
      <c r="E73" s="621"/>
      <c r="F73" s="621"/>
      <c r="G73" s="621"/>
      <c r="H73" s="621"/>
      <c r="I73" s="621"/>
      <c r="J73" s="621"/>
      <c r="K73" s="621"/>
      <c r="L73" s="621"/>
      <c r="M73" s="621"/>
      <c r="N73" s="621"/>
      <c r="O73" s="621"/>
      <c r="P73" s="621"/>
      <c r="Q73" s="626"/>
    </row>
    <row r="74" spans="2:17" ht="24.95" customHeight="1">
      <c r="B74" s="677"/>
      <c r="C74" s="678"/>
      <c r="D74" s="678"/>
      <c r="E74" s="678"/>
      <c r="F74" s="678"/>
      <c r="G74" s="678"/>
      <c r="H74" s="678"/>
      <c r="I74" s="678"/>
      <c r="J74" s="678"/>
      <c r="K74" s="678"/>
      <c r="L74" s="678"/>
      <c r="M74" s="678"/>
      <c r="N74" s="678"/>
      <c r="O74" s="678"/>
      <c r="P74" s="678"/>
      <c r="Q74" s="679"/>
    </row>
  </sheetData>
  <phoneticPr fontId="2" type="noConversion"/>
  <pageMargins left="0.59055118110236227" right="0" top="0.19685039370078741" bottom="0" header="0" footer="0"/>
  <pageSetup paperSize="9" scale="56" orientation="portrait" horizontalDpi="4294967295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5"/>
  <sheetViews>
    <sheetView showZeros="0" zoomScaleNormal="100" zoomScaleSheetLayoutView="100" workbookViewId="0">
      <selection activeCell="D34" sqref="D34"/>
    </sheetView>
  </sheetViews>
  <sheetFormatPr baseColWidth="10" defaultRowHeight="12.75"/>
  <cols>
    <col min="1" max="1" width="2.140625" style="96" customWidth="1"/>
    <col min="2" max="2" width="25" style="96" customWidth="1"/>
    <col min="3" max="3" width="4.85546875" style="96" customWidth="1"/>
    <col min="4" max="4" width="33.140625" style="96" bestFit="1" customWidth="1"/>
    <col min="5" max="5" width="20.140625" style="96" customWidth="1"/>
    <col min="6" max="6" width="11.42578125" style="96"/>
    <col min="7" max="7" width="2.85546875" style="96" customWidth="1"/>
    <col min="8" max="8" width="9.42578125" style="96" customWidth="1"/>
    <col min="9" max="10" width="10.42578125" style="96" customWidth="1"/>
    <col min="11" max="12" width="9.42578125" style="96" customWidth="1"/>
    <col min="13" max="13" width="13.5703125" style="96" customWidth="1"/>
    <col min="14" max="16" width="8.7109375" style="96" customWidth="1"/>
    <col min="17" max="17" width="17.85546875" style="96" customWidth="1"/>
    <col min="18" max="18" width="0.140625" style="96" hidden="1" customWidth="1"/>
    <col min="19" max="16384" width="11.42578125" style="96"/>
  </cols>
  <sheetData>
    <row r="1" spans="1:17" s="4" customFormat="1" ht="28.5" customHeight="1">
      <c r="A1" s="4">
        <v>0</v>
      </c>
      <c r="B1" s="201" t="s">
        <v>479</v>
      </c>
      <c r="C1" s="6"/>
      <c r="D1" s="7"/>
      <c r="E1" s="7"/>
      <c r="F1" s="7"/>
      <c r="G1" s="7"/>
      <c r="H1" s="7"/>
      <c r="I1" s="7"/>
      <c r="J1" s="7"/>
      <c r="K1" s="7"/>
      <c r="L1" s="197"/>
      <c r="M1" s="7"/>
      <c r="N1" s="7"/>
      <c r="O1" s="7"/>
      <c r="P1" s="7"/>
      <c r="Q1" s="196" t="s">
        <v>303</v>
      </c>
    </row>
    <row r="2" spans="1:17">
      <c r="B2" s="25" t="str">
        <f ca="1">CELL("nomfichier")</f>
        <v>E:\0-UPRT\1-UPRT.FR-SITE-WEB\av-achats-vente.marches\av-divers\[av-cahierdecommande.xlsx]Police de caractères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200"/>
    </row>
    <row r="4" spans="1:17" ht="24.75" customHeight="1">
      <c r="B4" s="100"/>
      <c r="C4" s="84"/>
      <c r="D4" s="155"/>
      <c r="E4" s="156"/>
      <c r="F4" s="84"/>
      <c r="G4" s="2"/>
      <c r="H4" s="165" t="s">
        <v>291</v>
      </c>
      <c r="I4" s="146" t="s">
        <v>292</v>
      </c>
      <c r="J4" s="273" t="s">
        <v>352</v>
      </c>
      <c r="K4" s="101" t="s">
        <v>293</v>
      </c>
      <c r="L4" s="102" t="s">
        <v>217</v>
      </c>
      <c r="M4" s="138"/>
      <c r="N4" s="112"/>
      <c r="O4" s="112"/>
      <c r="P4" s="112"/>
      <c r="Q4" s="153"/>
    </row>
    <row r="5" spans="1:17" ht="24.95" customHeight="1">
      <c r="B5" s="195" t="s">
        <v>302</v>
      </c>
      <c r="C5" s="84"/>
      <c r="D5" s="155"/>
      <c r="E5" s="156"/>
      <c r="F5" s="157"/>
      <c r="G5" s="172"/>
      <c r="H5" s="166">
        <f>H7+H21+H35+H49+H63+H77+H91</f>
        <v>0</v>
      </c>
      <c r="I5" s="162"/>
      <c r="J5" s="158">
        <f>J7+J21+J35+J49+J63+J77+J91</f>
        <v>0</v>
      </c>
      <c r="K5" s="163">
        <f>K7+K21+K35+K49+K63+K77+K91</f>
        <v>0</v>
      </c>
      <c r="L5" s="159">
        <f>K5-J5</f>
        <v>0</v>
      </c>
      <c r="M5" s="138"/>
      <c r="N5" s="112"/>
      <c r="O5" s="112"/>
      <c r="P5" s="112"/>
      <c r="Q5" s="153"/>
    </row>
    <row r="6" spans="1:17" ht="10.5" customHeight="1">
      <c r="B6" s="150"/>
      <c r="C6" s="3"/>
      <c r="D6" s="140"/>
      <c r="E6" s="148"/>
      <c r="F6" s="147"/>
      <c r="G6" s="190"/>
      <c r="H6" s="191" t="s">
        <v>5</v>
      </c>
      <c r="I6" s="192" t="s">
        <v>25</v>
      </c>
      <c r="J6" s="249" t="s">
        <v>26</v>
      </c>
      <c r="K6" s="193" t="s">
        <v>27</v>
      </c>
      <c r="L6" s="194" t="s">
        <v>12</v>
      </c>
      <c r="M6" s="145"/>
      <c r="N6" s="143"/>
      <c r="O6" s="143"/>
      <c r="P6" s="143"/>
      <c r="Q6" s="144"/>
    </row>
    <row r="7" spans="1:17" ht="24.95" customHeight="1">
      <c r="B7" s="100" t="s">
        <v>294</v>
      </c>
      <c r="C7" s="84"/>
      <c r="D7" s="175"/>
      <c r="E7" s="177"/>
      <c r="F7" s="179"/>
      <c r="G7" s="172"/>
      <c r="H7" s="167">
        <f>SUM(H10:H18)</f>
        <v>0</v>
      </c>
      <c r="I7" s="88">
        <f>SUM(I10:I18)</f>
        <v>0</v>
      </c>
      <c r="J7" s="158">
        <f>SUM(J10:J18)</f>
        <v>0</v>
      </c>
      <c r="K7" s="88">
        <f>SUM(K10:K18)</f>
        <v>0</v>
      </c>
      <c r="L7" s="89">
        <f>K7-J7</f>
        <v>0</v>
      </c>
      <c r="M7" s="138"/>
      <c r="N7" s="112"/>
      <c r="O7" s="112"/>
      <c r="P7" s="112"/>
      <c r="Q7" s="153"/>
    </row>
    <row r="8" spans="1:17" ht="3.75" customHeight="1">
      <c r="B8" s="92"/>
      <c r="C8" s="84"/>
      <c r="D8" s="84"/>
      <c r="E8" s="106"/>
      <c r="F8" s="85"/>
      <c r="G8" s="174"/>
      <c r="H8" s="168"/>
      <c r="I8" s="8"/>
      <c r="J8" s="258"/>
      <c r="K8" s="8"/>
      <c r="L8" s="108"/>
      <c r="M8" s="84"/>
      <c r="N8" s="84"/>
      <c r="O8" s="84"/>
      <c r="P8" s="84"/>
      <c r="Q8" s="98"/>
    </row>
    <row r="9" spans="1:17" ht="10.5" customHeight="1">
      <c r="B9" s="149" t="s">
        <v>301</v>
      </c>
      <c r="C9" s="3"/>
      <c r="D9" s="140"/>
      <c r="E9" s="148"/>
      <c r="F9" s="147"/>
      <c r="G9" s="173"/>
      <c r="H9" s="169"/>
      <c r="I9" s="141"/>
      <c r="J9" s="269"/>
      <c r="K9" s="141"/>
      <c r="L9" s="142"/>
      <c r="M9" s="145"/>
      <c r="N9" s="143"/>
      <c r="O9" s="143"/>
      <c r="P9" s="143"/>
      <c r="Q9" s="144"/>
    </row>
    <row r="10" spans="1:17" ht="20.100000000000001" customHeight="1">
      <c r="B10" s="109"/>
      <c r="C10" s="82"/>
      <c r="D10" s="175" t="s">
        <v>286</v>
      </c>
      <c r="E10" s="177"/>
      <c r="F10" s="179"/>
      <c r="G10" s="172" t="s">
        <v>3</v>
      </c>
      <c r="H10" s="180"/>
      <c r="I10" s="181"/>
      <c r="J10" s="274"/>
      <c r="K10" s="182"/>
      <c r="L10" s="176">
        <f>K10-J10</f>
        <v>0</v>
      </c>
      <c r="M10" s="138"/>
      <c r="N10" s="154"/>
      <c r="O10" s="154"/>
      <c r="P10" s="154"/>
      <c r="Q10" s="178"/>
    </row>
    <row r="11" spans="1:17" ht="10.5" customHeight="1">
      <c r="B11" s="109"/>
      <c r="C11" s="3"/>
      <c r="D11" s="140"/>
      <c r="E11" s="148"/>
      <c r="F11" s="147"/>
      <c r="G11" s="173"/>
      <c r="H11" s="183"/>
      <c r="I11" s="184"/>
      <c r="J11" s="270"/>
      <c r="K11" s="185"/>
      <c r="L11" s="176"/>
      <c r="M11" s="145"/>
      <c r="N11" s="143"/>
      <c r="O11" s="143"/>
      <c r="P11" s="143"/>
      <c r="Q11" s="144"/>
    </row>
    <row r="12" spans="1:17" ht="20.100000000000001" customHeight="1">
      <c r="B12" s="109"/>
      <c r="C12" s="82"/>
      <c r="D12" s="175" t="s">
        <v>287</v>
      </c>
      <c r="E12" s="177"/>
      <c r="F12" s="179"/>
      <c r="G12" s="172" t="s">
        <v>4</v>
      </c>
      <c r="H12" s="180"/>
      <c r="I12" s="181"/>
      <c r="J12" s="274"/>
      <c r="K12" s="182"/>
      <c r="L12" s="176">
        <f t="shared" ref="L12:L18" si="0">K12-J12</f>
        <v>0</v>
      </c>
      <c r="M12" s="138"/>
      <c r="N12" s="154"/>
      <c r="O12" s="154"/>
      <c r="P12" s="154"/>
      <c r="Q12" s="178"/>
    </row>
    <row r="13" spans="1:17" ht="10.5" customHeight="1">
      <c r="B13" s="109"/>
      <c r="C13" s="82"/>
      <c r="D13" s="140"/>
      <c r="E13" s="148"/>
      <c r="F13" s="147"/>
      <c r="G13" s="173"/>
      <c r="H13" s="183"/>
      <c r="I13" s="184"/>
      <c r="J13" s="270"/>
      <c r="K13" s="185"/>
      <c r="L13" s="176">
        <f t="shared" si="0"/>
        <v>0</v>
      </c>
      <c r="M13" s="145"/>
      <c r="N13" s="143"/>
      <c r="O13" s="143"/>
      <c r="P13" s="143"/>
      <c r="Q13" s="144"/>
    </row>
    <row r="14" spans="1:17" ht="20.100000000000001" customHeight="1">
      <c r="B14" s="109"/>
      <c r="C14" s="82"/>
      <c r="D14" s="175" t="s">
        <v>288</v>
      </c>
      <c r="E14" s="177"/>
      <c r="F14" s="179"/>
      <c r="G14" s="172" t="s">
        <v>5</v>
      </c>
      <c r="H14" s="180"/>
      <c r="I14" s="181"/>
      <c r="J14" s="274"/>
      <c r="K14" s="182"/>
      <c r="L14" s="176">
        <f t="shared" si="0"/>
        <v>0</v>
      </c>
      <c r="M14" s="138"/>
      <c r="N14" s="154"/>
      <c r="O14" s="154"/>
      <c r="P14" s="154"/>
      <c r="Q14" s="178"/>
    </row>
    <row r="15" spans="1:17" ht="10.5" customHeight="1">
      <c r="B15" s="109"/>
      <c r="C15" s="82"/>
      <c r="D15" s="140"/>
      <c r="E15" s="148"/>
      <c r="F15" s="147"/>
      <c r="G15" s="173"/>
      <c r="H15" s="183"/>
      <c r="I15" s="184"/>
      <c r="J15" s="270"/>
      <c r="K15" s="185"/>
      <c r="L15" s="176">
        <f t="shared" si="0"/>
        <v>0</v>
      </c>
      <c r="M15" s="145"/>
      <c r="N15" s="143"/>
      <c r="O15" s="143"/>
      <c r="P15" s="143"/>
      <c r="Q15" s="144"/>
    </row>
    <row r="16" spans="1:17" ht="20.100000000000001" customHeight="1">
      <c r="B16" s="109"/>
      <c r="C16" s="82"/>
      <c r="D16" s="175" t="s">
        <v>289</v>
      </c>
      <c r="E16" s="177"/>
      <c r="F16" s="179"/>
      <c r="G16" s="172" t="s">
        <v>6</v>
      </c>
      <c r="H16" s="180"/>
      <c r="I16" s="181"/>
      <c r="J16" s="274"/>
      <c r="K16" s="182"/>
      <c r="L16" s="176">
        <f t="shared" si="0"/>
        <v>0</v>
      </c>
      <c r="M16" s="138"/>
      <c r="N16" s="154"/>
      <c r="O16" s="154"/>
      <c r="P16" s="154"/>
      <c r="Q16" s="178"/>
    </row>
    <row r="17" spans="2:17" ht="10.5" customHeight="1">
      <c r="B17" s="109"/>
      <c r="C17" s="82"/>
      <c r="D17" s="140"/>
      <c r="E17" s="148"/>
      <c r="F17" s="147"/>
      <c r="G17" s="173"/>
      <c r="H17" s="183"/>
      <c r="I17" s="184"/>
      <c r="J17" s="270"/>
      <c r="K17" s="185"/>
      <c r="L17" s="176">
        <f t="shared" si="0"/>
        <v>0</v>
      </c>
      <c r="M17" s="145"/>
      <c r="N17" s="143"/>
      <c r="O17" s="143"/>
      <c r="P17" s="143"/>
      <c r="Q17" s="144"/>
    </row>
    <row r="18" spans="2:17" ht="20.100000000000001" customHeight="1">
      <c r="B18" s="109"/>
      <c r="C18" s="82"/>
      <c r="D18" s="175" t="s">
        <v>290</v>
      </c>
      <c r="E18" s="177"/>
      <c r="F18" s="179"/>
      <c r="G18" s="172" t="s">
        <v>7</v>
      </c>
      <c r="H18" s="180"/>
      <c r="I18" s="181"/>
      <c r="J18" s="274"/>
      <c r="K18" s="182"/>
      <c r="L18" s="176">
        <f t="shared" si="0"/>
        <v>0</v>
      </c>
      <c r="M18" s="138"/>
      <c r="N18" s="154"/>
      <c r="O18" s="154"/>
      <c r="P18" s="154"/>
      <c r="Q18" s="178"/>
    </row>
    <row r="19" spans="2:17" ht="20.100000000000001" customHeight="1">
      <c r="B19" s="109"/>
      <c r="C19" s="82"/>
      <c r="D19" s="175"/>
      <c r="E19" s="177"/>
      <c r="F19" s="179"/>
      <c r="G19" s="172"/>
      <c r="H19" s="186"/>
      <c r="I19" s="187"/>
      <c r="J19" s="271"/>
      <c r="K19" s="188"/>
      <c r="L19" s="176"/>
      <c r="M19" s="138"/>
      <c r="N19" s="154"/>
      <c r="O19" s="154"/>
      <c r="P19" s="154"/>
      <c r="Q19" s="178"/>
    </row>
    <row r="20" spans="2:17" ht="11.25" customHeight="1">
      <c r="B20" s="117"/>
      <c r="C20" s="86"/>
      <c r="D20" s="155"/>
      <c r="E20" s="156"/>
      <c r="F20" s="157"/>
      <c r="G20" s="172"/>
      <c r="H20" s="171"/>
      <c r="I20" s="110"/>
      <c r="J20" s="259"/>
      <c r="K20" s="110"/>
      <c r="L20" s="111"/>
      <c r="M20" s="138"/>
      <c r="N20" s="112"/>
      <c r="O20" s="112"/>
      <c r="P20" s="112"/>
      <c r="Q20" s="153"/>
    </row>
    <row r="21" spans="2:17" ht="24.95" customHeight="1">
      <c r="B21" s="100" t="s">
        <v>295</v>
      </c>
      <c r="C21" s="84"/>
      <c r="D21" s="175"/>
      <c r="E21" s="177"/>
      <c r="F21" s="179"/>
      <c r="G21" s="172"/>
      <c r="H21" s="167">
        <f>SUM(H24:H32)</f>
        <v>0</v>
      </c>
      <c r="I21" s="88"/>
      <c r="J21" s="158">
        <f>SUM(J24:J32)</f>
        <v>0</v>
      </c>
      <c r="K21" s="88">
        <f>SUM(K24:K32)</f>
        <v>0</v>
      </c>
      <c r="L21" s="89">
        <f>K21-J21</f>
        <v>0</v>
      </c>
      <c r="M21" s="138"/>
      <c r="N21" s="112"/>
      <c r="O21" s="112"/>
      <c r="P21" s="112"/>
      <c r="Q21" s="153"/>
    </row>
    <row r="22" spans="2:17" ht="3.75" customHeight="1">
      <c r="B22" s="92"/>
      <c r="C22" s="84"/>
      <c r="D22" s="84"/>
      <c r="E22" s="106"/>
      <c r="F22" s="85"/>
      <c r="G22" s="174"/>
      <c r="H22" s="168"/>
      <c r="I22" s="8"/>
      <c r="J22" s="258"/>
      <c r="K22" s="8"/>
      <c r="L22" s="108"/>
      <c r="M22" s="84"/>
      <c r="N22" s="84"/>
      <c r="O22" s="84"/>
      <c r="P22" s="84"/>
      <c r="Q22" s="98"/>
    </row>
    <row r="23" spans="2:17" ht="10.5" customHeight="1">
      <c r="B23" s="149" t="s">
        <v>301</v>
      </c>
      <c r="C23" s="3"/>
      <c r="D23" s="140"/>
      <c r="E23" s="148"/>
      <c r="F23" s="147"/>
      <c r="G23" s="173"/>
      <c r="H23" s="169"/>
      <c r="I23" s="141"/>
      <c r="J23" s="269"/>
      <c r="K23" s="141"/>
      <c r="L23" s="142"/>
      <c r="M23" s="145"/>
      <c r="N23" s="143"/>
      <c r="O23" s="143"/>
      <c r="P23" s="143"/>
      <c r="Q23" s="144"/>
    </row>
    <row r="24" spans="2:17" ht="20.100000000000001" customHeight="1">
      <c r="B24" s="109"/>
      <c r="C24" s="82"/>
      <c r="D24" s="175" t="s">
        <v>286</v>
      </c>
      <c r="E24" s="177"/>
      <c r="F24" s="179"/>
      <c r="G24" s="172" t="s">
        <v>3</v>
      </c>
      <c r="H24" s="180"/>
      <c r="I24" s="181"/>
      <c r="J24" s="274"/>
      <c r="K24" s="182"/>
      <c r="L24" s="176">
        <f>K24-J24</f>
        <v>0</v>
      </c>
      <c r="M24" s="138"/>
      <c r="N24" s="154"/>
      <c r="O24" s="154"/>
      <c r="P24" s="154"/>
      <c r="Q24" s="178"/>
    </row>
    <row r="25" spans="2:17" ht="10.5" customHeight="1">
      <c r="B25" s="109"/>
      <c r="C25" s="3"/>
      <c r="D25" s="140"/>
      <c r="E25" s="148"/>
      <c r="F25" s="147"/>
      <c r="G25" s="173"/>
      <c r="H25" s="183"/>
      <c r="I25" s="184"/>
      <c r="J25" s="270"/>
      <c r="K25" s="185"/>
      <c r="L25" s="176"/>
      <c r="M25" s="145"/>
      <c r="N25" s="143"/>
      <c r="O25" s="143"/>
      <c r="P25" s="143"/>
      <c r="Q25" s="144"/>
    </row>
    <row r="26" spans="2:17" ht="20.100000000000001" customHeight="1">
      <c r="B26" s="109"/>
      <c r="C26" s="82"/>
      <c r="D26" s="175" t="s">
        <v>287</v>
      </c>
      <c r="E26" s="177"/>
      <c r="F26" s="179"/>
      <c r="G26" s="172" t="s">
        <v>4</v>
      </c>
      <c r="H26" s="180"/>
      <c r="I26" s="181"/>
      <c r="J26" s="274"/>
      <c r="K26" s="182"/>
      <c r="L26" s="176">
        <f t="shared" ref="L26:L32" si="1">K26-J26</f>
        <v>0</v>
      </c>
      <c r="M26" s="138"/>
      <c r="N26" s="154"/>
      <c r="O26" s="154"/>
      <c r="P26" s="154"/>
      <c r="Q26" s="178"/>
    </row>
    <row r="27" spans="2:17" ht="10.5" customHeight="1">
      <c r="B27" s="109"/>
      <c r="C27" s="82"/>
      <c r="D27" s="140"/>
      <c r="E27" s="148"/>
      <c r="F27" s="147"/>
      <c r="G27" s="173"/>
      <c r="H27" s="183"/>
      <c r="I27" s="184"/>
      <c r="J27" s="270"/>
      <c r="K27" s="185"/>
      <c r="L27" s="176">
        <f t="shared" si="1"/>
        <v>0</v>
      </c>
      <c r="M27" s="145"/>
      <c r="N27" s="143"/>
      <c r="O27" s="143"/>
      <c r="P27" s="143"/>
      <c r="Q27" s="144"/>
    </row>
    <row r="28" spans="2:17" ht="20.100000000000001" customHeight="1">
      <c r="B28" s="109"/>
      <c r="C28" s="82"/>
      <c r="D28" s="175" t="s">
        <v>288</v>
      </c>
      <c r="E28" s="177"/>
      <c r="F28" s="179"/>
      <c r="G28" s="172" t="s">
        <v>5</v>
      </c>
      <c r="H28" s="180"/>
      <c r="I28" s="181"/>
      <c r="J28" s="274"/>
      <c r="K28" s="182"/>
      <c r="L28" s="176">
        <f t="shared" si="1"/>
        <v>0</v>
      </c>
      <c r="M28" s="138"/>
      <c r="N28" s="154"/>
      <c r="O28" s="154"/>
      <c r="P28" s="154"/>
      <c r="Q28" s="178"/>
    </row>
    <row r="29" spans="2:17" ht="10.5" customHeight="1">
      <c r="B29" s="109"/>
      <c r="C29" s="82"/>
      <c r="D29" s="140"/>
      <c r="E29" s="148"/>
      <c r="F29" s="147"/>
      <c r="G29" s="173"/>
      <c r="H29" s="183"/>
      <c r="I29" s="184"/>
      <c r="J29" s="270"/>
      <c r="K29" s="185"/>
      <c r="L29" s="176">
        <f t="shared" si="1"/>
        <v>0</v>
      </c>
      <c r="M29" s="145"/>
      <c r="N29" s="143"/>
      <c r="O29" s="143"/>
      <c r="P29" s="143"/>
      <c r="Q29" s="144"/>
    </row>
    <row r="30" spans="2:17" ht="20.100000000000001" customHeight="1">
      <c r="B30" s="109"/>
      <c r="C30" s="82"/>
      <c r="D30" s="175" t="s">
        <v>289</v>
      </c>
      <c r="E30" s="177"/>
      <c r="F30" s="179"/>
      <c r="G30" s="172" t="s">
        <v>6</v>
      </c>
      <c r="H30" s="180"/>
      <c r="I30" s="181"/>
      <c r="J30" s="274"/>
      <c r="K30" s="182"/>
      <c r="L30" s="176">
        <f t="shared" si="1"/>
        <v>0</v>
      </c>
      <c r="M30" s="138"/>
      <c r="N30" s="154"/>
      <c r="O30" s="154"/>
      <c r="P30" s="154"/>
      <c r="Q30" s="178"/>
    </row>
    <row r="31" spans="2:17" ht="10.5" customHeight="1">
      <c r="B31" s="109"/>
      <c r="C31" s="82"/>
      <c r="D31" s="140"/>
      <c r="E31" s="148"/>
      <c r="F31" s="147"/>
      <c r="G31" s="173"/>
      <c r="H31" s="183"/>
      <c r="I31" s="184"/>
      <c r="J31" s="270"/>
      <c r="K31" s="185"/>
      <c r="L31" s="176">
        <f t="shared" si="1"/>
        <v>0</v>
      </c>
      <c r="M31" s="145"/>
      <c r="N31" s="143"/>
      <c r="O31" s="143"/>
      <c r="P31" s="143"/>
      <c r="Q31" s="144"/>
    </row>
    <row r="32" spans="2:17" ht="20.100000000000001" customHeight="1">
      <c r="B32" s="109"/>
      <c r="C32" s="82"/>
      <c r="D32" s="175" t="s">
        <v>290</v>
      </c>
      <c r="E32" s="177"/>
      <c r="F32" s="179"/>
      <c r="G32" s="172" t="s">
        <v>7</v>
      </c>
      <c r="H32" s="180"/>
      <c r="I32" s="181"/>
      <c r="J32" s="274"/>
      <c r="K32" s="182"/>
      <c r="L32" s="176">
        <f t="shared" si="1"/>
        <v>0</v>
      </c>
      <c r="M32" s="138"/>
      <c r="N32" s="154"/>
      <c r="O32" s="154"/>
      <c r="P32" s="154"/>
      <c r="Q32" s="178"/>
    </row>
    <row r="33" spans="2:17" ht="20.100000000000001" customHeight="1">
      <c r="B33" s="109"/>
      <c r="C33" s="82"/>
      <c r="D33" s="175"/>
      <c r="E33" s="177"/>
      <c r="F33" s="179"/>
      <c r="G33" s="172"/>
      <c r="H33" s="186"/>
      <c r="I33" s="187"/>
      <c r="J33" s="271"/>
      <c r="K33" s="188"/>
      <c r="L33" s="176"/>
      <c r="M33" s="138"/>
      <c r="N33" s="154"/>
      <c r="O33" s="154"/>
      <c r="P33" s="154"/>
      <c r="Q33" s="178"/>
    </row>
    <row r="34" spans="2:17" ht="11.25" customHeight="1">
      <c r="B34" s="117"/>
      <c r="C34" s="86"/>
      <c r="D34" s="155"/>
      <c r="E34" s="156"/>
      <c r="F34" s="157"/>
      <c r="G34" s="172"/>
      <c r="H34" s="171"/>
      <c r="I34" s="110"/>
      <c r="J34" s="259"/>
      <c r="K34" s="110"/>
      <c r="L34" s="111"/>
      <c r="M34" s="138"/>
      <c r="N34" s="112"/>
      <c r="O34" s="112"/>
      <c r="P34" s="112"/>
      <c r="Q34" s="153"/>
    </row>
    <row r="35" spans="2:17" ht="24.95" customHeight="1">
      <c r="B35" s="100" t="s">
        <v>296</v>
      </c>
      <c r="C35" s="84"/>
      <c r="D35" s="175"/>
      <c r="E35" s="177"/>
      <c r="F35" s="179"/>
      <c r="G35" s="172"/>
      <c r="H35" s="167">
        <f>SUM(H38:H46)</f>
        <v>0</v>
      </c>
      <c r="I35" s="88"/>
      <c r="J35" s="158">
        <f>SUM(J38:J46)</f>
        <v>0</v>
      </c>
      <c r="K35" s="88">
        <f>SUM(K38:K46)</f>
        <v>0</v>
      </c>
      <c r="L35" s="89">
        <f>K35-J35</f>
        <v>0</v>
      </c>
      <c r="M35" s="138"/>
      <c r="N35" s="112"/>
      <c r="O35" s="112"/>
      <c r="P35" s="112"/>
      <c r="Q35" s="153"/>
    </row>
    <row r="36" spans="2:17" ht="3.75" customHeight="1">
      <c r="B36" s="92"/>
      <c r="C36" s="84"/>
      <c r="D36" s="84"/>
      <c r="E36" s="106"/>
      <c r="F36" s="85"/>
      <c r="G36" s="174"/>
      <c r="H36" s="168"/>
      <c r="I36" s="8"/>
      <c r="J36" s="258"/>
      <c r="K36" s="8"/>
      <c r="L36" s="108"/>
      <c r="M36" s="84"/>
      <c r="N36" s="84"/>
      <c r="O36" s="84"/>
      <c r="P36" s="84"/>
      <c r="Q36" s="98"/>
    </row>
    <row r="37" spans="2:17" ht="10.5" customHeight="1">
      <c r="B37" s="149" t="s">
        <v>301</v>
      </c>
      <c r="C37" s="3"/>
      <c r="D37" s="140"/>
      <c r="E37" s="148"/>
      <c r="F37" s="147"/>
      <c r="G37" s="173"/>
      <c r="H37" s="169"/>
      <c r="I37" s="141"/>
      <c r="J37" s="269"/>
      <c r="K37" s="141"/>
      <c r="L37" s="142"/>
      <c r="M37" s="145"/>
      <c r="N37" s="143"/>
      <c r="O37" s="143"/>
      <c r="P37" s="143"/>
      <c r="Q37" s="144"/>
    </row>
    <row r="38" spans="2:17" ht="20.100000000000001" customHeight="1">
      <c r="B38" s="109"/>
      <c r="C38" s="82"/>
      <c r="D38" s="175" t="s">
        <v>286</v>
      </c>
      <c r="E38" s="177"/>
      <c r="F38" s="179"/>
      <c r="G38" s="172" t="s">
        <v>3</v>
      </c>
      <c r="H38" s="180"/>
      <c r="I38" s="181"/>
      <c r="J38" s="274"/>
      <c r="K38" s="182"/>
      <c r="L38" s="176">
        <f>K38-J38</f>
        <v>0</v>
      </c>
      <c r="M38" s="138"/>
      <c r="N38" s="154"/>
      <c r="O38" s="154"/>
      <c r="P38" s="154"/>
      <c r="Q38" s="178"/>
    </row>
    <row r="39" spans="2:17" ht="10.5" customHeight="1">
      <c r="B39" s="109"/>
      <c r="C39" s="3"/>
      <c r="D39" s="140"/>
      <c r="E39" s="148"/>
      <c r="F39" s="147"/>
      <c r="G39" s="173"/>
      <c r="H39" s="183"/>
      <c r="I39" s="184"/>
      <c r="J39" s="270"/>
      <c r="K39" s="185"/>
      <c r="L39" s="176"/>
      <c r="M39" s="145"/>
      <c r="N39" s="143"/>
      <c r="O39" s="143"/>
      <c r="P39" s="143"/>
      <c r="Q39" s="144"/>
    </row>
    <row r="40" spans="2:17" ht="20.100000000000001" customHeight="1">
      <c r="B40" s="109"/>
      <c r="C40" s="82"/>
      <c r="D40" s="175" t="s">
        <v>287</v>
      </c>
      <c r="E40" s="177"/>
      <c r="F40" s="179"/>
      <c r="G40" s="172" t="s">
        <v>4</v>
      </c>
      <c r="H40" s="180"/>
      <c r="I40" s="181"/>
      <c r="J40" s="274"/>
      <c r="K40" s="182"/>
      <c r="L40" s="176">
        <f t="shared" ref="L40:L46" si="2">K40-J40</f>
        <v>0</v>
      </c>
      <c r="M40" s="138"/>
      <c r="N40" s="154"/>
      <c r="O40" s="154"/>
      <c r="P40" s="154"/>
      <c r="Q40" s="178"/>
    </row>
    <row r="41" spans="2:17" ht="10.5" customHeight="1">
      <c r="B41" s="109"/>
      <c r="C41" s="82"/>
      <c r="D41" s="140"/>
      <c r="E41" s="148"/>
      <c r="F41" s="147"/>
      <c r="G41" s="173"/>
      <c r="H41" s="183"/>
      <c r="I41" s="184"/>
      <c r="J41" s="270"/>
      <c r="K41" s="185"/>
      <c r="L41" s="176">
        <f t="shared" si="2"/>
        <v>0</v>
      </c>
      <c r="M41" s="145"/>
      <c r="N41" s="143"/>
      <c r="O41" s="143"/>
      <c r="P41" s="143"/>
      <c r="Q41" s="144"/>
    </row>
    <row r="42" spans="2:17" ht="20.100000000000001" customHeight="1">
      <c r="B42" s="109"/>
      <c r="C42" s="82"/>
      <c r="D42" s="175" t="s">
        <v>288</v>
      </c>
      <c r="E42" s="177"/>
      <c r="F42" s="179"/>
      <c r="G42" s="172" t="s">
        <v>5</v>
      </c>
      <c r="H42" s="180"/>
      <c r="I42" s="181"/>
      <c r="J42" s="274"/>
      <c r="K42" s="182"/>
      <c r="L42" s="176">
        <f t="shared" si="2"/>
        <v>0</v>
      </c>
      <c r="M42" s="138"/>
      <c r="N42" s="154"/>
      <c r="O42" s="154"/>
      <c r="P42" s="154"/>
      <c r="Q42" s="178"/>
    </row>
    <row r="43" spans="2:17" ht="10.5" customHeight="1">
      <c r="B43" s="109"/>
      <c r="C43" s="82"/>
      <c r="D43" s="140"/>
      <c r="E43" s="148"/>
      <c r="F43" s="147"/>
      <c r="G43" s="173"/>
      <c r="H43" s="183"/>
      <c r="I43" s="184"/>
      <c r="J43" s="270"/>
      <c r="K43" s="185"/>
      <c r="L43" s="176">
        <f t="shared" si="2"/>
        <v>0</v>
      </c>
      <c r="M43" s="145"/>
      <c r="N43" s="143"/>
      <c r="O43" s="143"/>
      <c r="P43" s="143"/>
      <c r="Q43" s="144"/>
    </row>
    <row r="44" spans="2:17" ht="20.100000000000001" customHeight="1">
      <c r="B44" s="109"/>
      <c r="C44" s="82"/>
      <c r="D44" s="175" t="s">
        <v>289</v>
      </c>
      <c r="E44" s="177"/>
      <c r="F44" s="179"/>
      <c r="G44" s="172" t="s">
        <v>6</v>
      </c>
      <c r="H44" s="180"/>
      <c r="I44" s="181"/>
      <c r="J44" s="274"/>
      <c r="K44" s="182"/>
      <c r="L44" s="176">
        <f t="shared" si="2"/>
        <v>0</v>
      </c>
      <c r="M44" s="138"/>
      <c r="N44" s="154"/>
      <c r="O44" s="154"/>
      <c r="P44" s="154"/>
      <c r="Q44" s="178"/>
    </row>
    <row r="45" spans="2:17" ht="10.5" customHeight="1">
      <c r="B45" s="109"/>
      <c r="C45" s="82"/>
      <c r="D45" s="140"/>
      <c r="E45" s="148"/>
      <c r="F45" s="147"/>
      <c r="G45" s="173"/>
      <c r="H45" s="183"/>
      <c r="I45" s="184"/>
      <c r="J45" s="270"/>
      <c r="K45" s="185"/>
      <c r="L45" s="176">
        <f t="shared" si="2"/>
        <v>0</v>
      </c>
      <c r="M45" s="145"/>
      <c r="N45" s="143"/>
      <c r="O45" s="143"/>
      <c r="P45" s="143"/>
      <c r="Q45" s="144"/>
    </row>
    <row r="46" spans="2:17" ht="20.100000000000001" customHeight="1">
      <c r="B46" s="109"/>
      <c r="C46" s="82"/>
      <c r="D46" s="175" t="s">
        <v>290</v>
      </c>
      <c r="E46" s="177"/>
      <c r="F46" s="179"/>
      <c r="G46" s="172" t="s">
        <v>7</v>
      </c>
      <c r="H46" s="180"/>
      <c r="I46" s="181"/>
      <c r="J46" s="274"/>
      <c r="K46" s="182"/>
      <c r="L46" s="176">
        <f t="shared" si="2"/>
        <v>0</v>
      </c>
      <c r="M46" s="138"/>
      <c r="N46" s="154"/>
      <c r="O46" s="154"/>
      <c r="P46" s="154"/>
      <c r="Q46" s="178"/>
    </row>
    <row r="47" spans="2:17" ht="20.100000000000001" customHeight="1">
      <c r="B47" s="109"/>
      <c r="C47" s="82"/>
      <c r="D47" s="175"/>
      <c r="E47" s="177"/>
      <c r="F47" s="179"/>
      <c r="G47" s="172"/>
      <c r="H47" s="186"/>
      <c r="I47" s="187"/>
      <c r="J47" s="271"/>
      <c r="K47" s="188"/>
      <c r="L47" s="176"/>
      <c r="M47" s="138"/>
      <c r="N47" s="154"/>
      <c r="O47" s="154"/>
      <c r="P47" s="154"/>
      <c r="Q47" s="178"/>
    </row>
    <row r="48" spans="2:17" ht="11.25" customHeight="1">
      <c r="B48" s="117"/>
      <c r="C48" s="86"/>
      <c r="D48" s="155"/>
      <c r="E48" s="156"/>
      <c r="F48" s="157"/>
      <c r="G48" s="172"/>
      <c r="H48" s="171"/>
      <c r="I48" s="110"/>
      <c r="J48" s="259"/>
      <c r="K48" s="110"/>
      <c r="L48" s="111"/>
      <c r="M48" s="138"/>
      <c r="N48" s="112"/>
      <c r="O48" s="112"/>
      <c r="P48" s="112"/>
      <c r="Q48" s="153"/>
    </row>
    <row r="49" spans="2:17" ht="24.95" customHeight="1">
      <c r="B49" s="100" t="s">
        <v>297</v>
      </c>
      <c r="C49" s="84"/>
      <c r="D49" s="175"/>
      <c r="E49" s="177"/>
      <c r="F49" s="179"/>
      <c r="G49" s="172"/>
      <c r="H49" s="167">
        <f>SUM(H52:H60)</f>
        <v>0</v>
      </c>
      <c r="I49" s="88"/>
      <c r="J49" s="158">
        <f>SUM(J52:J60)</f>
        <v>0</v>
      </c>
      <c r="K49" s="88">
        <f>SUM(K52:K60)</f>
        <v>0</v>
      </c>
      <c r="L49" s="89">
        <f>K49-J49</f>
        <v>0</v>
      </c>
      <c r="M49" s="138"/>
      <c r="N49" s="112"/>
      <c r="O49" s="112"/>
      <c r="P49" s="112"/>
      <c r="Q49" s="153"/>
    </row>
    <row r="50" spans="2:17" ht="3.75" customHeight="1">
      <c r="B50" s="92"/>
      <c r="C50" s="84"/>
      <c r="D50" s="84"/>
      <c r="E50" s="106"/>
      <c r="F50" s="85"/>
      <c r="G50" s="174"/>
      <c r="H50" s="168"/>
      <c r="I50" s="8"/>
      <c r="J50" s="258"/>
      <c r="K50" s="8"/>
      <c r="L50" s="108"/>
      <c r="M50" s="84"/>
      <c r="N50" s="84"/>
      <c r="O50" s="84"/>
      <c r="P50" s="84"/>
      <c r="Q50" s="98"/>
    </row>
    <row r="51" spans="2:17" ht="10.5" customHeight="1">
      <c r="B51" s="149" t="s">
        <v>301</v>
      </c>
      <c r="C51" s="3"/>
      <c r="D51" s="140"/>
      <c r="E51" s="148"/>
      <c r="F51" s="147"/>
      <c r="G51" s="173"/>
      <c r="H51" s="169"/>
      <c r="I51" s="141"/>
      <c r="J51" s="269"/>
      <c r="K51" s="141"/>
      <c r="L51" s="142"/>
      <c r="M51" s="145"/>
      <c r="N51" s="143"/>
      <c r="O51" s="143"/>
      <c r="P51" s="143"/>
      <c r="Q51" s="144"/>
    </row>
    <row r="52" spans="2:17" ht="20.100000000000001" customHeight="1">
      <c r="B52" s="109"/>
      <c r="C52" s="82"/>
      <c r="D52" s="175" t="s">
        <v>286</v>
      </c>
      <c r="E52" s="177"/>
      <c r="F52" s="179"/>
      <c r="G52" s="172" t="s">
        <v>3</v>
      </c>
      <c r="H52" s="180"/>
      <c r="I52" s="181"/>
      <c r="J52" s="274"/>
      <c r="K52" s="182"/>
      <c r="L52" s="176">
        <f>K52-J52</f>
        <v>0</v>
      </c>
      <c r="M52" s="138"/>
      <c r="N52" s="154"/>
      <c r="O52" s="154"/>
      <c r="P52" s="154"/>
      <c r="Q52" s="178"/>
    </row>
    <row r="53" spans="2:17" ht="10.5" customHeight="1">
      <c r="B53" s="109"/>
      <c r="C53" s="3"/>
      <c r="D53" s="140"/>
      <c r="E53" s="148"/>
      <c r="F53" s="147"/>
      <c r="G53" s="173"/>
      <c r="H53" s="183"/>
      <c r="I53" s="184"/>
      <c r="J53" s="270"/>
      <c r="K53" s="185"/>
      <c r="L53" s="176"/>
      <c r="M53" s="145"/>
      <c r="N53" s="143"/>
      <c r="O53" s="143"/>
      <c r="P53" s="143"/>
      <c r="Q53" s="144"/>
    </row>
    <row r="54" spans="2:17" ht="20.100000000000001" customHeight="1">
      <c r="B54" s="109"/>
      <c r="C54" s="82"/>
      <c r="D54" s="175" t="s">
        <v>287</v>
      </c>
      <c r="E54" s="177"/>
      <c r="F54" s="179"/>
      <c r="G54" s="172" t="s">
        <v>4</v>
      </c>
      <c r="H54" s="180"/>
      <c r="I54" s="181"/>
      <c r="J54" s="274"/>
      <c r="K54" s="182"/>
      <c r="L54" s="176">
        <f t="shared" ref="L54:L60" si="3">K54-J54</f>
        <v>0</v>
      </c>
      <c r="M54" s="138"/>
      <c r="N54" s="154"/>
      <c r="O54" s="154"/>
      <c r="P54" s="154"/>
      <c r="Q54" s="178"/>
    </row>
    <row r="55" spans="2:17" ht="10.5" customHeight="1">
      <c r="B55" s="109"/>
      <c r="C55" s="82"/>
      <c r="D55" s="140"/>
      <c r="E55" s="148"/>
      <c r="F55" s="147"/>
      <c r="G55" s="173"/>
      <c r="H55" s="183"/>
      <c r="I55" s="184"/>
      <c r="J55" s="270"/>
      <c r="K55" s="185"/>
      <c r="L55" s="176">
        <f t="shared" si="3"/>
        <v>0</v>
      </c>
      <c r="M55" s="145"/>
      <c r="N55" s="143"/>
      <c r="O55" s="143"/>
      <c r="P55" s="143"/>
      <c r="Q55" s="144"/>
    </row>
    <row r="56" spans="2:17" ht="20.100000000000001" customHeight="1">
      <c r="B56" s="109"/>
      <c r="C56" s="82"/>
      <c r="D56" s="175" t="s">
        <v>288</v>
      </c>
      <c r="E56" s="177"/>
      <c r="F56" s="179"/>
      <c r="G56" s="172" t="s">
        <v>5</v>
      </c>
      <c r="H56" s="180"/>
      <c r="I56" s="181"/>
      <c r="J56" s="274"/>
      <c r="K56" s="182"/>
      <c r="L56" s="176">
        <f t="shared" si="3"/>
        <v>0</v>
      </c>
      <c r="M56" s="138"/>
      <c r="N56" s="154"/>
      <c r="O56" s="154"/>
      <c r="P56" s="154"/>
      <c r="Q56" s="178"/>
    </row>
    <row r="57" spans="2:17" ht="10.5" customHeight="1">
      <c r="B57" s="109"/>
      <c r="C57" s="82"/>
      <c r="D57" s="140"/>
      <c r="E57" s="148"/>
      <c r="F57" s="147"/>
      <c r="G57" s="173"/>
      <c r="H57" s="183"/>
      <c r="I57" s="184"/>
      <c r="J57" s="270"/>
      <c r="K57" s="185"/>
      <c r="L57" s="176">
        <f t="shared" si="3"/>
        <v>0</v>
      </c>
      <c r="M57" s="145"/>
      <c r="N57" s="143"/>
      <c r="O57" s="143"/>
      <c r="P57" s="143"/>
      <c r="Q57" s="144"/>
    </row>
    <row r="58" spans="2:17" ht="20.100000000000001" customHeight="1">
      <c r="B58" s="109"/>
      <c r="C58" s="82"/>
      <c r="D58" s="175" t="s">
        <v>289</v>
      </c>
      <c r="E58" s="177"/>
      <c r="F58" s="179"/>
      <c r="G58" s="172" t="s">
        <v>6</v>
      </c>
      <c r="H58" s="180"/>
      <c r="I58" s="181"/>
      <c r="J58" s="274"/>
      <c r="K58" s="182"/>
      <c r="L58" s="176">
        <f t="shared" si="3"/>
        <v>0</v>
      </c>
      <c r="M58" s="138"/>
      <c r="N58" s="154"/>
      <c r="O58" s="154"/>
      <c r="P58" s="154"/>
      <c r="Q58" s="178"/>
    </row>
    <row r="59" spans="2:17" ht="10.5" customHeight="1">
      <c r="B59" s="109"/>
      <c r="C59" s="82"/>
      <c r="D59" s="140"/>
      <c r="E59" s="148"/>
      <c r="F59" s="147"/>
      <c r="G59" s="173"/>
      <c r="H59" s="183"/>
      <c r="I59" s="184"/>
      <c r="J59" s="270"/>
      <c r="K59" s="185"/>
      <c r="L59" s="176">
        <f t="shared" si="3"/>
        <v>0</v>
      </c>
      <c r="M59" s="145"/>
      <c r="N59" s="143"/>
      <c r="O59" s="143"/>
      <c r="P59" s="143"/>
      <c r="Q59" s="144"/>
    </row>
    <row r="60" spans="2:17" ht="20.100000000000001" customHeight="1">
      <c r="B60" s="109"/>
      <c r="C60" s="82"/>
      <c r="D60" s="175" t="s">
        <v>290</v>
      </c>
      <c r="E60" s="177"/>
      <c r="F60" s="179"/>
      <c r="G60" s="172" t="s">
        <v>7</v>
      </c>
      <c r="H60" s="180"/>
      <c r="I60" s="181"/>
      <c r="J60" s="274"/>
      <c r="K60" s="182"/>
      <c r="L60" s="176">
        <f t="shared" si="3"/>
        <v>0</v>
      </c>
      <c r="M60" s="138"/>
      <c r="N60" s="154"/>
      <c r="O60" s="154"/>
      <c r="P60" s="154"/>
      <c r="Q60" s="178"/>
    </row>
    <row r="61" spans="2:17" ht="20.100000000000001" customHeight="1">
      <c r="B61" s="109"/>
      <c r="C61" s="82"/>
      <c r="D61" s="175"/>
      <c r="E61" s="177"/>
      <c r="F61" s="179"/>
      <c r="G61" s="172"/>
      <c r="H61" s="186"/>
      <c r="I61" s="187"/>
      <c r="J61" s="271"/>
      <c r="K61" s="188"/>
      <c r="L61" s="176"/>
      <c r="M61" s="138"/>
      <c r="N61" s="154"/>
      <c r="O61" s="154"/>
      <c r="P61" s="154"/>
      <c r="Q61" s="178"/>
    </row>
    <row r="62" spans="2:17" ht="11.25" customHeight="1">
      <c r="B62" s="117"/>
      <c r="C62" s="86"/>
      <c r="D62" s="155"/>
      <c r="E62" s="156"/>
      <c r="F62" s="157"/>
      <c r="G62" s="172"/>
      <c r="H62" s="171"/>
      <c r="I62" s="110"/>
      <c r="J62" s="259"/>
      <c r="K62" s="110"/>
      <c r="L62" s="111"/>
      <c r="M62" s="138"/>
      <c r="N62" s="112"/>
      <c r="O62" s="112"/>
      <c r="P62" s="112"/>
      <c r="Q62" s="153"/>
    </row>
    <row r="63" spans="2:17" ht="24.95" customHeight="1">
      <c r="B63" s="100" t="s">
        <v>298</v>
      </c>
      <c r="C63" s="84"/>
      <c r="D63" s="175"/>
      <c r="E63" s="177"/>
      <c r="F63" s="179"/>
      <c r="G63" s="172"/>
      <c r="H63" s="167">
        <f>SUM(H66:H74)</f>
        <v>0</v>
      </c>
      <c r="I63" s="88"/>
      <c r="J63" s="158">
        <f>SUM(J66:J74)</f>
        <v>0</v>
      </c>
      <c r="K63" s="88">
        <f>SUM(K66:K74)</f>
        <v>0</v>
      </c>
      <c r="L63" s="89">
        <f>K63-J63</f>
        <v>0</v>
      </c>
      <c r="M63" s="138"/>
      <c r="N63" s="112"/>
      <c r="O63" s="112"/>
      <c r="P63" s="112"/>
      <c r="Q63" s="153"/>
    </row>
    <row r="64" spans="2:17" ht="3.75" customHeight="1">
      <c r="B64" s="92"/>
      <c r="C64" s="84"/>
      <c r="D64" s="84"/>
      <c r="E64" s="106"/>
      <c r="F64" s="85"/>
      <c r="G64" s="174"/>
      <c r="H64" s="168"/>
      <c r="I64" s="8"/>
      <c r="J64" s="258"/>
      <c r="K64" s="8"/>
      <c r="L64" s="108"/>
      <c r="M64" s="84"/>
      <c r="N64" s="84"/>
      <c r="O64" s="84"/>
      <c r="P64" s="84"/>
      <c r="Q64" s="98"/>
    </row>
    <row r="65" spans="2:17" ht="10.5" customHeight="1">
      <c r="B65" s="149" t="s">
        <v>301</v>
      </c>
      <c r="C65" s="3"/>
      <c r="D65" s="140"/>
      <c r="E65" s="148"/>
      <c r="F65" s="147"/>
      <c r="G65" s="173"/>
      <c r="H65" s="169"/>
      <c r="I65" s="141"/>
      <c r="J65" s="269"/>
      <c r="K65" s="141"/>
      <c r="L65" s="142"/>
      <c r="M65" s="145"/>
      <c r="N65" s="143"/>
      <c r="O65" s="143"/>
      <c r="P65" s="143"/>
      <c r="Q65" s="144"/>
    </row>
    <row r="66" spans="2:17" ht="20.100000000000001" customHeight="1">
      <c r="B66" s="109"/>
      <c r="C66" s="82"/>
      <c r="D66" s="175" t="s">
        <v>286</v>
      </c>
      <c r="E66" s="177"/>
      <c r="F66" s="179"/>
      <c r="G66" s="172" t="s">
        <v>3</v>
      </c>
      <c r="H66" s="180"/>
      <c r="I66" s="181"/>
      <c r="J66" s="274"/>
      <c r="K66" s="182"/>
      <c r="L66" s="176">
        <f>K66-J66</f>
        <v>0</v>
      </c>
      <c r="M66" s="138"/>
      <c r="N66" s="154"/>
      <c r="O66" s="154"/>
      <c r="P66" s="154"/>
      <c r="Q66" s="178"/>
    </row>
    <row r="67" spans="2:17" ht="10.5" customHeight="1">
      <c r="B67" s="109"/>
      <c r="C67" s="3"/>
      <c r="D67" s="140"/>
      <c r="E67" s="148"/>
      <c r="F67" s="147"/>
      <c r="G67" s="173"/>
      <c r="H67" s="183"/>
      <c r="I67" s="184"/>
      <c r="J67" s="270"/>
      <c r="K67" s="185"/>
      <c r="L67" s="176"/>
      <c r="M67" s="145"/>
      <c r="N67" s="143"/>
      <c r="O67" s="143"/>
      <c r="P67" s="143"/>
      <c r="Q67" s="144"/>
    </row>
    <row r="68" spans="2:17" ht="20.100000000000001" customHeight="1">
      <c r="B68" s="109"/>
      <c r="C68" s="82"/>
      <c r="D68" s="175" t="s">
        <v>287</v>
      </c>
      <c r="E68" s="177"/>
      <c r="F68" s="179"/>
      <c r="G68" s="172" t="s">
        <v>4</v>
      </c>
      <c r="H68" s="180"/>
      <c r="I68" s="181"/>
      <c r="J68" s="274"/>
      <c r="K68" s="182"/>
      <c r="L68" s="176">
        <f t="shared" ref="L68:L74" si="4">K68-J68</f>
        <v>0</v>
      </c>
      <c r="M68" s="138"/>
      <c r="N68" s="154"/>
      <c r="O68" s="154"/>
      <c r="P68" s="154"/>
      <c r="Q68" s="178"/>
    </row>
    <row r="69" spans="2:17" ht="10.5" customHeight="1">
      <c r="B69" s="109"/>
      <c r="C69" s="82"/>
      <c r="D69" s="140"/>
      <c r="E69" s="148"/>
      <c r="F69" s="147"/>
      <c r="G69" s="173"/>
      <c r="H69" s="183"/>
      <c r="I69" s="184"/>
      <c r="J69" s="270"/>
      <c r="K69" s="185"/>
      <c r="L69" s="176">
        <f t="shared" si="4"/>
        <v>0</v>
      </c>
      <c r="M69" s="145"/>
      <c r="N69" s="143"/>
      <c r="O69" s="143"/>
      <c r="P69" s="143"/>
      <c r="Q69" s="144"/>
    </row>
    <row r="70" spans="2:17" ht="20.100000000000001" customHeight="1">
      <c r="B70" s="109"/>
      <c r="C70" s="82"/>
      <c r="D70" s="175" t="s">
        <v>288</v>
      </c>
      <c r="E70" s="177"/>
      <c r="F70" s="179"/>
      <c r="G70" s="172" t="s">
        <v>5</v>
      </c>
      <c r="H70" s="180"/>
      <c r="I70" s="181"/>
      <c r="J70" s="274"/>
      <c r="K70" s="182"/>
      <c r="L70" s="176">
        <f t="shared" si="4"/>
        <v>0</v>
      </c>
      <c r="M70" s="138"/>
      <c r="N70" s="154"/>
      <c r="O70" s="154"/>
      <c r="P70" s="154"/>
      <c r="Q70" s="178"/>
    </row>
    <row r="71" spans="2:17" ht="10.5" customHeight="1">
      <c r="B71" s="109"/>
      <c r="C71" s="82"/>
      <c r="D71" s="140"/>
      <c r="E71" s="148"/>
      <c r="F71" s="147"/>
      <c r="G71" s="173"/>
      <c r="H71" s="183"/>
      <c r="I71" s="184"/>
      <c r="J71" s="270"/>
      <c r="K71" s="185"/>
      <c r="L71" s="176">
        <f t="shared" si="4"/>
        <v>0</v>
      </c>
      <c r="M71" s="145"/>
      <c r="N71" s="143"/>
      <c r="O71" s="143"/>
      <c r="P71" s="143"/>
      <c r="Q71" s="144"/>
    </row>
    <row r="72" spans="2:17" ht="20.100000000000001" customHeight="1">
      <c r="B72" s="109"/>
      <c r="C72" s="82"/>
      <c r="D72" s="175" t="s">
        <v>289</v>
      </c>
      <c r="E72" s="177"/>
      <c r="F72" s="179"/>
      <c r="G72" s="172" t="s">
        <v>6</v>
      </c>
      <c r="H72" s="180"/>
      <c r="I72" s="181"/>
      <c r="J72" s="274"/>
      <c r="K72" s="182"/>
      <c r="L72" s="176">
        <f t="shared" si="4"/>
        <v>0</v>
      </c>
      <c r="M72" s="138"/>
      <c r="N72" s="154"/>
      <c r="O72" s="154"/>
      <c r="P72" s="154"/>
      <c r="Q72" s="178"/>
    </row>
    <row r="73" spans="2:17" ht="10.5" customHeight="1">
      <c r="B73" s="109"/>
      <c r="C73" s="82"/>
      <c r="D73" s="140"/>
      <c r="E73" s="148"/>
      <c r="F73" s="147"/>
      <c r="G73" s="173"/>
      <c r="H73" s="183"/>
      <c r="I73" s="184"/>
      <c r="J73" s="270"/>
      <c r="K73" s="185"/>
      <c r="L73" s="176">
        <f t="shared" si="4"/>
        <v>0</v>
      </c>
      <c r="M73" s="145"/>
      <c r="N73" s="143"/>
      <c r="O73" s="143"/>
      <c r="P73" s="143"/>
      <c r="Q73" s="144"/>
    </row>
    <row r="74" spans="2:17" ht="20.100000000000001" customHeight="1">
      <c r="B74" s="109"/>
      <c r="C74" s="82"/>
      <c r="D74" s="175" t="s">
        <v>290</v>
      </c>
      <c r="E74" s="177"/>
      <c r="F74" s="179"/>
      <c r="G74" s="172" t="s">
        <v>7</v>
      </c>
      <c r="H74" s="180"/>
      <c r="I74" s="181"/>
      <c r="J74" s="274"/>
      <c r="K74" s="182"/>
      <c r="L74" s="176">
        <f t="shared" si="4"/>
        <v>0</v>
      </c>
      <c r="M74" s="138"/>
      <c r="N74" s="154"/>
      <c r="O74" s="154"/>
      <c r="P74" s="154"/>
      <c r="Q74" s="178"/>
    </row>
    <row r="75" spans="2:17" ht="20.100000000000001" customHeight="1">
      <c r="B75" s="109"/>
      <c r="C75" s="82"/>
      <c r="D75" s="175"/>
      <c r="E75" s="177"/>
      <c r="F75" s="179"/>
      <c r="G75" s="172"/>
      <c r="H75" s="186"/>
      <c r="I75" s="187"/>
      <c r="J75" s="271"/>
      <c r="K75" s="188"/>
      <c r="L75" s="176"/>
      <c r="M75" s="138"/>
      <c r="N75" s="154"/>
      <c r="O75" s="154"/>
      <c r="P75" s="154"/>
      <c r="Q75" s="178"/>
    </row>
    <row r="76" spans="2:17" ht="11.25" customHeight="1">
      <c r="B76" s="117"/>
      <c r="C76" s="86"/>
      <c r="D76" s="155"/>
      <c r="E76" s="156"/>
      <c r="F76" s="157"/>
      <c r="G76" s="172"/>
      <c r="H76" s="171"/>
      <c r="I76" s="110"/>
      <c r="J76" s="259"/>
      <c r="K76" s="110"/>
      <c r="L76" s="111"/>
      <c r="M76" s="138"/>
      <c r="N76" s="112"/>
      <c r="O76" s="112"/>
      <c r="P76" s="112"/>
      <c r="Q76" s="153"/>
    </row>
    <row r="77" spans="2:17" ht="24.95" customHeight="1">
      <c r="B77" s="100" t="s">
        <v>299</v>
      </c>
      <c r="C77" s="84"/>
      <c r="D77" s="175"/>
      <c r="E77" s="177"/>
      <c r="F77" s="179"/>
      <c r="G77" s="172"/>
      <c r="H77" s="167">
        <f>SUM(H80:H88)</f>
        <v>0</v>
      </c>
      <c r="I77" s="88"/>
      <c r="J77" s="158">
        <f>SUM(J80:J88)</f>
        <v>0</v>
      </c>
      <c r="K77" s="88">
        <f>SUM(K80:K88)</f>
        <v>0</v>
      </c>
      <c r="L77" s="89">
        <f>K77-J77</f>
        <v>0</v>
      </c>
      <c r="M77" s="138"/>
      <c r="N77" s="112"/>
      <c r="O77" s="112"/>
      <c r="P77" s="112"/>
      <c r="Q77" s="153"/>
    </row>
    <row r="78" spans="2:17" ht="3.75" customHeight="1">
      <c r="B78" s="92"/>
      <c r="C78" s="84"/>
      <c r="D78" s="84"/>
      <c r="E78" s="106"/>
      <c r="F78" s="85"/>
      <c r="G78" s="174"/>
      <c r="H78" s="168"/>
      <c r="I78" s="8"/>
      <c r="J78" s="258"/>
      <c r="K78" s="8"/>
      <c r="L78" s="108"/>
      <c r="M78" s="84"/>
      <c r="N78" s="84"/>
      <c r="O78" s="84"/>
      <c r="P78" s="84"/>
      <c r="Q78" s="98"/>
    </row>
    <row r="79" spans="2:17" ht="10.5" customHeight="1">
      <c r="B79" s="149" t="s">
        <v>301</v>
      </c>
      <c r="C79" s="3"/>
      <c r="D79" s="140"/>
      <c r="E79" s="148"/>
      <c r="F79" s="147"/>
      <c r="G79" s="173"/>
      <c r="H79" s="169"/>
      <c r="I79" s="141"/>
      <c r="J79" s="269"/>
      <c r="K79" s="141"/>
      <c r="L79" s="142"/>
      <c r="M79" s="145"/>
      <c r="N79" s="143"/>
      <c r="O79" s="143"/>
      <c r="P79" s="143"/>
      <c r="Q79" s="144"/>
    </row>
    <row r="80" spans="2:17" ht="20.100000000000001" customHeight="1">
      <c r="B80" s="109"/>
      <c r="C80" s="82"/>
      <c r="D80" s="175" t="s">
        <v>286</v>
      </c>
      <c r="E80" s="177"/>
      <c r="F80" s="179"/>
      <c r="G80" s="172" t="s">
        <v>3</v>
      </c>
      <c r="H80" s="180"/>
      <c r="I80" s="181"/>
      <c r="J80" s="274"/>
      <c r="K80" s="182"/>
      <c r="L80" s="176">
        <f>K80-J80</f>
        <v>0</v>
      </c>
      <c r="M80" s="138"/>
      <c r="N80" s="154"/>
      <c r="O80" s="154"/>
      <c r="P80" s="154"/>
      <c r="Q80" s="178"/>
    </row>
    <row r="81" spans="2:17" ht="10.5" customHeight="1">
      <c r="B81" s="109"/>
      <c r="C81" s="3"/>
      <c r="D81" s="140"/>
      <c r="E81" s="148"/>
      <c r="F81" s="147"/>
      <c r="G81" s="173"/>
      <c r="H81" s="183"/>
      <c r="I81" s="184"/>
      <c r="J81" s="270"/>
      <c r="K81" s="185"/>
      <c r="L81" s="176"/>
      <c r="M81" s="145"/>
      <c r="N81" s="143"/>
      <c r="O81" s="143"/>
      <c r="P81" s="143"/>
      <c r="Q81" s="144"/>
    </row>
    <row r="82" spans="2:17" ht="20.100000000000001" customHeight="1">
      <c r="B82" s="109"/>
      <c r="C82" s="82"/>
      <c r="D82" s="175" t="s">
        <v>287</v>
      </c>
      <c r="E82" s="177"/>
      <c r="F82" s="179"/>
      <c r="G82" s="172" t="s">
        <v>4</v>
      </c>
      <c r="H82" s="180"/>
      <c r="I82" s="181"/>
      <c r="J82" s="274"/>
      <c r="K82" s="182"/>
      <c r="L82" s="176">
        <f t="shared" ref="L82:L88" si="5">K82-J82</f>
        <v>0</v>
      </c>
      <c r="M82" s="138"/>
      <c r="N82" s="154"/>
      <c r="O82" s="154"/>
      <c r="P82" s="154"/>
      <c r="Q82" s="178"/>
    </row>
    <row r="83" spans="2:17" ht="10.5" customHeight="1">
      <c r="B83" s="109"/>
      <c r="C83" s="82"/>
      <c r="D83" s="140"/>
      <c r="E83" s="148"/>
      <c r="F83" s="147"/>
      <c r="G83" s="173"/>
      <c r="H83" s="183"/>
      <c r="I83" s="184"/>
      <c r="J83" s="270"/>
      <c r="K83" s="185"/>
      <c r="L83" s="176">
        <f t="shared" si="5"/>
        <v>0</v>
      </c>
      <c r="M83" s="145"/>
      <c r="N83" s="143"/>
      <c r="O83" s="143"/>
      <c r="P83" s="143"/>
      <c r="Q83" s="144"/>
    </row>
    <row r="84" spans="2:17" ht="20.100000000000001" customHeight="1">
      <c r="B84" s="109"/>
      <c r="C84" s="82"/>
      <c r="D84" s="175" t="s">
        <v>288</v>
      </c>
      <c r="E84" s="177"/>
      <c r="F84" s="179"/>
      <c r="G84" s="172" t="s">
        <v>5</v>
      </c>
      <c r="H84" s="180"/>
      <c r="I84" s="181"/>
      <c r="J84" s="274"/>
      <c r="K84" s="182"/>
      <c r="L84" s="176">
        <f t="shared" si="5"/>
        <v>0</v>
      </c>
      <c r="M84" s="138"/>
      <c r="N84" s="154"/>
      <c r="O84" s="154"/>
      <c r="P84" s="154"/>
      <c r="Q84" s="178"/>
    </row>
    <row r="85" spans="2:17" ht="10.5" customHeight="1">
      <c r="B85" s="109"/>
      <c r="C85" s="82"/>
      <c r="D85" s="140"/>
      <c r="E85" s="148"/>
      <c r="F85" s="147"/>
      <c r="G85" s="173"/>
      <c r="H85" s="183"/>
      <c r="I85" s="184"/>
      <c r="J85" s="270"/>
      <c r="K85" s="185"/>
      <c r="L85" s="176">
        <f t="shared" si="5"/>
        <v>0</v>
      </c>
      <c r="M85" s="145"/>
      <c r="N85" s="143"/>
      <c r="O85" s="143"/>
      <c r="P85" s="143"/>
      <c r="Q85" s="144"/>
    </row>
    <row r="86" spans="2:17" ht="20.100000000000001" customHeight="1">
      <c r="B86" s="109"/>
      <c r="C86" s="82"/>
      <c r="D86" s="175" t="s">
        <v>289</v>
      </c>
      <c r="E86" s="177"/>
      <c r="F86" s="179"/>
      <c r="G86" s="172" t="s">
        <v>6</v>
      </c>
      <c r="H86" s="180"/>
      <c r="I86" s="181"/>
      <c r="J86" s="274"/>
      <c r="K86" s="182"/>
      <c r="L86" s="176">
        <f t="shared" si="5"/>
        <v>0</v>
      </c>
      <c r="M86" s="138"/>
      <c r="N86" s="154"/>
      <c r="O86" s="154"/>
      <c r="P86" s="154"/>
      <c r="Q86" s="178"/>
    </row>
    <row r="87" spans="2:17" ht="10.5" customHeight="1">
      <c r="B87" s="109"/>
      <c r="C87" s="82"/>
      <c r="D87" s="140"/>
      <c r="E87" s="148"/>
      <c r="F87" s="147"/>
      <c r="G87" s="173"/>
      <c r="H87" s="183"/>
      <c r="I87" s="184"/>
      <c r="J87" s="270"/>
      <c r="K87" s="185"/>
      <c r="L87" s="176">
        <f t="shared" si="5"/>
        <v>0</v>
      </c>
      <c r="M87" s="145"/>
      <c r="N87" s="143"/>
      <c r="O87" s="143"/>
      <c r="P87" s="143"/>
      <c r="Q87" s="144"/>
    </row>
    <row r="88" spans="2:17" ht="20.100000000000001" customHeight="1">
      <c r="B88" s="109"/>
      <c r="C88" s="82"/>
      <c r="D88" s="175" t="s">
        <v>290</v>
      </c>
      <c r="E88" s="177"/>
      <c r="F88" s="179"/>
      <c r="G88" s="172" t="s">
        <v>7</v>
      </c>
      <c r="H88" s="180"/>
      <c r="I88" s="181"/>
      <c r="J88" s="274"/>
      <c r="K88" s="182"/>
      <c r="L88" s="176">
        <f t="shared" si="5"/>
        <v>0</v>
      </c>
      <c r="M88" s="138"/>
      <c r="N88" s="154"/>
      <c r="O88" s="154"/>
      <c r="P88" s="154"/>
      <c r="Q88" s="178"/>
    </row>
    <row r="89" spans="2:17" ht="20.100000000000001" customHeight="1">
      <c r="B89" s="109"/>
      <c r="C89" s="82"/>
      <c r="D89" s="175"/>
      <c r="E89" s="177"/>
      <c r="F89" s="179"/>
      <c r="G89" s="172"/>
      <c r="H89" s="186"/>
      <c r="I89" s="187"/>
      <c r="J89" s="271"/>
      <c r="K89" s="188"/>
      <c r="L89" s="176"/>
      <c r="M89" s="138"/>
      <c r="N89" s="154"/>
      <c r="O89" s="154"/>
      <c r="P89" s="154"/>
      <c r="Q89" s="178"/>
    </row>
    <row r="90" spans="2:17" ht="11.25" customHeight="1">
      <c r="B90" s="117"/>
      <c r="C90" s="86"/>
      <c r="D90" s="155"/>
      <c r="E90" s="156"/>
      <c r="F90" s="157"/>
      <c r="G90" s="172"/>
      <c r="H90" s="171"/>
      <c r="I90" s="110"/>
      <c r="J90" s="259"/>
      <c r="K90" s="110"/>
      <c r="L90" s="111"/>
      <c r="M90" s="138"/>
      <c r="N90" s="112"/>
      <c r="O90" s="112"/>
      <c r="P90" s="112"/>
      <c r="Q90" s="153"/>
    </row>
    <row r="91" spans="2:17" ht="24.95" customHeight="1">
      <c r="B91" s="100" t="s">
        <v>300</v>
      </c>
      <c r="C91" s="84"/>
      <c r="D91" s="175"/>
      <c r="E91" s="177"/>
      <c r="F91" s="179"/>
      <c r="G91" s="172"/>
      <c r="H91" s="167">
        <f>SUM(H94:H102)</f>
        <v>0</v>
      </c>
      <c r="I91" s="88"/>
      <c r="J91" s="158">
        <f>SUM(J94:J102)</f>
        <v>0</v>
      </c>
      <c r="K91" s="88">
        <f>SUM(K94:K102)</f>
        <v>0</v>
      </c>
      <c r="L91" s="89">
        <f>K91-J91</f>
        <v>0</v>
      </c>
      <c r="M91" s="138"/>
      <c r="N91" s="112"/>
      <c r="O91" s="112"/>
      <c r="P91" s="112"/>
      <c r="Q91" s="153"/>
    </row>
    <row r="92" spans="2:17" ht="3.75" customHeight="1">
      <c r="B92" s="92"/>
      <c r="C92" s="84"/>
      <c r="D92" s="84"/>
      <c r="E92" s="106"/>
      <c r="F92" s="85"/>
      <c r="G92" s="174"/>
      <c r="H92" s="168"/>
      <c r="I92" s="8"/>
      <c r="J92" s="258"/>
      <c r="K92" s="8"/>
      <c r="L92" s="108"/>
      <c r="M92" s="84"/>
      <c r="N92" s="84"/>
      <c r="O92" s="84"/>
      <c r="P92" s="84"/>
      <c r="Q92" s="98"/>
    </row>
    <row r="93" spans="2:17" ht="10.5" customHeight="1">
      <c r="B93" s="149" t="s">
        <v>301</v>
      </c>
      <c r="C93" s="3"/>
      <c r="D93" s="140"/>
      <c r="E93" s="148"/>
      <c r="F93" s="147"/>
      <c r="G93" s="173"/>
      <c r="H93" s="169"/>
      <c r="I93" s="141"/>
      <c r="J93" s="269"/>
      <c r="K93" s="141"/>
      <c r="L93" s="142"/>
      <c r="M93" s="145"/>
      <c r="N93" s="143"/>
      <c r="O93" s="143"/>
      <c r="P93" s="143"/>
      <c r="Q93" s="144"/>
    </row>
    <row r="94" spans="2:17" ht="20.100000000000001" customHeight="1">
      <c r="B94" s="109"/>
      <c r="C94" s="82"/>
      <c r="D94" s="175" t="s">
        <v>286</v>
      </c>
      <c r="E94" s="177"/>
      <c r="F94" s="179"/>
      <c r="G94" s="172" t="s">
        <v>3</v>
      </c>
      <c r="H94" s="180"/>
      <c r="I94" s="181"/>
      <c r="J94" s="274"/>
      <c r="K94" s="182"/>
      <c r="L94" s="176">
        <f>K94-J94</f>
        <v>0</v>
      </c>
      <c r="M94" s="138"/>
      <c r="N94" s="154"/>
      <c r="O94" s="154"/>
      <c r="P94" s="154"/>
      <c r="Q94" s="178"/>
    </row>
    <row r="95" spans="2:17" ht="10.5" customHeight="1">
      <c r="B95" s="109"/>
      <c r="C95" s="3"/>
      <c r="D95" s="140"/>
      <c r="E95" s="148"/>
      <c r="F95" s="147"/>
      <c r="G95" s="173"/>
      <c r="H95" s="183"/>
      <c r="I95" s="184"/>
      <c r="J95" s="270"/>
      <c r="K95" s="185"/>
      <c r="L95" s="176"/>
      <c r="M95" s="145"/>
      <c r="N95" s="143"/>
      <c r="O95" s="143"/>
      <c r="P95" s="143"/>
      <c r="Q95" s="144"/>
    </row>
    <row r="96" spans="2:17" ht="20.100000000000001" customHeight="1">
      <c r="B96" s="109"/>
      <c r="C96" s="82"/>
      <c r="D96" s="175" t="s">
        <v>287</v>
      </c>
      <c r="E96" s="177"/>
      <c r="F96" s="179"/>
      <c r="G96" s="172" t="s">
        <v>4</v>
      </c>
      <c r="H96" s="180"/>
      <c r="I96" s="181"/>
      <c r="J96" s="274"/>
      <c r="K96" s="182"/>
      <c r="L96" s="176">
        <f t="shared" ref="L96:L102" si="6">K96-J96</f>
        <v>0</v>
      </c>
      <c r="M96" s="138"/>
      <c r="N96" s="154"/>
      <c r="O96" s="154"/>
      <c r="P96" s="154"/>
      <c r="Q96" s="178"/>
    </row>
    <row r="97" spans="2:18" ht="10.5" customHeight="1">
      <c r="B97" s="109"/>
      <c r="C97" s="82"/>
      <c r="D97" s="140"/>
      <c r="E97" s="148"/>
      <c r="F97" s="147"/>
      <c r="G97" s="173"/>
      <c r="H97" s="183"/>
      <c r="I97" s="184"/>
      <c r="J97" s="270"/>
      <c r="K97" s="185"/>
      <c r="L97" s="176">
        <f t="shared" si="6"/>
        <v>0</v>
      </c>
      <c r="M97" s="145"/>
      <c r="N97" s="143"/>
      <c r="O97" s="143"/>
      <c r="P97" s="143"/>
      <c r="Q97" s="144"/>
    </row>
    <row r="98" spans="2:18" ht="20.100000000000001" customHeight="1">
      <c r="B98" s="109"/>
      <c r="C98" s="82"/>
      <c r="D98" s="175" t="s">
        <v>288</v>
      </c>
      <c r="E98" s="177"/>
      <c r="F98" s="179"/>
      <c r="G98" s="172" t="s">
        <v>5</v>
      </c>
      <c r="H98" s="180"/>
      <c r="I98" s="181"/>
      <c r="J98" s="274"/>
      <c r="K98" s="182"/>
      <c r="L98" s="176">
        <f t="shared" si="6"/>
        <v>0</v>
      </c>
      <c r="M98" s="138"/>
      <c r="N98" s="154"/>
      <c r="O98" s="154"/>
      <c r="P98" s="154"/>
      <c r="Q98" s="178"/>
    </row>
    <row r="99" spans="2:18" ht="10.5" customHeight="1">
      <c r="B99" s="109"/>
      <c r="C99" s="82"/>
      <c r="D99" s="140"/>
      <c r="E99" s="148"/>
      <c r="F99" s="147"/>
      <c r="G99" s="173"/>
      <c r="H99" s="183"/>
      <c r="I99" s="184"/>
      <c r="J99" s="270"/>
      <c r="K99" s="185"/>
      <c r="L99" s="176">
        <f t="shared" si="6"/>
        <v>0</v>
      </c>
      <c r="M99" s="145"/>
      <c r="N99" s="143"/>
      <c r="O99" s="143"/>
      <c r="P99" s="143"/>
      <c r="Q99" s="144"/>
    </row>
    <row r="100" spans="2:18" ht="20.100000000000001" customHeight="1">
      <c r="B100" s="109"/>
      <c r="C100" s="82"/>
      <c r="D100" s="175" t="s">
        <v>289</v>
      </c>
      <c r="E100" s="177"/>
      <c r="F100" s="179"/>
      <c r="G100" s="172" t="s">
        <v>6</v>
      </c>
      <c r="H100" s="180"/>
      <c r="I100" s="181"/>
      <c r="J100" s="274"/>
      <c r="K100" s="182"/>
      <c r="L100" s="176">
        <f t="shared" si="6"/>
        <v>0</v>
      </c>
      <c r="M100" s="138"/>
      <c r="N100" s="154"/>
      <c r="O100" s="154"/>
      <c r="P100" s="154"/>
      <c r="Q100" s="178"/>
    </row>
    <row r="101" spans="2:18" ht="10.5" customHeight="1">
      <c r="B101" s="109"/>
      <c r="C101" s="82"/>
      <c r="D101" s="140"/>
      <c r="E101" s="148"/>
      <c r="F101" s="147"/>
      <c r="G101" s="173"/>
      <c r="H101" s="183"/>
      <c r="I101" s="184"/>
      <c r="J101" s="270"/>
      <c r="K101" s="185"/>
      <c r="L101" s="176">
        <f t="shared" si="6"/>
        <v>0</v>
      </c>
      <c r="M101" s="145"/>
      <c r="N101" s="143"/>
      <c r="O101" s="143"/>
      <c r="P101" s="143"/>
      <c r="Q101" s="144"/>
    </row>
    <row r="102" spans="2:18" ht="20.100000000000001" customHeight="1">
      <c r="B102" s="109"/>
      <c r="C102" s="82"/>
      <c r="D102" s="175" t="s">
        <v>290</v>
      </c>
      <c r="E102" s="177"/>
      <c r="F102" s="179"/>
      <c r="G102" s="172" t="s">
        <v>7</v>
      </c>
      <c r="H102" s="180"/>
      <c r="I102" s="181"/>
      <c r="J102" s="274"/>
      <c r="K102" s="182"/>
      <c r="L102" s="176">
        <f t="shared" si="6"/>
        <v>0</v>
      </c>
      <c r="M102" s="138"/>
      <c r="N102" s="154"/>
      <c r="O102" s="154"/>
      <c r="P102" s="154"/>
      <c r="Q102" s="178"/>
    </row>
    <row r="103" spans="2:18" ht="20.100000000000001" customHeight="1">
      <c r="B103" s="109"/>
      <c r="C103" s="82"/>
      <c r="D103" s="175"/>
      <c r="E103" s="177"/>
      <c r="F103" s="179"/>
      <c r="G103" s="172"/>
      <c r="H103" s="186"/>
      <c r="I103" s="248"/>
      <c r="J103" s="271"/>
      <c r="K103" s="188"/>
      <c r="L103" s="176"/>
      <c r="M103" s="138"/>
      <c r="N103" s="154"/>
      <c r="O103" s="154"/>
      <c r="P103" s="154"/>
      <c r="Q103" s="178"/>
    </row>
    <row r="104" spans="2:18" ht="11.25" customHeight="1">
      <c r="B104" s="117"/>
      <c r="C104" s="86"/>
      <c r="D104" s="155"/>
      <c r="E104" s="156"/>
      <c r="F104" s="157"/>
      <c r="G104" s="172"/>
      <c r="H104" s="171"/>
      <c r="I104" s="110"/>
      <c r="J104" s="110"/>
      <c r="K104" s="110"/>
      <c r="L104" s="111"/>
      <c r="M104" s="138"/>
      <c r="N104" s="112"/>
      <c r="O104" s="112"/>
      <c r="P104" s="112"/>
      <c r="Q104" s="153"/>
    </row>
    <row r="105" spans="2:18">
      <c r="B105" s="131"/>
      <c r="C105" s="132"/>
      <c r="D105" s="132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3"/>
      <c r="R105" s="164"/>
    </row>
  </sheetData>
  <phoneticPr fontId="2" type="noConversion"/>
  <pageMargins left="0.59055118110236227" right="0" top="0.19685039370078741" bottom="0" header="0" footer="0"/>
  <pageSetup paperSize="9" scale="47" orientation="portrait" horizontalDpi="4294967295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showZeros="0" zoomScaleNormal="100" zoomScaleSheetLayoutView="100" workbookViewId="0">
      <selection activeCell="U16" sqref="U16"/>
    </sheetView>
  </sheetViews>
  <sheetFormatPr baseColWidth="10" defaultRowHeight="12.75"/>
  <cols>
    <col min="1" max="1" width="2.140625" style="96" customWidth="1"/>
    <col min="2" max="2" width="40.7109375" style="96" customWidth="1"/>
    <col min="3" max="3" width="4.85546875" style="96" customWidth="1"/>
    <col min="4" max="17" width="10.7109375" style="96" customWidth="1"/>
    <col min="18" max="18" width="0.140625" style="96" hidden="1" customWidth="1"/>
    <col min="19" max="19" width="11.42578125" style="96" customWidth="1"/>
    <col min="20" max="16384" width="11.42578125" style="96"/>
  </cols>
  <sheetData>
    <row r="1" spans="1:19" s="4" customFormat="1" ht="28.5" customHeight="1">
      <c r="A1" s="4">
        <v>0</v>
      </c>
      <c r="B1" s="201" t="s">
        <v>476</v>
      </c>
      <c r="C1" s="6"/>
      <c r="D1" s="7"/>
      <c r="E1" s="7"/>
      <c r="F1" s="7"/>
      <c r="G1" s="7"/>
      <c r="H1" s="7"/>
      <c r="I1" s="7"/>
      <c r="J1" s="7"/>
      <c r="K1" s="7"/>
      <c r="L1" s="197"/>
      <c r="M1" s="7"/>
      <c r="N1" s="7"/>
      <c r="O1" s="7"/>
      <c r="P1" s="7"/>
      <c r="Q1" s="196" t="s">
        <v>410</v>
      </c>
      <c r="S1" s="704"/>
    </row>
    <row r="2" spans="1:19">
      <c r="B2" s="25" t="str">
        <f ca="1">CELL("nomfichier")</f>
        <v>E:\0-UPRT\1-UPRT.FR-SITE-WEB\av-achats-vente.marches\av-divers\[av-cahierdecommande.xlsx]Police de caractères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S2" s="705"/>
    </row>
    <row r="3" spans="1:19"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200"/>
      <c r="S3" s="705"/>
    </row>
    <row r="4" spans="1:19" ht="24.75" customHeight="1">
      <c r="B4" s="553" t="s">
        <v>424</v>
      </c>
      <c r="C4" s="557" t="s">
        <v>57</v>
      </c>
      <c r="D4" s="558" t="s">
        <v>56</v>
      </c>
      <c r="E4" s="559" t="s">
        <v>56</v>
      </c>
      <c r="F4" s="558" t="s">
        <v>173</v>
      </c>
      <c r="G4" s="558" t="s">
        <v>68</v>
      </c>
      <c r="H4" s="558" t="s">
        <v>203</v>
      </c>
      <c r="I4" s="559" t="s">
        <v>174</v>
      </c>
      <c r="J4" s="554" t="s">
        <v>143</v>
      </c>
      <c r="K4" s="554" t="s">
        <v>144</v>
      </c>
      <c r="L4" s="473" t="s">
        <v>37</v>
      </c>
      <c r="M4" s="175"/>
      <c r="N4" s="175"/>
      <c r="O4" s="175"/>
      <c r="P4" s="175"/>
      <c r="Q4" s="556" t="s">
        <v>425</v>
      </c>
      <c r="S4" s="705"/>
    </row>
    <row r="5" spans="1:19" ht="24.95" customHeight="1">
      <c r="B5" s="195" t="s">
        <v>374</v>
      </c>
      <c r="C5" s="105"/>
      <c r="D5" s="550" t="s">
        <v>375</v>
      </c>
      <c r="E5" s="175"/>
      <c r="F5" s="175"/>
      <c r="G5" s="175"/>
      <c r="H5" s="175"/>
      <c r="I5" s="175"/>
      <c r="J5" s="175"/>
      <c r="K5" s="175"/>
      <c r="L5" s="541" t="s">
        <v>373</v>
      </c>
      <c r="M5" s="542" t="s">
        <v>200</v>
      </c>
      <c r="N5" s="175"/>
      <c r="O5" s="175"/>
      <c r="P5" s="175"/>
      <c r="Q5" s="539"/>
      <c r="S5" s="705"/>
    </row>
    <row r="6" spans="1:19" ht="12" customHeight="1">
      <c r="B6" s="150"/>
      <c r="C6" s="538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540"/>
      <c r="S6" s="705"/>
    </row>
    <row r="7" spans="1:19" ht="24.95" customHeight="1">
      <c r="B7" s="543" t="s">
        <v>387</v>
      </c>
      <c r="C7" s="559" t="s">
        <v>174</v>
      </c>
      <c r="D7" s="551" t="s">
        <v>403</v>
      </c>
      <c r="E7" s="551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539"/>
      <c r="S7" s="705"/>
    </row>
    <row r="8" spans="1:19" ht="3.75" customHeight="1">
      <c r="B8" s="547"/>
      <c r="C8" s="105"/>
      <c r="D8" s="548"/>
      <c r="E8" s="121"/>
      <c r="F8" s="121"/>
      <c r="G8" s="10"/>
      <c r="H8" s="10"/>
      <c r="I8" s="10"/>
      <c r="J8" s="10"/>
      <c r="K8" s="10"/>
      <c r="L8" s="121"/>
      <c r="M8" s="121"/>
      <c r="N8" s="121"/>
      <c r="O8" s="121"/>
      <c r="P8" s="121"/>
      <c r="Q8" s="139"/>
      <c r="S8" s="705"/>
    </row>
    <row r="9" spans="1:19" ht="12" customHeight="1">
      <c r="B9" s="544"/>
      <c r="C9" s="538"/>
      <c r="D9" s="549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540"/>
      <c r="S9" s="705"/>
    </row>
    <row r="10" spans="1:19" ht="19.5" customHeight="1">
      <c r="B10" s="545"/>
      <c r="C10" s="558"/>
      <c r="D10" s="551"/>
      <c r="E10" s="551" t="s">
        <v>376</v>
      </c>
      <c r="F10" s="175"/>
      <c r="G10" s="175"/>
      <c r="H10" s="175" t="s">
        <v>377</v>
      </c>
      <c r="I10" s="175"/>
      <c r="J10" s="175"/>
      <c r="K10" s="175" t="s">
        <v>378</v>
      </c>
      <c r="L10" s="175"/>
      <c r="M10" s="175" t="s">
        <v>379</v>
      </c>
      <c r="N10" s="175"/>
      <c r="O10" s="175"/>
      <c r="P10" s="175"/>
      <c r="Q10" s="539"/>
      <c r="S10" s="705"/>
    </row>
    <row r="11" spans="1:19" ht="12" customHeight="1">
      <c r="B11" s="546"/>
      <c r="C11" s="538"/>
      <c r="D11" s="549"/>
      <c r="E11" s="551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540"/>
      <c r="S11" s="705"/>
    </row>
    <row r="12" spans="1:19" ht="20.100000000000001" customHeight="1">
      <c r="B12" s="545"/>
      <c r="C12" s="558"/>
      <c r="D12" s="551"/>
      <c r="E12" s="551" t="s">
        <v>380</v>
      </c>
      <c r="F12" s="175"/>
      <c r="G12" s="175"/>
      <c r="H12" s="175" t="s">
        <v>381</v>
      </c>
      <c r="I12" s="175"/>
      <c r="J12" s="175"/>
      <c r="K12" s="175" t="s">
        <v>382</v>
      </c>
      <c r="L12" s="175"/>
      <c r="M12" s="175"/>
      <c r="N12" s="175"/>
      <c r="O12" s="175"/>
      <c r="P12" s="175"/>
      <c r="Q12" s="539"/>
      <c r="S12" s="705"/>
    </row>
    <row r="13" spans="1:19" ht="12" customHeight="1">
      <c r="B13" s="546"/>
      <c r="C13" s="558"/>
      <c r="D13" s="549"/>
      <c r="E13" s="551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540"/>
      <c r="S13" s="705"/>
    </row>
    <row r="14" spans="1:19" ht="20.100000000000001" customHeight="1">
      <c r="B14" s="545"/>
      <c r="C14" s="558"/>
      <c r="D14" s="551"/>
      <c r="E14" s="551" t="s">
        <v>383</v>
      </c>
      <c r="F14" s="175"/>
      <c r="G14" s="175"/>
      <c r="H14" s="175" t="s">
        <v>384</v>
      </c>
      <c r="I14" s="175"/>
      <c r="J14" s="175"/>
      <c r="K14" s="175" t="s">
        <v>385</v>
      </c>
      <c r="L14" s="175"/>
      <c r="M14" s="175" t="s">
        <v>386</v>
      </c>
      <c r="N14" s="175"/>
      <c r="O14" s="175"/>
      <c r="P14" s="175"/>
      <c r="Q14" s="539"/>
      <c r="S14" s="705"/>
    </row>
    <row r="15" spans="1:19" ht="12" customHeight="1">
      <c r="B15" s="546"/>
      <c r="C15" s="558"/>
      <c r="D15" s="549"/>
      <c r="E15" s="551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540"/>
      <c r="S15" s="705"/>
    </row>
    <row r="16" spans="1:19" ht="20.100000000000001" customHeight="1">
      <c r="B16" s="545"/>
      <c r="C16" s="559" t="s">
        <v>56</v>
      </c>
      <c r="D16" s="551" t="s">
        <v>420</v>
      </c>
      <c r="E16" s="551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539"/>
      <c r="S16" s="705"/>
    </row>
    <row r="17" spans="2:19" ht="12" customHeight="1">
      <c r="B17" s="546"/>
      <c r="C17" s="558"/>
      <c r="D17" s="549"/>
      <c r="E17" s="551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540"/>
      <c r="S17" s="705"/>
    </row>
    <row r="18" spans="2:19" ht="20.100000000000001" customHeight="1">
      <c r="B18" s="545"/>
      <c r="C18" s="558"/>
      <c r="D18" s="551"/>
      <c r="E18" s="551" t="s">
        <v>380</v>
      </c>
      <c r="F18" s="175"/>
      <c r="G18" s="175" t="s">
        <v>423</v>
      </c>
      <c r="H18" s="175"/>
      <c r="I18" s="175"/>
      <c r="J18" s="175" t="s">
        <v>422</v>
      </c>
      <c r="K18" s="175"/>
      <c r="L18" s="175"/>
      <c r="M18" s="175"/>
      <c r="N18" s="175"/>
      <c r="O18" s="175"/>
      <c r="P18" s="175"/>
      <c r="Q18" s="539"/>
      <c r="S18" s="705"/>
    </row>
    <row r="19" spans="2:19" ht="20.100000000000001" customHeight="1">
      <c r="B19" s="545"/>
      <c r="C19" s="558"/>
      <c r="D19" s="551"/>
      <c r="E19" s="551" t="s">
        <v>413</v>
      </c>
      <c r="F19" s="175"/>
      <c r="G19" s="175" t="s">
        <v>421</v>
      </c>
      <c r="H19" s="175"/>
      <c r="I19" s="175"/>
      <c r="J19" s="175"/>
      <c r="K19" s="175"/>
      <c r="L19" s="175"/>
      <c r="M19" s="175"/>
      <c r="N19" s="175"/>
      <c r="O19" s="175"/>
      <c r="P19" s="175"/>
      <c r="Q19" s="539"/>
      <c r="S19" s="705"/>
    </row>
    <row r="20" spans="2:19" ht="11.25" customHeight="1">
      <c r="B20" s="117"/>
      <c r="C20" s="557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540"/>
      <c r="S20" s="705"/>
    </row>
    <row r="21" spans="2:19" ht="24.95" customHeight="1">
      <c r="B21" s="543" t="s">
        <v>388</v>
      </c>
      <c r="C21" s="559" t="s">
        <v>174</v>
      </c>
      <c r="D21" s="551" t="s">
        <v>404</v>
      </c>
      <c r="E21" s="551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539"/>
      <c r="S21" s="705"/>
    </row>
    <row r="22" spans="2:19" ht="3.75" customHeight="1">
      <c r="B22" s="547"/>
      <c r="C22" s="105"/>
      <c r="D22" s="548"/>
      <c r="E22" s="121"/>
      <c r="F22" s="121"/>
      <c r="G22" s="10"/>
      <c r="H22" s="10"/>
      <c r="I22" s="10"/>
      <c r="J22" s="10"/>
      <c r="K22" s="10"/>
      <c r="L22" s="121"/>
      <c r="M22" s="121"/>
      <c r="N22" s="121"/>
      <c r="O22" s="121"/>
      <c r="P22" s="121"/>
      <c r="Q22" s="139"/>
      <c r="S22" s="705"/>
    </row>
    <row r="23" spans="2:19" ht="12" customHeight="1">
      <c r="B23" s="544"/>
      <c r="C23" s="538"/>
      <c r="D23" s="549"/>
      <c r="E23" s="140"/>
      <c r="F23" s="140"/>
      <c r="G23" s="140"/>
      <c r="H23" s="140"/>
      <c r="I23" s="140"/>
      <c r="J23" s="140"/>
      <c r="K23" s="557" t="s">
        <v>57</v>
      </c>
      <c r="L23" s="140"/>
      <c r="M23" s="140"/>
      <c r="N23" s="140"/>
      <c r="O23" s="140"/>
      <c r="P23" s="140"/>
      <c r="Q23" s="540"/>
      <c r="S23" s="705"/>
    </row>
    <row r="24" spans="2:19" ht="20.100000000000001" customHeight="1">
      <c r="B24" s="545"/>
      <c r="C24" s="558"/>
      <c r="D24" s="551" t="s">
        <v>376</v>
      </c>
      <c r="E24" s="551"/>
      <c r="F24" s="175" t="s">
        <v>389</v>
      </c>
      <c r="G24" s="175"/>
      <c r="H24" s="175"/>
      <c r="I24" s="175" t="s">
        <v>390</v>
      </c>
      <c r="J24" s="175"/>
      <c r="K24" s="175" t="s">
        <v>391</v>
      </c>
      <c r="L24" s="175"/>
      <c r="M24" s="175"/>
      <c r="N24" s="175"/>
      <c r="O24" s="175"/>
      <c r="P24" s="175"/>
      <c r="Q24" s="539"/>
      <c r="S24" s="705"/>
    </row>
    <row r="25" spans="2:19" ht="12" customHeight="1">
      <c r="B25" s="546"/>
      <c r="C25" s="538"/>
      <c r="D25" s="549"/>
      <c r="E25" s="551"/>
      <c r="F25" s="140"/>
      <c r="G25" s="140"/>
      <c r="H25" s="558" t="s">
        <v>173</v>
      </c>
      <c r="I25" s="140"/>
      <c r="J25" s="140"/>
      <c r="K25" s="140"/>
      <c r="L25" s="140"/>
      <c r="M25" s="140"/>
      <c r="N25" s="140"/>
      <c r="O25" s="140"/>
      <c r="P25" s="140"/>
      <c r="Q25" s="540"/>
      <c r="S25" s="705"/>
    </row>
    <row r="26" spans="2:19" ht="20.100000000000001" customHeight="1">
      <c r="B26" s="545"/>
      <c r="C26" s="558"/>
      <c r="D26" s="551" t="s">
        <v>392</v>
      </c>
      <c r="E26" s="551"/>
      <c r="F26" s="175" t="s">
        <v>393</v>
      </c>
      <c r="G26" s="175"/>
      <c r="H26" s="552" t="s">
        <v>394</v>
      </c>
      <c r="I26" s="175"/>
      <c r="J26" s="175" t="s">
        <v>395</v>
      </c>
      <c r="K26" s="175"/>
      <c r="L26" s="175" t="s">
        <v>396</v>
      </c>
      <c r="M26" s="175"/>
      <c r="N26" s="175" t="s">
        <v>397</v>
      </c>
      <c r="O26" s="175"/>
      <c r="P26" s="175"/>
      <c r="Q26" s="539"/>
      <c r="S26" s="705"/>
    </row>
    <row r="27" spans="2:19" ht="12" customHeight="1">
      <c r="B27" s="546"/>
      <c r="C27" s="558"/>
      <c r="D27" s="549"/>
      <c r="E27" s="551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540"/>
      <c r="S27" s="705"/>
    </row>
    <row r="28" spans="2:19" ht="19.5" customHeight="1">
      <c r="B28" s="545"/>
      <c r="C28" s="558"/>
      <c r="D28" s="551"/>
      <c r="E28" s="551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539"/>
      <c r="S28" s="705"/>
    </row>
    <row r="29" spans="2:19" ht="12" customHeight="1">
      <c r="B29" s="546"/>
      <c r="C29" s="558"/>
      <c r="D29" s="549"/>
      <c r="E29" s="551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540"/>
      <c r="S29" s="705"/>
    </row>
    <row r="30" spans="2:19" ht="20.100000000000001" customHeight="1">
      <c r="B30" s="545"/>
      <c r="C30" s="558"/>
      <c r="D30" s="551"/>
      <c r="E30" s="551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539"/>
      <c r="S30" s="705"/>
    </row>
    <row r="31" spans="2:19" ht="12" customHeight="1">
      <c r="B31" s="546"/>
      <c r="C31" s="558"/>
      <c r="D31" s="549"/>
      <c r="E31" s="551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540"/>
      <c r="S31" s="705"/>
    </row>
    <row r="32" spans="2:19" ht="20.100000000000001" customHeight="1">
      <c r="B32" s="545"/>
      <c r="C32" s="558"/>
      <c r="D32" s="551"/>
      <c r="E32" s="551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556" t="s">
        <v>426</v>
      </c>
      <c r="S32" s="705"/>
    </row>
    <row r="33" spans="2:19" ht="20.100000000000001" customHeight="1">
      <c r="B33" s="545"/>
      <c r="C33" s="558"/>
      <c r="D33" s="551"/>
      <c r="E33" s="551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539"/>
      <c r="S33" s="705"/>
    </row>
    <row r="34" spans="2:19" ht="11.25" customHeight="1">
      <c r="B34" s="117"/>
      <c r="C34" s="557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540"/>
      <c r="S34" s="705"/>
    </row>
    <row r="35" spans="2:19" ht="24.95" customHeight="1">
      <c r="B35" s="543" t="s">
        <v>398</v>
      </c>
      <c r="C35" s="559" t="s">
        <v>174</v>
      </c>
      <c r="D35" s="551" t="s">
        <v>405</v>
      </c>
      <c r="E35" s="551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539"/>
      <c r="S35" s="705"/>
    </row>
    <row r="36" spans="2:19" ht="3.75" customHeight="1">
      <c r="B36" s="547"/>
      <c r="C36" s="105"/>
      <c r="D36" s="548"/>
      <c r="E36" s="121"/>
      <c r="F36" s="121"/>
      <c r="G36" s="10"/>
      <c r="H36" s="10"/>
      <c r="I36" s="10"/>
      <c r="J36" s="10"/>
      <c r="K36" s="10"/>
      <c r="L36" s="121"/>
      <c r="M36" s="121"/>
      <c r="N36" s="121"/>
      <c r="O36" s="121"/>
      <c r="P36" s="121"/>
      <c r="Q36" s="139"/>
      <c r="S36" s="705"/>
    </row>
    <row r="37" spans="2:19" ht="12" customHeight="1">
      <c r="B37" s="544"/>
      <c r="C37" s="538"/>
      <c r="D37" s="549"/>
      <c r="E37" s="140"/>
      <c r="F37" s="558" t="s">
        <v>56</v>
      </c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540"/>
      <c r="S37" s="705"/>
    </row>
    <row r="38" spans="2:19" ht="20.100000000000001" customHeight="1">
      <c r="B38" s="545" t="s">
        <v>412</v>
      </c>
      <c r="C38" s="558"/>
      <c r="D38" s="551" t="s">
        <v>376</v>
      </c>
      <c r="E38" s="551"/>
      <c r="F38" s="175" t="s">
        <v>411</v>
      </c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539"/>
      <c r="S38" s="705"/>
    </row>
    <row r="39" spans="2:19" ht="12" customHeight="1">
      <c r="B39" s="546"/>
      <c r="C39" s="538"/>
      <c r="D39" s="549"/>
      <c r="E39" s="551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540"/>
      <c r="S39" s="705"/>
    </row>
    <row r="40" spans="2:19" ht="20.100000000000001" customHeight="1">
      <c r="B40" s="545"/>
      <c r="C40" s="558"/>
      <c r="D40" s="551" t="s">
        <v>413</v>
      </c>
      <c r="E40" s="551"/>
      <c r="F40" s="558" t="s">
        <v>56</v>
      </c>
      <c r="G40" s="175" t="s">
        <v>414</v>
      </c>
      <c r="H40" s="175"/>
      <c r="I40" s="175"/>
      <c r="J40" s="558" t="s">
        <v>203</v>
      </c>
      <c r="K40" s="175" t="s">
        <v>415</v>
      </c>
      <c r="L40" s="175"/>
      <c r="M40" s="175"/>
      <c r="N40" s="175"/>
      <c r="O40" s="175"/>
      <c r="P40" s="175"/>
      <c r="Q40" s="539"/>
      <c r="S40" s="705"/>
    </row>
    <row r="41" spans="2:19" ht="12" customHeight="1">
      <c r="B41" s="546"/>
      <c r="C41" s="558"/>
      <c r="D41" s="549"/>
      <c r="E41" s="551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540"/>
      <c r="S41" s="705"/>
    </row>
    <row r="42" spans="2:19" ht="20.100000000000001" customHeight="1">
      <c r="B42" s="545"/>
      <c r="C42" s="558"/>
      <c r="D42" s="551"/>
      <c r="E42" s="551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539"/>
      <c r="S42" s="705"/>
    </row>
    <row r="43" spans="2:19" ht="12" customHeight="1">
      <c r="B43" s="546"/>
      <c r="C43" s="558"/>
      <c r="D43" s="549"/>
      <c r="E43" s="551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540"/>
      <c r="S43" s="705"/>
    </row>
    <row r="44" spans="2:19" ht="20.100000000000001" customHeight="1">
      <c r="B44" s="545"/>
      <c r="C44" s="558"/>
      <c r="D44" s="551"/>
      <c r="E44" s="551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539"/>
      <c r="S44" s="705"/>
    </row>
    <row r="45" spans="2:19" ht="12" customHeight="1">
      <c r="B45" s="546"/>
      <c r="C45" s="558"/>
      <c r="D45" s="549"/>
      <c r="E45" s="551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540"/>
      <c r="S45" s="705"/>
    </row>
    <row r="46" spans="2:19" ht="20.100000000000001" customHeight="1">
      <c r="B46" s="545"/>
      <c r="C46" s="558"/>
      <c r="D46" s="551"/>
      <c r="E46" s="551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539"/>
      <c r="S46" s="705"/>
    </row>
    <row r="47" spans="2:19" ht="20.100000000000001" customHeight="1">
      <c r="B47" s="545"/>
      <c r="C47" s="558"/>
      <c r="D47" s="551"/>
      <c r="E47" s="551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539"/>
      <c r="S47" s="705"/>
    </row>
    <row r="48" spans="2:19" ht="11.25" customHeight="1">
      <c r="B48" s="117"/>
      <c r="C48" s="557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540"/>
      <c r="S48" s="705"/>
    </row>
    <row r="49" spans="2:19" ht="24.95" customHeight="1">
      <c r="B49" s="543" t="s">
        <v>399</v>
      </c>
      <c r="C49" s="105"/>
      <c r="D49" s="551" t="s">
        <v>406</v>
      </c>
      <c r="E49" s="551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539"/>
      <c r="S49" s="705"/>
    </row>
    <row r="50" spans="2:19" ht="3.75" customHeight="1">
      <c r="B50" s="547"/>
      <c r="C50" s="105"/>
      <c r="D50" s="548"/>
      <c r="E50" s="121"/>
      <c r="F50" s="121"/>
      <c r="G50" s="10"/>
      <c r="H50" s="10"/>
      <c r="I50" s="10"/>
      <c r="J50" s="10"/>
      <c r="K50" s="10"/>
      <c r="L50" s="121"/>
      <c r="M50" s="121"/>
      <c r="N50" s="121"/>
      <c r="O50" s="121"/>
      <c r="P50" s="121"/>
      <c r="Q50" s="139"/>
      <c r="S50" s="705"/>
    </row>
    <row r="51" spans="2:19" ht="12" customHeight="1">
      <c r="B51" s="544"/>
      <c r="C51" s="538"/>
      <c r="D51" s="549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540"/>
      <c r="S51" s="705"/>
    </row>
    <row r="52" spans="2:19" ht="20.100000000000001" customHeight="1">
      <c r="B52" s="545"/>
      <c r="C52" s="558"/>
      <c r="D52" s="551"/>
      <c r="E52" s="551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539"/>
      <c r="S52" s="705"/>
    </row>
    <row r="53" spans="2:19" ht="12" customHeight="1">
      <c r="B53" s="546"/>
      <c r="C53" s="538"/>
      <c r="D53" s="549"/>
      <c r="E53" s="551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540"/>
      <c r="S53" s="705"/>
    </row>
    <row r="54" spans="2:19" ht="20.100000000000001" customHeight="1">
      <c r="B54" s="545"/>
      <c r="C54" s="558"/>
      <c r="D54" s="551"/>
      <c r="E54" s="551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539"/>
      <c r="S54" s="705"/>
    </row>
    <row r="55" spans="2:19" ht="12" customHeight="1">
      <c r="B55" s="546"/>
      <c r="C55" s="558"/>
      <c r="D55" s="549"/>
      <c r="E55" s="551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540"/>
      <c r="S55" s="705"/>
    </row>
    <row r="56" spans="2:19" ht="20.100000000000001" customHeight="1">
      <c r="B56" s="545"/>
      <c r="C56" s="558"/>
      <c r="D56" s="551"/>
      <c r="E56" s="551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539"/>
      <c r="S56" s="705"/>
    </row>
    <row r="57" spans="2:19" ht="12" customHeight="1">
      <c r="B57" s="546"/>
      <c r="C57" s="558"/>
      <c r="D57" s="549"/>
      <c r="E57" s="551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540"/>
      <c r="S57" s="705"/>
    </row>
    <row r="58" spans="2:19" ht="20.100000000000001" customHeight="1">
      <c r="B58" s="545"/>
      <c r="C58" s="558"/>
      <c r="D58" s="551"/>
      <c r="E58" s="551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539"/>
      <c r="S58" s="705"/>
    </row>
    <row r="59" spans="2:19" ht="12" customHeight="1">
      <c r="B59" s="546"/>
      <c r="C59" s="558"/>
      <c r="D59" s="549"/>
      <c r="E59" s="551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540"/>
      <c r="S59" s="705"/>
    </row>
    <row r="60" spans="2:19" ht="20.100000000000001" customHeight="1">
      <c r="B60" s="545"/>
      <c r="C60" s="558"/>
      <c r="D60" s="551"/>
      <c r="E60" s="551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539"/>
      <c r="S60" s="705"/>
    </row>
    <row r="61" spans="2:19" ht="20.100000000000001" customHeight="1">
      <c r="B61" s="545"/>
      <c r="C61" s="558"/>
      <c r="D61" s="551"/>
      <c r="E61" s="551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539"/>
      <c r="S61" s="705"/>
    </row>
    <row r="62" spans="2:19" ht="11.25" customHeight="1">
      <c r="B62" s="117"/>
      <c r="C62" s="557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540"/>
      <c r="S62" s="705"/>
    </row>
    <row r="63" spans="2:19" ht="24.95" customHeight="1">
      <c r="B63" s="543" t="s">
        <v>400</v>
      </c>
      <c r="C63" s="559" t="s">
        <v>56</v>
      </c>
      <c r="D63" s="551" t="s">
        <v>408</v>
      </c>
      <c r="E63" s="551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539"/>
      <c r="S63" s="705"/>
    </row>
    <row r="64" spans="2:19" ht="3.75" customHeight="1">
      <c r="B64" s="547"/>
      <c r="C64" s="105"/>
      <c r="D64" s="548"/>
      <c r="E64" s="121"/>
      <c r="F64" s="121"/>
      <c r="G64" s="10"/>
      <c r="H64" s="10"/>
      <c r="I64" s="10"/>
      <c r="J64" s="10"/>
      <c r="K64" s="10"/>
      <c r="L64" s="121"/>
      <c r="M64" s="121"/>
      <c r="N64" s="121"/>
      <c r="O64" s="121"/>
      <c r="P64" s="121"/>
      <c r="Q64" s="139"/>
      <c r="S64" s="705"/>
    </row>
    <row r="65" spans="2:19" ht="12" customHeight="1">
      <c r="B65" s="544"/>
      <c r="C65" s="538"/>
      <c r="D65" s="549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540"/>
      <c r="S65" s="705"/>
    </row>
    <row r="66" spans="2:19" ht="20.100000000000001" customHeight="1">
      <c r="B66" s="545"/>
      <c r="C66" s="558"/>
      <c r="D66" s="551"/>
      <c r="E66" s="551" t="s">
        <v>392</v>
      </c>
      <c r="F66" s="175"/>
      <c r="G66" s="558" t="s">
        <v>56</v>
      </c>
      <c r="H66" s="175" t="s">
        <v>416</v>
      </c>
      <c r="I66" s="175"/>
      <c r="J66" s="175"/>
      <c r="K66" s="175"/>
      <c r="L66" s="558" t="s">
        <v>68</v>
      </c>
      <c r="M66" s="175" t="s">
        <v>419</v>
      </c>
      <c r="N66" s="175"/>
      <c r="O66" s="175"/>
      <c r="P66" s="175"/>
      <c r="Q66" s="539"/>
      <c r="S66" s="705"/>
    </row>
    <row r="67" spans="2:19" ht="12" customHeight="1">
      <c r="B67" s="546"/>
      <c r="C67" s="538"/>
      <c r="D67" s="551"/>
      <c r="E67" s="551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540"/>
      <c r="S67" s="705"/>
    </row>
    <row r="68" spans="2:19" ht="20.100000000000001" customHeight="1">
      <c r="B68" s="545"/>
      <c r="C68" s="558"/>
      <c r="D68" s="551" t="s">
        <v>417</v>
      </c>
      <c r="E68" s="551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539"/>
      <c r="S68" s="705"/>
    </row>
    <row r="69" spans="2:19" ht="12" customHeight="1">
      <c r="B69" s="546"/>
      <c r="C69" s="558"/>
      <c r="D69" s="549"/>
      <c r="E69" s="551"/>
      <c r="F69" s="140"/>
      <c r="G69" s="559" t="s">
        <v>56</v>
      </c>
      <c r="H69" s="140"/>
      <c r="I69" s="140"/>
      <c r="J69" s="140"/>
      <c r="K69" s="140"/>
      <c r="L69" s="140"/>
      <c r="M69" s="140"/>
      <c r="N69" s="140"/>
      <c r="O69" s="140"/>
      <c r="P69" s="140"/>
      <c r="Q69" s="540"/>
      <c r="S69" s="705"/>
    </row>
    <row r="70" spans="2:19" ht="20.100000000000001" customHeight="1">
      <c r="B70" s="545"/>
      <c r="C70" s="558"/>
      <c r="D70" s="551"/>
      <c r="E70" s="551" t="s">
        <v>380</v>
      </c>
      <c r="F70" s="175"/>
      <c r="G70" s="175" t="s">
        <v>418</v>
      </c>
      <c r="H70" s="175"/>
      <c r="I70" s="175"/>
      <c r="J70" s="175"/>
      <c r="K70" s="175"/>
      <c r="L70" s="175"/>
      <c r="M70" s="175"/>
      <c r="N70" s="175"/>
      <c r="O70" s="175"/>
      <c r="P70" s="175"/>
      <c r="Q70" s="539"/>
      <c r="S70" s="705"/>
    </row>
    <row r="71" spans="2:19" ht="12" customHeight="1">
      <c r="B71" s="546"/>
      <c r="C71" s="558"/>
      <c r="D71" s="549"/>
      <c r="E71" s="551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540"/>
      <c r="S71" s="705"/>
    </row>
    <row r="72" spans="2:19" ht="20.100000000000001" customHeight="1">
      <c r="B72" s="545"/>
      <c r="C72" s="558"/>
      <c r="D72" s="551"/>
      <c r="E72" s="551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539"/>
      <c r="S72" s="705"/>
    </row>
    <row r="73" spans="2:19" ht="12" customHeight="1">
      <c r="B73" s="546"/>
      <c r="C73" s="558"/>
      <c r="D73" s="549"/>
      <c r="E73" s="551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540"/>
      <c r="S73" s="705"/>
    </row>
    <row r="74" spans="2:19" ht="20.100000000000001" customHeight="1">
      <c r="B74" s="545"/>
      <c r="C74" s="558"/>
      <c r="D74" s="551"/>
      <c r="E74" s="551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539"/>
      <c r="S74" s="705"/>
    </row>
    <row r="75" spans="2:19" ht="20.100000000000001" customHeight="1">
      <c r="B75" s="545"/>
      <c r="C75" s="558"/>
      <c r="D75" s="551"/>
      <c r="E75" s="551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539"/>
      <c r="S75" s="705"/>
    </row>
    <row r="76" spans="2:19" ht="11.25" customHeight="1">
      <c r="B76" s="117"/>
      <c r="C76" s="557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540"/>
      <c r="S76" s="705"/>
    </row>
    <row r="77" spans="2:19" ht="24.95" customHeight="1">
      <c r="B77" s="543" t="s">
        <v>401</v>
      </c>
      <c r="C77" s="105"/>
      <c r="D77" s="551" t="s">
        <v>409</v>
      </c>
      <c r="E77" s="551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539"/>
      <c r="S77" s="705"/>
    </row>
    <row r="78" spans="2:19" ht="3.75" customHeight="1">
      <c r="B78" s="547"/>
      <c r="C78" s="105"/>
      <c r="D78" s="548"/>
      <c r="E78" s="121"/>
      <c r="F78" s="121"/>
      <c r="G78" s="10"/>
      <c r="H78" s="10"/>
      <c r="I78" s="10"/>
      <c r="J78" s="10"/>
      <c r="K78" s="10"/>
      <c r="L78" s="121"/>
      <c r="M78" s="121"/>
      <c r="N78" s="121"/>
      <c r="O78" s="121"/>
      <c r="P78" s="121"/>
      <c r="Q78" s="139"/>
      <c r="S78" s="705"/>
    </row>
    <row r="79" spans="2:19" ht="12" customHeight="1">
      <c r="B79" s="544"/>
      <c r="C79" s="538"/>
      <c r="D79" s="549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540"/>
      <c r="S79" s="705"/>
    </row>
    <row r="80" spans="2:19" ht="20.100000000000001" customHeight="1">
      <c r="B80" s="545"/>
      <c r="C80" s="558"/>
      <c r="D80" s="551"/>
      <c r="E80" s="551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539"/>
      <c r="S80" s="705"/>
    </row>
    <row r="81" spans="2:19" ht="12" customHeight="1">
      <c r="B81" s="546"/>
      <c r="C81" s="538"/>
      <c r="D81" s="549"/>
      <c r="E81" s="551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540"/>
      <c r="S81" s="705"/>
    </row>
    <row r="82" spans="2:19" ht="20.100000000000001" customHeight="1">
      <c r="B82" s="545"/>
      <c r="C82" s="558"/>
      <c r="D82" s="551"/>
      <c r="E82" s="551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539"/>
      <c r="S82" s="705"/>
    </row>
    <row r="83" spans="2:19" ht="12" customHeight="1">
      <c r="B83" s="546"/>
      <c r="C83" s="558"/>
      <c r="D83" s="549"/>
      <c r="E83" s="551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540"/>
      <c r="S83" s="705"/>
    </row>
    <row r="84" spans="2:19" ht="20.100000000000001" customHeight="1">
      <c r="B84" s="545"/>
      <c r="C84" s="558"/>
      <c r="D84" s="551"/>
      <c r="E84" s="551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539"/>
      <c r="S84" s="705"/>
    </row>
    <row r="85" spans="2:19" ht="12" customHeight="1">
      <c r="B85" s="546"/>
      <c r="C85" s="558"/>
      <c r="D85" s="549"/>
      <c r="E85" s="551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540"/>
      <c r="S85" s="705"/>
    </row>
    <row r="86" spans="2:19" ht="20.100000000000001" customHeight="1">
      <c r="B86" s="545"/>
      <c r="C86" s="558"/>
      <c r="D86" s="551"/>
      <c r="E86" s="551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539"/>
      <c r="S86" s="705"/>
    </row>
    <row r="87" spans="2:19" ht="12" customHeight="1">
      <c r="B87" s="546"/>
      <c r="C87" s="558"/>
      <c r="D87" s="549"/>
      <c r="E87" s="551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540"/>
      <c r="S87" s="705"/>
    </row>
    <row r="88" spans="2:19" ht="20.100000000000001" customHeight="1">
      <c r="B88" s="545"/>
      <c r="C88" s="558"/>
      <c r="D88" s="551"/>
      <c r="E88" s="551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539"/>
      <c r="S88" s="705"/>
    </row>
    <row r="89" spans="2:19" ht="20.100000000000001" customHeight="1">
      <c r="B89" s="545"/>
      <c r="C89" s="558"/>
      <c r="D89" s="551"/>
      <c r="E89" s="551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539"/>
      <c r="S89" s="705"/>
    </row>
    <row r="90" spans="2:19" ht="11.25" customHeight="1">
      <c r="B90" s="117"/>
      <c r="C90" s="557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540"/>
      <c r="S90" s="705"/>
    </row>
    <row r="91" spans="2:19" ht="24.95" customHeight="1">
      <c r="B91" s="543" t="s">
        <v>402</v>
      </c>
      <c r="C91" s="105"/>
      <c r="D91" s="551" t="s">
        <v>407</v>
      </c>
      <c r="E91" s="551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539"/>
      <c r="S91" s="705"/>
    </row>
    <row r="92" spans="2:19" ht="3.75" customHeight="1">
      <c r="B92" s="547"/>
      <c r="C92" s="105"/>
      <c r="D92" s="548"/>
      <c r="E92" s="121"/>
      <c r="F92" s="121"/>
      <c r="G92" s="10"/>
      <c r="H92" s="10"/>
      <c r="I92" s="10"/>
      <c r="J92" s="10"/>
      <c r="K92" s="10"/>
      <c r="L92" s="121"/>
      <c r="M92" s="121"/>
      <c r="N92" s="121"/>
      <c r="O92" s="121"/>
      <c r="P92" s="121"/>
      <c r="Q92" s="139"/>
      <c r="S92" s="705"/>
    </row>
    <row r="93" spans="2:19" ht="12" customHeight="1">
      <c r="B93" s="544"/>
      <c r="C93" s="538"/>
      <c r="D93" s="549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540"/>
      <c r="S93" s="705"/>
    </row>
    <row r="94" spans="2:19" ht="20.100000000000001" customHeight="1">
      <c r="B94" s="545"/>
      <c r="C94" s="558"/>
      <c r="D94" s="551"/>
      <c r="E94" s="551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539"/>
      <c r="S94" s="705"/>
    </row>
    <row r="95" spans="2:19" ht="12" customHeight="1">
      <c r="B95" s="546"/>
      <c r="C95" s="538"/>
      <c r="D95" s="549"/>
      <c r="E95" s="551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540"/>
      <c r="S95" s="705"/>
    </row>
    <row r="96" spans="2:19" ht="20.100000000000001" customHeight="1">
      <c r="B96" s="545"/>
      <c r="C96" s="558"/>
      <c r="D96" s="551"/>
      <c r="E96" s="551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539"/>
      <c r="S96" s="705"/>
    </row>
    <row r="97" spans="1:19" ht="12" customHeight="1">
      <c r="B97" s="546"/>
      <c r="C97" s="558"/>
      <c r="D97" s="549"/>
      <c r="E97" s="551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540"/>
      <c r="S97" s="705"/>
    </row>
    <row r="98" spans="1:19" ht="20.100000000000001" customHeight="1">
      <c r="B98" s="545"/>
      <c r="C98" s="558"/>
      <c r="D98" s="551"/>
      <c r="E98" s="551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539"/>
      <c r="S98" s="705"/>
    </row>
    <row r="99" spans="1:19" ht="12" customHeight="1">
      <c r="B99" s="546"/>
      <c r="C99" s="558"/>
      <c r="D99" s="549"/>
      <c r="E99" s="551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540"/>
      <c r="S99" s="705"/>
    </row>
    <row r="100" spans="1:19" ht="20.100000000000001" customHeight="1">
      <c r="B100" s="545"/>
      <c r="C100" s="558"/>
      <c r="D100" s="551"/>
      <c r="E100" s="551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539"/>
      <c r="S100" s="705"/>
    </row>
    <row r="101" spans="1:19" ht="12" customHeight="1">
      <c r="B101" s="546"/>
      <c r="C101" s="558"/>
      <c r="D101" s="549"/>
      <c r="E101" s="551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540"/>
      <c r="S101" s="705"/>
    </row>
    <row r="102" spans="1:19" ht="20.100000000000001" customHeight="1">
      <c r="B102" s="545"/>
      <c r="C102" s="558"/>
      <c r="D102" s="551"/>
      <c r="E102" s="551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539"/>
      <c r="S102" s="705"/>
    </row>
    <row r="103" spans="1:19" ht="20.100000000000001" customHeight="1">
      <c r="B103" s="545"/>
      <c r="C103" s="558"/>
      <c r="D103" s="551"/>
      <c r="E103" s="551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539"/>
      <c r="S103" s="705"/>
    </row>
    <row r="104" spans="1:19" ht="11.25" customHeight="1">
      <c r="B104" s="117"/>
      <c r="C104" s="557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540"/>
      <c r="S104" s="705"/>
    </row>
    <row r="105" spans="1:19" ht="11.25" customHeight="1">
      <c r="B105" s="561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540"/>
      <c r="S105" s="705"/>
    </row>
    <row r="106" spans="1:19" ht="11.25" customHeight="1">
      <c r="B106" s="561"/>
      <c r="C106" s="557" t="s">
        <v>57</v>
      </c>
      <c r="D106" s="105" t="s">
        <v>169</v>
      </c>
      <c r="E106" s="140"/>
      <c r="F106" s="140"/>
      <c r="G106" s="558" t="s">
        <v>56</v>
      </c>
      <c r="H106" s="105" t="s">
        <v>166</v>
      </c>
      <c r="I106" s="140"/>
      <c r="J106" s="559" t="s">
        <v>56</v>
      </c>
      <c r="K106" s="105" t="s">
        <v>167</v>
      </c>
      <c r="L106" s="140"/>
      <c r="M106" s="140"/>
      <c r="N106" s="140"/>
      <c r="O106" s="140"/>
      <c r="P106" s="140"/>
      <c r="Q106" s="540"/>
      <c r="S106" s="705"/>
    </row>
    <row r="107" spans="1:19" ht="11.25" customHeight="1">
      <c r="B107" s="561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540"/>
      <c r="S107" s="705"/>
    </row>
    <row r="108" spans="1:19" ht="11.25" customHeight="1">
      <c r="B108" s="562" t="s">
        <v>424</v>
      </c>
      <c r="C108" s="558" t="s">
        <v>173</v>
      </c>
      <c r="D108" s="105" t="s">
        <v>168</v>
      </c>
      <c r="E108" s="140"/>
      <c r="F108" s="140"/>
      <c r="G108" s="140"/>
      <c r="H108" s="558" t="s">
        <v>68</v>
      </c>
      <c r="I108" s="105" t="s">
        <v>172</v>
      </c>
      <c r="J108" s="140"/>
      <c r="K108" s="558" t="s">
        <v>203</v>
      </c>
      <c r="L108" s="105" t="s">
        <v>170</v>
      </c>
      <c r="M108" s="140"/>
      <c r="N108" s="140"/>
      <c r="O108" s="140"/>
      <c r="P108" s="140"/>
      <c r="Q108" s="540"/>
      <c r="S108" s="705"/>
    </row>
    <row r="109" spans="1:19" ht="11.25" customHeight="1">
      <c r="B109" s="561"/>
      <c r="C109" s="558"/>
      <c r="D109" s="105"/>
      <c r="E109" s="140"/>
      <c r="F109" s="140"/>
      <c r="G109" s="140"/>
      <c r="H109" s="558"/>
      <c r="I109" s="105"/>
      <c r="J109" s="140"/>
      <c r="K109" s="558"/>
      <c r="L109" s="105"/>
      <c r="M109" s="140"/>
      <c r="N109" s="140"/>
      <c r="O109" s="140"/>
      <c r="P109" s="140"/>
      <c r="Q109" s="540"/>
      <c r="S109" s="705"/>
    </row>
    <row r="110" spans="1:19" ht="11.25" customHeight="1">
      <c r="B110" s="561"/>
      <c r="C110" s="559" t="s">
        <v>174</v>
      </c>
      <c r="D110" s="105" t="s">
        <v>171</v>
      </c>
      <c r="E110" s="140"/>
      <c r="F110" s="140"/>
      <c r="G110" s="140"/>
      <c r="H110" s="558"/>
      <c r="I110" s="105"/>
      <c r="J110" s="560" t="s">
        <v>143</v>
      </c>
      <c r="K110" s="105" t="s">
        <v>180</v>
      </c>
      <c r="L110" s="105"/>
      <c r="M110" s="560" t="s">
        <v>144</v>
      </c>
      <c r="N110" s="105" t="s">
        <v>183</v>
      </c>
      <c r="O110" s="140"/>
      <c r="P110" s="140"/>
      <c r="Q110" s="540"/>
      <c r="S110" s="705"/>
    </row>
    <row r="111" spans="1:19" ht="15">
      <c r="B111" s="131"/>
      <c r="C111" s="525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3"/>
      <c r="R111" s="164"/>
      <c r="S111" s="705"/>
    </row>
    <row r="112" spans="1:19">
      <c r="A112" s="705"/>
      <c r="B112" s="705"/>
      <c r="C112" s="705"/>
      <c r="D112" s="705"/>
      <c r="E112" s="705"/>
      <c r="F112" s="705"/>
      <c r="G112" s="705"/>
      <c r="H112" s="705"/>
      <c r="I112" s="705"/>
      <c r="J112" s="705"/>
      <c r="K112" s="705"/>
      <c r="L112" s="705"/>
      <c r="M112" s="705"/>
      <c r="N112" s="705"/>
      <c r="O112" s="705"/>
      <c r="P112" s="705"/>
      <c r="Q112" s="705"/>
      <c r="S112" s="705"/>
    </row>
  </sheetData>
  <phoneticPr fontId="2" type="noConversion"/>
  <pageMargins left="0.59055118110236227" right="0" top="0.19685039370078741" bottom="0" header="0" footer="0"/>
  <pageSetup paperSize="9" scale="47" orientation="portrait" horizontalDpi="4294967295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showZeros="0" zoomScaleNormal="100" workbookViewId="0">
      <selection activeCell="X14" sqref="X14"/>
    </sheetView>
  </sheetViews>
  <sheetFormatPr baseColWidth="10" defaultRowHeight="12.75"/>
  <cols>
    <col min="1" max="1" width="2.140625" style="96" customWidth="1"/>
    <col min="2" max="2" width="40.7109375" style="96" customWidth="1"/>
    <col min="3" max="3" width="4.85546875" style="96" customWidth="1"/>
    <col min="4" max="17" width="10.7109375" style="96" customWidth="1"/>
    <col min="18" max="18" width="0.140625" style="96" hidden="1" customWidth="1"/>
    <col min="19" max="16384" width="11.42578125" style="96"/>
  </cols>
  <sheetData>
    <row r="1" spans="1:19" s="4" customFormat="1" ht="28.5" customHeight="1">
      <c r="A1" s="4">
        <v>0</v>
      </c>
      <c r="B1" s="201" t="s">
        <v>479</v>
      </c>
      <c r="C1" s="6"/>
      <c r="D1" s="7"/>
      <c r="E1" s="7"/>
      <c r="F1" s="7"/>
      <c r="G1" s="7"/>
      <c r="H1" s="7"/>
      <c r="I1" s="7"/>
      <c r="J1" s="7"/>
      <c r="K1" s="7"/>
      <c r="L1" s="197"/>
      <c r="M1" s="7"/>
      <c r="N1" s="7"/>
      <c r="O1" s="7"/>
      <c r="P1" s="7"/>
      <c r="Q1" s="196" t="s">
        <v>410</v>
      </c>
      <c r="S1" s="704"/>
    </row>
    <row r="2" spans="1:19">
      <c r="B2" s="25" t="str">
        <f ca="1">CELL("nomfichier")</f>
        <v>E:\0-UPRT\1-UPRT.FR-SITE-WEB\av-achats-vente.marches\av-divers\[av-cahierdecommande.xlsx]Police de caractères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S2" s="705"/>
    </row>
    <row r="3" spans="1:19">
      <c r="B3" s="198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200"/>
      <c r="S3" s="705"/>
    </row>
    <row r="4" spans="1:19" ht="24.75" customHeight="1">
      <c r="B4" s="553" t="s">
        <v>424</v>
      </c>
      <c r="C4" s="557" t="s">
        <v>57</v>
      </c>
      <c r="D4" s="558" t="s">
        <v>56</v>
      </c>
      <c r="E4" s="559" t="s">
        <v>56</v>
      </c>
      <c r="F4" s="558" t="s">
        <v>173</v>
      </c>
      <c r="G4" s="558" t="s">
        <v>68</v>
      </c>
      <c r="H4" s="558" t="s">
        <v>203</v>
      </c>
      <c r="I4" s="559" t="s">
        <v>174</v>
      </c>
      <c r="J4" s="554" t="s">
        <v>143</v>
      </c>
      <c r="K4" s="554" t="s">
        <v>144</v>
      </c>
      <c r="L4" s="473" t="s">
        <v>37</v>
      </c>
      <c r="M4" s="175"/>
      <c r="N4" s="175"/>
      <c r="O4" s="175"/>
      <c r="P4" s="175"/>
      <c r="Q4" s="555"/>
      <c r="S4" s="705"/>
    </row>
    <row r="5" spans="1:19" ht="24.95" customHeight="1">
      <c r="B5" s="195" t="s">
        <v>374</v>
      </c>
      <c r="C5" s="105"/>
      <c r="D5" s="550" t="s">
        <v>375</v>
      </c>
      <c r="E5" s="175"/>
      <c r="F5" s="175"/>
      <c r="G5" s="175"/>
      <c r="H5" s="175"/>
      <c r="I5" s="175"/>
      <c r="J5" s="175"/>
      <c r="K5" s="175"/>
      <c r="L5" s="541" t="s">
        <v>373</v>
      </c>
      <c r="M5" s="542"/>
      <c r="N5" s="175"/>
      <c r="O5" s="175"/>
      <c r="P5" s="175"/>
      <c r="Q5" s="555"/>
      <c r="S5" s="705"/>
    </row>
    <row r="6" spans="1:19" ht="12" customHeight="1">
      <c r="B6" s="150"/>
      <c r="C6" s="538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540"/>
      <c r="S6" s="705"/>
    </row>
    <row r="7" spans="1:19" ht="24.95" customHeight="1">
      <c r="B7" s="543" t="s">
        <v>387</v>
      </c>
      <c r="C7" s="558"/>
      <c r="D7" s="551"/>
      <c r="E7" s="551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555"/>
      <c r="S7" s="705"/>
    </row>
    <row r="8" spans="1:19" ht="3.75" customHeight="1">
      <c r="B8" s="547"/>
      <c r="C8" s="558"/>
      <c r="D8" s="548"/>
      <c r="E8" s="121"/>
      <c r="F8" s="121"/>
      <c r="G8" s="10"/>
      <c r="H8" s="10"/>
      <c r="I8" s="10"/>
      <c r="J8" s="10"/>
      <c r="K8" s="10"/>
      <c r="L8" s="121"/>
      <c r="M8" s="121"/>
      <c r="N8" s="121"/>
      <c r="O8" s="121"/>
      <c r="P8" s="121"/>
      <c r="Q8" s="563"/>
      <c r="S8" s="705"/>
    </row>
    <row r="9" spans="1:19" ht="12" customHeight="1">
      <c r="B9" s="544"/>
      <c r="C9" s="558"/>
      <c r="D9" s="549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540"/>
      <c r="S9" s="705"/>
    </row>
    <row r="10" spans="1:19" ht="19.5" customHeight="1">
      <c r="B10" s="545"/>
      <c r="C10" s="558"/>
      <c r="D10" s="551"/>
      <c r="E10" s="551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555"/>
      <c r="S10" s="705"/>
    </row>
    <row r="11" spans="1:19" ht="12" customHeight="1">
      <c r="B11" s="546"/>
      <c r="C11" s="558"/>
      <c r="D11" s="549"/>
      <c r="E11" s="551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540"/>
      <c r="S11" s="705"/>
    </row>
    <row r="12" spans="1:19" ht="20.100000000000001" customHeight="1">
      <c r="B12" s="545"/>
      <c r="C12" s="558"/>
      <c r="D12" s="551"/>
      <c r="E12" s="551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555"/>
      <c r="S12" s="705"/>
    </row>
    <row r="13" spans="1:19" ht="12" customHeight="1">
      <c r="B13" s="546"/>
      <c r="C13" s="558"/>
      <c r="D13" s="549"/>
      <c r="E13" s="551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540"/>
      <c r="S13" s="705"/>
    </row>
    <row r="14" spans="1:19" ht="20.100000000000001" customHeight="1">
      <c r="B14" s="545"/>
      <c r="C14" s="558"/>
      <c r="D14" s="551"/>
      <c r="E14" s="551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555"/>
      <c r="S14" s="705"/>
    </row>
    <row r="15" spans="1:19" ht="12" customHeight="1">
      <c r="B15" s="546"/>
      <c r="C15" s="558"/>
      <c r="D15" s="549"/>
      <c r="E15" s="551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540"/>
      <c r="S15" s="705"/>
    </row>
    <row r="16" spans="1:19" ht="20.100000000000001" customHeight="1">
      <c r="B16" s="545"/>
      <c r="C16" s="558"/>
      <c r="D16" s="551"/>
      <c r="E16" s="551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555"/>
      <c r="S16" s="705"/>
    </row>
    <row r="17" spans="2:19" ht="12" customHeight="1">
      <c r="B17" s="546"/>
      <c r="C17" s="558"/>
      <c r="D17" s="549"/>
      <c r="E17" s="551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540"/>
      <c r="S17" s="705"/>
    </row>
    <row r="18" spans="2:19" ht="20.100000000000001" customHeight="1">
      <c r="B18" s="545"/>
      <c r="C18" s="558"/>
      <c r="D18" s="551"/>
      <c r="E18" s="551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555"/>
      <c r="S18" s="705"/>
    </row>
    <row r="19" spans="2:19" ht="20.100000000000001" customHeight="1">
      <c r="B19" s="545"/>
      <c r="C19" s="558"/>
      <c r="D19" s="551"/>
      <c r="E19" s="551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555"/>
      <c r="S19" s="705"/>
    </row>
    <row r="20" spans="2:19" ht="11.25" customHeight="1">
      <c r="B20" s="117"/>
      <c r="C20" s="558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540"/>
      <c r="S20" s="705"/>
    </row>
    <row r="21" spans="2:19" ht="24.95" customHeight="1">
      <c r="B21" s="543" t="s">
        <v>388</v>
      </c>
      <c r="C21" s="558"/>
      <c r="D21" s="551"/>
      <c r="E21" s="551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555"/>
      <c r="S21" s="705"/>
    </row>
    <row r="22" spans="2:19" ht="3.75" customHeight="1">
      <c r="B22" s="547"/>
      <c r="C22" s="558"/>
      <c r="D22" s="548"/>
      <c r="E22" s="121"/>
      <c r="F22" s="121"/>
      <c r="G22" s="10"/>
      <c r="H22" s="10"/>
      <c r="I22" s="10"/>
      <c r="J22" s="10"/>
      <c r="K22" s="10"/>
      <c r="L22" s="121"/>
      <c r="M22" s="121"/>
      <c r="N22" s="121"/>
      <c r="O22" s="121"/>
      <c r="P22" s="121"/>
      <c r="Q22" s="563"/>
      <c r="S22" s="705"/>
    </row>
    <row r="23" spans="2:19" ht="12" customHeight="1">
      <c r="B23" s="544"/>
      <c r="C23" s="558"/>
      <c r="D23" s="549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540"/>
      <c r="S23" s="705"/>
    </row>
    <row r="24" spans="2:19" ht="20.100000000000001" customHeight="1">
      <c r="B24" s="545"/>
      <c r="C24" s="558"/>
      <c r="D24" s="551"/>
      <c r="E24" s="551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555"/>
      <c r="S24" s="705"/>
    </row>
    <row r="25" spans="2:19" ht="12" customHeight="1">
      <c r="B25" s="546"/>
      <c r="C25" s="558"/>
      <c r="D25" s="549"/>
      <c r="E25" s="551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540"/>
      <c r="S25" s="705"/>
    </row>
    <row r="26" spans="2:19" ht="20.100000000000001" customHeight="1">
      <c r="B26" s="545"/>
      <c r="C26" s="558"/>
      <c r="D26" s="551"/>
      <c r="E26" s="551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555"/>
      <c r="S26" s="705"/>
    </row>
    <row r="27" spans="2:19" ht="12" customHeight="1">
      <c r="B27" s="546"/>
      <c r="C27" s="558"/>
      <c r="D27" s="549"/>
      <c r="E27" s="551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540"/>
      <c r="S27" s="705"/>
    </row>
    <row r="28" spans="2:19" ht="20.100000000000001" customHeight="1">
      <c r="B28" s="545"/>
      <c r="C28" s="558"/>
      <c r="D28" s="551"/>
      <c r="E28" s="551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555"/>
      <c r="S28" s="705"/>
    </row>
    <row r="29" spans="2:19" ht="12" customHeight="1">
      <c r="B29" s="546"/>
      <c r="C29" s="558"/>
      <c r="D29" s="549"/>
      <c r="E29" s="551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540"/>
      <c r="S29" s="705"/>
    </row>
    <row r="30" spans="2:19" ht="20.100000000000001" customHeight="1">
      <c r="B30" s="545"/>
      <c r="C30" s="558"/>
      <c r="D30" s="551"/>
      <c r="E30" s="551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555"/>
      <c r="S30" s="705"/>
    </row>
    <row r="31" spans="2:19" ht="12" customHeight="1">
      <c r="B31" s="546"/>
      <c r="C31" s="558"/>
      <c r="D31" s="549"/>
      <c r="E31" s="551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540"/>
      <c r="S31" s="705"/>
    </row>
    <row r="32" spans="2:19" ht="20.100000000000001" customHeight="1">
      <c r="B32" s="545"/>
      <c r="C32" s="558"/>
      <c r="D32" s="551"/>
      <c r="E32" s="551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555"/>
      <c r="S32" s="705"/>
    </row>
    <row r="33" spans="2:19" ht="20.100000000000001" customHeight="1">
      <c r="B33" s="545"/>
      <c r="C33" s="558"/>
      <c r="D33" s="551"/>
      <c r="E33" s="551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555"/>
      <c r="S33" s="705"/>
    </row>
    <row r="34" spans="2:19" ht="11.25" customHeight="1">
      <c r="B34" s="117"/>
      <c r="C34" s="558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540"/>
      <c r="S34" s="705"/>
    </row>
    <row r="35" spans="2:19" ht="24.95" customHeight="1">
      <c r="B35" s="543" t="s">
        <v>398</v>
      </c>
      <c r="C35" s="558"/>
      <c r="D35" s="551"/>
      <c r="E35" s="551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555"/>
      <c r="S35" s="705"/>
    </row>
    <row r="36" spans="2:19" ht="3.75" customHeight="1">
      <c r="B36" s="547"/>
      <c r="C36" s="558"/>
      <c r="D36" s="548"/>
      <c r="E36" s="121"/>
      <c r="F36" s="121"/>
      <c r="G36" s="10"/>
      <c r="H36" s="10"/>
      <c r="I36" s="10"/>
      <c r="J36" s="10"/>
      <c r="K36" s="10"/>
      <c r="L36" s="121"/>
      <c r="M36" s="121"/>
      <c r="N36" s="121"/>
      <c r="O36" s="121"/>
      <c r="P36" s="121"/>
      <c r="Q36" s="563"/>
      <c r="S36" s="705"/>
    </row>
    <row r="37" spans="2:19" ht="12" customHeight="1">
      <c r="B37" s="544"/>
      <c r="C37" s="558"/>
      <c r="D37" s="549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540"/>
      <c r="S37" s="705"/>
    </row>
    <row r="38" spans="2:19" ht="20.100000000000001" customHeight="1">
      <c r="B38" s="545"/>
      <c r="C38" s="558"/>
      <c r="D38" s="551"/>
      <c r="E38" s="551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555"/>
      <c r="S38" s="705"/>
    </row>
    <row r="39" spans="2:19" ht="12" customHeight="1">
      <c r="B39" s="546"/>
      <c r="C39" s="558"/>
      <c r="D39" s="549"/>
      <c r="E39" s="551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540"/>
      <c r="S39" s="705"/>
    </row>
    <row r="40" spans="2:19" ht="20.100000000000001" customHeight="1">
      <c r="B40" s="545"/>
      <c r="C40" s="558"/>
      <c r="D40" s="551"/>
      <c r="E40" s="551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555"/>
      <c r="S40" s="705"/>
    </row>
    <row r="41" spans="2:19" ht="12" customHeight="1">
      <c r="B41" s="546"/>
      <c r="C41" s="558"/>
      <c r="D41" s="549"/>
      <c r="E41" s="551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540"/>
      <c r="S41" s="705"/>
    </row>
    <row r="42" spans="2:19" ht="20.100000000000001" customHeight="1">
      <c r="B42" s="545"/>
      <c r="C42" s="558"/>
      <c r="D42" s="551"/>
      <c r="E42" s="551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555"/>
      <c r="S42" s="705"/>
    </row>
    <row r="43" spans="2:19" ht="12" customHeight="1">
      <c r="B43" s="546"/>
      <c r="C43" s="558"/>
      <c r="D43" s="549"/>
      <c r="E43" s="551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540"/>
      <c r="S43" s="705"/>
    </row>
    <row r="44" spans="2:19" ht="20.100000000000001" customHeight="1">
      <c r="B44" s="545"/>
      <c r="C44" s="558"/>
      <c r="D44" s="551"/>
      <c r="E44" s="551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555"/>
      <c r="S44" s="705"/>
    </row>
    <row r="45" spans="2:19" ht="12" customHeight="1">
      <c r="B45" s="546"/>
      <c r="C45" s="558"/>
      <c r="D45" s="549"/>
      <c r="E45" s="551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540"/>
      <c r="S45" s="705"/>
    </row>
    <row r="46" spans="2:19" ht="20.100000000000001" customHeight="1">
      <c r="B46" s="545"/>
      <c r="C46" s="558"/>
      <c r="D46" s="551"/>
      <c r="E46" s="551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555"/>
      <c r="S46" s="705"/>
    </row>
    <row r="47" spans="2:19" ht="20.100000000000001" customHeight="1">
      <c r="B47" s="545"/>
      <c r="C47" s="558"/>
      <c r="D47" s="551"/>
      <c r="E47" s="551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555"/>
      <c r="S47" s="705"/>
    </row>
    <row r="48" spans="2:19" ht="11.25" customHeight="1">
      <c r="B48" s="117"/>
      <c r="C48" s="558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540"/>
      <c r="S48" s="705"/>
    </row>
    <row r="49" spans="2:19" ht="24.95" customHeight="1">
      <c r="B49" s="543" t="s">
        <v>399</v>
      </c>
      <c r="C49" s="558"/>
      <c r="D49" s="551"/>
      <c r="E49" s="551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555"/>
      <c r="S49" s="705"/>
    </row>
    <row r="50" spans="2:19" ht="3.75" customHeight="1">
      <c r="B50" s="547"/>
      <c r="C50" s="558"/>
      <c r="D50" s="548"/>
      <c r="E50" s="121"/>
      <c r="F50" s="121"/>
      <c r="G50" s="10"/>
      <c r="H50" s="10"/>
      <c r="I50" s="10"/>
      <c r="J50" s="10"/>
      <c r="K50" s="10"/>
      <c r="L50" s="121"/>
      <c r="M50" s="121"/>
      <c r="N50" s="121"/>
      <c r="O50" s="121"/>
      <c r="P50" s="121"/>
      <c r="Q50" s="563"/>
      <c r="S50" s="705"/>
    </row>
    <row r="51" spans="2:19" ht="12" customHeight="1">
      <c r="B51" s="544"/>
      <c r="C51" s="558"/>
      <c r="D51" s="549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540"/>
      <c r="S51" s="705"/>
    </row>
    <row r="52" spans="2:19" ht="20.100000000000001" customHeight="1">
      <c r="B52" s="545"/>
      <c r="C52" s="558"/>
      <c r="D52" s="551"/>
      <c r="E52" s="551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555"/>
      <c r="S52" s="705"/>
    </row>
    <row r="53" spans="2:19" ht="12" customHeight="1">
      <c r="B53" s="546"/>
      <c r="C53" s="558"/>
      <c r="D53" s="549"/>
      <c r="E53" s="551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540"/>
      <c r="S53" s="705"/>
    </row>
    <row r="54" spans="2:19" ht="20.100000000000001" customHeight="1">
      <c r="B54" s="545"/>
      <c r="C54" s="558"/>
      <c r="D54" s="551"/>
      <c r="E54" s="551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555"/>
      <c r="S54" s="705"/>
    </row>
    <row r="55" spans="2:19" ht="12" customHeight="1">
      <c r="B55" s="546"/>
      <c r="C55" s="558"/>
      <c r="D55" s="549"/>
      <c r="E55" s="551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540"/>
      <c r="S55" s="705"/>
    </row>
    <row r="56" spans="2:19" ht="20.100000000000001" customHeight="1">
      <c r="B56" s="545"/>
      <c r="C56" s="558"/>
      <c r="D56" s="551"/>
      <c r="E56" s="551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555"/>
      <c r="S56" s="705"/>
    </row>
    <row r="57" spans="2:19" ht="12" customHeight="1">
      <c r="B57" s="546"/>
      <c r="C57" s="558"/>
      <c r="D57" s="549"/>
      <c r="E57" s="551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540"/>
      <c r="S57" s="705"/>
    </row>
    <row r="58" spans="2:19" ht="20.100000000000001" customHeight="1">
      <c r="B58" s="545"/>
      <c r="C58" s="558"/>
      <c r="D58" s="551"/>
      <c r="E58" s="551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555"/>
      <c r="S58" s="705"/>
    </row>
    <row r="59" spans="2:19" ht="12" customHeight="1">
      <c r="B59" s="546"/>
      <c r="C59" s="558"/>
      <c r="D59" s="549"/>
      <c r="E59" s="551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540"/>
      <c r="S59" s="705"/>
    </row>
    <row r="60" spans="2:19" ht="20.100000000000001" customHeight="1">
      <c r="B60" s="545"/>
      <c r="C60" s="558"/>
      <c r="D60" s="551"/>
      <c r="E60" s="551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555"/>
      <c r="S60" s="705"/>
    </row>
    <row r="61" spans="2:19" ht="20.100000000000001" customHeight="1">
      <c r="B61" s="545"/>
      <c r="C61" s="558"/>
      <c r="D61" s="551"/>
      <c r="E61" s="551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555"/>
      <c r="S61" s="705"/>
    </row>
    <row r="62" spans="2:19" ht="11.25" customHeight="1">
      <c r="B62" s="117"/>
      <c r="C62" s="558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540"/>
      <c r="S62" s="705"/>
    </row>
    <row r="63" spans="2:19" ht="24.95" customHeight="1">
      <c r="B63" s="543" t="s">
        <v>400</v>
      </c>
      <c r="C63" s="558"/>
      <c r="D63" s="551"/>
      <c r="E63" s="551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555"/>
      <c r="S63" s="705"/>
    </row>
    <row r="64" spans="2:19" ht="3.75" customHeight="1">
      <c r="B64" s="547"/>
      <c r="C64" s="558"/>
      <c r="D64" s="548"/>
      <c r="E64" s="121"/>
      <c r="F64" s="121"/>
      <c r="G64" s="10"/>
      <c r="H64" s="10"/>
      <c r="I64" s="10"/>
      <c r="J64" s="10"/>
      <c r="K64" s="10"/>
      <c r="L64" s="121"/>
      <c r="M64" s="121"/>
      <c r="N64" s="121"/>
      <c r="O64" s="121"/>
      <c r="P64" s="121"/>
      <c r="Q64" s="563"/>
      <c r="S64" s="705"/>
    </row>
    <row r="65" spans="2:19" ht="12" customHeight="1">
      <c r="B65" s="544"/>
      <c r="C65" s="558"/>
      <c r="D65" s="549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540"/>
      <c r="S65" s="705"/>
    </row>
    <row r="66" spans="2:19" ht="20.100000000000001" customHeight="1">
      <c r="B66" s="545"/>
      <c r="C66" s="558"/>
      <c r="D66" s="551"/>
      <c r="E66" s="551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555"/>
      <c r="S66" s="705"/>
    </row>
    <row r="67" spans="2:19" ht="12" customHeight="1">
      <c r="B67" s="546"/>
      <c r="C67" s="558"/>
      <c r="D67" s="551"/>
      <c r="E67" s="551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540"/>
      <c r="S67" s="705"/>
    </row>
    <row r="68" spans="2:19" ht="20.100000000000001" customHeight="1">
      <c r="B68" s="545"/>
      <c r="C68" s="558"/>
      <c r="D68" s="551"/>
      <c r="E68" s="551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555"/>
      <c r="S68" s="705"/>
    </row>
    <row r="69" spans="2:19" ht="12" customHeight="1">
      <c r="B69" s="546"/>
      <c r="C69" s="558"/>
      <c r="D69" s="549"/>
      <c r="E69" s="551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540"/>
      <c r="S69" s="705"/>
    </row>
    <row r="70" spans="2:19" ht="20.100000000000001" customHeight="1">
      <c r="B70" s="545"/>
      <c r="C70" s="558"/>
      <c r="D70" s="551"/>
      <c r="E70" s="551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555"/>
      <c r="S70" s="705"/>
    </row>
    <row r="71" spans="2:19" ht="12" customHeight="1">
      <c r="B71" s="546"/>
      <c r="C71" s="558"/>
      <c r="D71" s="549"/>
      <c r="E71" s="551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540"/>
      <c r="S71" s="705"/>
    </row>
    <row r="72" spans="2:19" ht="20.100000000000001" customHeight="1">
      <c r="B72" s="545"/>
      <c r="C72" s="558"/>
      <c r="D72" s="551"/>
      <c r="E72" s="551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555"/>
      <c r="S72" s="705"/>
    </row>
    <row r="73" spans="2:19" ht="12" customHeight="1">
      <c r="B73" s="546"/>
      <c r="C73" s="558"/>
      <c r="D73" s="549"/>
      <c r="E73" s="551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540"/>
      <c r="S73" s="705"/>
    </row>
    <row r="74" spans="2:19" ht="20.100000000000001" customHeight="1">
      <c r="B74" s="545"/>
      <c r="C74" s="558"/>
      <c r="D74" s="551"/>
      <c r="E74" s="551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555"/>
      <c r="S74" s="705"/>
    </row>
    <row r="75" spans="2:19" ht="20.100000000000001" customHeight="1">
      <c r="B75" s="545"/>
      <c r="C75" s="558"/>
      <c r="D75" s="551"/>
      <c r="E75" s="551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555"/>
      <c r="S75" s="705"/>
    </row>
    <row r="76" spans="2:19" ht="11.25" customHeight="1">
      <c r="B76" s="117"/>
      <c r="C76" s="558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540"/>
      <c r="S76" s="705"/>
    </row>
    <row r="77" spans="2:19" ht="24.95" customHeight="1">
      <c r="B77" s="543" t="s">
        <v>401</v>
      </c>
      <c r="C77" s="558"/>
      <c r="D77" s="551"/>
      <c r="E77" s="551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555"/>
      <c r="S77" s="705"/>
    </row>
    <row r="78" spans="2:19" ht="3.75" customHeight="1">
      <c r="B78" s="547"/>
      <c r="C78" s="558"/>
      <c r="D78" s="548"/>
      <c r="E78" s="121"/>
      <c r="F78" s="121"/>
      <c r="G78" s="10"/>
      <c r="H78" s="10"/>
      <c r="I78" s="10"/>
      <c r="J78" s="10"/>
      <c r="K78" s="10"/>
      <c r="L78" s="121"/>
      <c r="M78" s="121"/>
      <c r="N78" s="121"/>
      <c r="O78" s="121"/>
      <c r="P78" s="121"/>
      <c r="Q78" s="563"/>
      <c r="S78" s="705"/>
    </row>
    <row r="79" spans="2:19" ht="12" customHeight="1">
      <c r="B79" s="544"/>
      <c r="C79" s="558"/>
      <c r="D79" s="549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540"/>
      <c r="S79" s="705"/>
    </row>
    <row r="80" spans="2:19" ht="20.100000000000001" customHeight="1">
      <c r="B80" s="545"/>
      <c r="C80" s="558"/>
      <c r="D80" s="551"/>
      <c r="E80" s="551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555"/>
      <c r="S80" s="705"/>
    </row>
    <row r="81" spans="2:19" ht="12" customHeight="1">
      <c r="B81" s="546"/>
      <c r="C81" s="558"/>
      <c r="D81" s="549"/>
      <c r="E81" s="551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540"/>
      <c r="S81" s="705"/>
    </row>
    <row r="82" spans="2:19" ht="20.100000000000001" customHeight="1">
      <c r="B82" s="545"/>
      <c r="C82" s="558"/>
      <c r="D82" s="551"/>
      <c r="E82" s="551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555"/>
      <c r="S82" s="705"/>
    </row>
    <row r="83" spans="2:19" ht="12" customHeight="1">
      <c r="B83" s="546"/>
      <c r="C83" s="558"/>
      <c r="D83" s="549"/>
      <c r="E83" s="551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540"/>
      <c r="S83" s="705"/>
    </row>
    <row r="84" spans="2:19" ht="20.100000000000001" customHeight="1">
      <c r="B84" s="545"/>
      <c r="C84" s="558"/>
      <c r="D84" s="551"/>
      <c r="E84" s="551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555"/>
      <c r="S84" s="705"/>
    </row>
    <row r="85" spans="2:19" ht="12" customHeight="1">
      <c r="B85" s="546"/>
      <c r="C85" s="558"/>
      <c r="D85" s="549"/>
      <c r="E85" s="551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540"/>
      <c r="S85" s="705"/>
    </row>
    <row r="86" spans="2:19" ht="20.100000000000001" customHeight="1">
      <c r="B86" s="545"/>
      <c r="C86" s="558"/>
      <c r="D86" s="551"/>
      <c r="E86" s="551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555"/>
      <c r="S86" s="705"/>
    </row>
    <row r="87" spans="2:19" ht="12" customHeight="1">
      <c r="B87" s="546"/>
      <c r="C87" s="558"/>
      <c r="D87" s="549"/>
      <c r="E87" s="551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540"/>
      <c r="S87" s="705"/>
    </row>
    <row r="88" spans="2:19" ht="20.100000000000001" customHeight="1">
      <c r="B88" s="545"/>
      <c r="C88" s="558"/>
      <c r="D88" s="551"/>
      <c r="E88" s="551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5"/>
      <c r="Q88" s="555"/>
      <c r="S88" s="705"/>
    </row>
    <row r="89" spans="2:19" ht="20.100000000000001" customHeight="1">
      <c r="B89" s="545"/>
      <c r="C89" s="558"/>
      <c r="D89" s="551"/>
      <c r="E89" s="551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555"/>
      <c r="S89" s="705"/>
    </row>
    <row r="90" spans="2:19" ht="11.25" customHeight="1">
      <c r="B90" s="117"/>
      <c r="C90" s="557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540"/>
      <c r="S90" s="705"/>
    </row>
    <row r="91" spans="2:19" ht="24.95" customHeight="1">
      <c r="B91" s="543" t="s">
        <v>402</v>
      </c>
      <c r="C91" s="105"/>
      <c r="D91" s="551"/>
      <c r="E91" s="551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555"/>
      <c r="S91" s="705"/>
    </row>
    <row r="92" spans="2:19" ht="3.75" customHeight="1">
      <c r="B92" s="547"/>
      <c r="C92" s="105"/>
      <c r="D92" s="548"/>
      <c r="E92" s="121"/>
      <c r="F92" s="121"/>
      <c r="G92" s="10"/>
      <c r="H92" s="10"/>
      <c r="I92" s="10"/>
      <c r="J92" s="10"/>
      <c r="K92" s="10"/>
      <c r="L92" s="121"/>
      <c r="M92" s="121"/>
      <c r="N92" s="121"/>
      <c r="O92" s="121"/>
      <c r="P92" s="121"/>
      <c r="Q92" s="563"/>
      <c r="S92" s="705"/>
    </row>
    <row r="93" spans="2:19" ht="12" customHeight="1">
      <c r="B93" s="544"/>
      <c r="C93" s="538"/>
      <c r="D93" s="549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540"/>
      <c r="S93" s="705"/>
    </row>
    <row r="94" spans="2:19" ht="20.100000000000001" customHeight="1">
      <c r="B94" s="545"/>
      <c r="C94" s="558"/>
      <c r="D94" s="551"/>
      <c r="E94" s="551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555"/>
      <c r="S94" s="705"/>
    </row>
    <row r="95" spans="2:19" ht="12" customHeight="1">
      <c r="B95" s="546"/>
      <c r="C95" s="538"/>
      <c r="D95" s="549"/>
      <c r="E95" s="551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540"/>
      <c r="S95" s="705"/>
    </row>
    <row r="96" spans="2:19" ht="20.100000000000001" customHeight="1">
      <c r="B96" s="545"/>
      <c r="C96" s="558"/>
      <c r="D96" s="551"/>
      <c r="E96" s="551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5"/>
      <c r="Q96" s="555"/>
      <c r="S96" s="705"/>
    </row>
    <row r="97" spans="1:19" ht="12" customHeight="1">
      <c r="B97" s="546"/>
      <c r="C97" s="558"/>
      <c r="D97" s="549"/>
      <c r="E97" s="551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540"/>
      <c r="S97" s="705"/>
    </row>
    <row r="98" spans="1:19" ht="20.100000000000001" customHeight="1">
      <c r="B98" s="545"/>
      <c r="C98" s="558"/>
      <c r="D98" s="551"/>
      <c r="E98" s="551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555"/>
      <c r="S98" s="705"/>
    </row>
    <row r="99" spans="1:19" ht="12" customHeight="1">
      <c r="B99" s="546"/>
      <c r="C99" s="558"/>
      <c r="D99" s="549"/>
      <c r="E99" s="551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540"/>
      <c r="S99" s="705"/>
    </row>
    <row r="100" spans="1:19" ht="20.100000000000001" customHeight="1">
      <c r="B100" s="545"/>
      <c r="C100" s="558"/>
      <c r="D100" s="551"/>
      <c r="E100" s="551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555"/>
      <c r="S100" s="705"/>
    </row>
    <row r="101" spans="1:19" ht="12" customHeight="1">
      <c r="B101" s="546"/>
      <c r="C101" s="558"/>
      <c r="D101" s="549"/>
      <c r="E101" s="551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540"/>
      <c r="S101" s="705"/>
    </row>
    <row r="102" spans="1:19" ht="20.100000000000001" customHeight="1">
      <c r="B102" s="545"/>
      <c r="C102" s="558"/>
      <c r="D102" s="551"/>
      <c r="E102" s="551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555"/>
      <c r="S102" s="705"/>
    </row>
    <row r="103" spans="1:19" ht="20.100000000000001" customHeight="1">
      <c r="B103" s="545"/>
      <c r="C103" s="558"/>
      <c r="D103" s="551"/>
      <c r="E103" s="551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175"/>
      <c r="Q103" s="555"/>
      <c r="S103" s="705"/>
    </row>
    <row r="104" spans="1:19" ht="11.25" customHeight="1">
      <c r="B104" s="117"/>
      <c r="C104" s="557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540"/>
      <c r="S104" s="705"/>
    </row>
    <row r="105" spans="1:19" ht="11.25" customHeight="1">
      <c r="B105" s="561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540"/>
      <c r="S105" s="705"/>
    </row>
    <row r="106" spans="1:19" ht="11.25" customHeight="1">
      <c r="B106" s="561"/>
      <c r="C106" s="557" t="s">
        <v>57</v>
      </c>
      <c r="D106" s="105" t="s">
        <v>169</v>
      </c>
      <c r="E106" s="140"/>
      <c r="F106" s="140"/>
      <c r="G106" s="558" t="s">
        <v>56</v>
      </c>
      <c r="H106" s="105" t="s">
        <v>166</v>
      </c>
      <c r="I106" s="140"/>
      <c r="J106" s="559" t="s">
        <v>56</v>
      </c>
      <c r="K106" s="105" t="s">
        <v>167</v>
      </c>
      <c r="L106" s="140"/>
      <c r="M106" s="140"/>
      <c r="N106" s="140"/>
      <c r="O106" s="140"/>
      <c r="P106" s="140"/>
      <c r="Q106" s="540"/>
      <c r="S106" s="705"/>
    </row>
    <row r="107" spans="1:19" ht="11.25" customHeight="1">
      <c r="B107" s="561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540"/>
      <c r="S107" s="705"/>
    </row>
    <row r="108" spans="1:19" ht="11.25" customHeight="1">
      <c r="B108" s="562" t="s">
        <v>424</v>
      </c>
      <c r="C108" s="558" t="s">
        <v>173</v>
      </c>
      <c r="D108" s="105" t="s">
        <v>168</v>
      </c>
      <c r="E108" s="140"/>
      <c r="F108" s="140"/>
      <c r="G108" s="140"/>
      <c r="H108" s="558" t="s">
        <v>68</v>
      </c>
      <c r="I108" s="105" t="s">
        <v>172</v>
      </c>
      <c r="J108" s="140"/>
      <c r="K108" s="558" t="s">
        <v>203</v>
      </c>
      <c r="L108" s="105" t="s">
        <v>170</v>
      </c>
      <c r="M108" s="140"/>
      <c r="N108" s="140"/>
      <c r="O108" s="140"/>
      <c r="P108" s="140"/>
      <c r="Q108" s="540"/>
      <c r="S108" s="705"/>
    </row>
    <row r="109" spans="1:19" ht="11.25" customHeight="1">
      <c r="B109" s="561"/>
      <c r="C109" s="558"/>
      <c r="D109" s="105"/>
      <c r="E109" s="140"/>
      <c r="F109" s="140"/>
      <c r="G109" s="140"/>
      <c r="H109" s="558"/>
      <c r="I109" s="105"/>
      <c r="J109" s="140"/>
      <c r="K109" s="558"/>
      <c r="L109" s="105"/>
      <c r="M109" s="140"/>
      <c r="N109" s="140"/>
      <c r="O109" s="140"/>
      <c r="P109" s="140"/>
      <c r="Q109" s="540"/>
      <c r="S109" s="705"/>
    </row>
    <row r="110" spans="1:19" ht="11.25" customHeight="1">
      <c r="B110" s="561"/>
      <c r="C110" s="559" t="s">
        <v>174</v>
      </c>
      <c r="D110" s="105" t="s">
        <v>171</v>
      </c>
      <c r="E110" s="140"/>
      <c r="F110" s="140"/>
      <c r="G110" s="140"/>
      <c r="H110" s="558"/>
      <c r="I110" s="105"/>
      <c r="J110" s="560" t="s">
        <v>143</v>
      </c>
      <c r="K110" s="105" t="s">
        <v>180</v>
      </c>
      <c r="L110" s="105"/>
      <c r="M110" s="560" t="s">
        <v>144</v>
      </c>
      <c r="N110" s="105" t="s">
        <v>183</v>
      </c>
      <c r="O110" s="140"/>
      <c r="P110" s="140"/>
      <c r="Q110" s="540"/>
      <c r="S110" s="705"/>
    </row>
    <row r="111" spans="1:19" ht="15">
      <c r="B111" s="131"/>
      <c r="C111" s="525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564"/>
      <c r="R111" s="164"/>
      <c r="S111" s="705"/>
    </row>
    <row r="112" spans="1:19">
      <c r="A112" s="705"/>
      <c r="B112" s="705"/>
      <c r="C112" s="705"/>
      <c r="D112" s="705"/>
      <c r="E112" s="705"/>
      <c r="F112" s="705"/>
      <c r="G112" s="705"/>
      <c r="H112" s="705"/>
      <c r="I112" s="705"/>
      <c r="J112" s="705"/>
      <c r="K112" s="705"/>
      <c r="L112" s="705"/>
      <c r="M112" s="705"/>
      <c r="N112" s="705"/>
      <c r="O112" s="705"/>
      <c r="P112" s="705"/>
      <c r="Q112" s="705"/>
      <c r="S112" s="705"/>
    </row>
  </sheetData>
  <phoneticPr fontId="2" type="noConversion"/>
  <pageMargins left="0.59055118110236227" right="0" top="0.19685039370078741" bottom="0" header="0" footer="0"/>
  <pageSetup paperSize="9" scale="47" orientation="portrait" horizontalDpi="4294967295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Zeros="0" view="pageBreakPreview" zoomScale="60" zoomScaleNormal="100" workbookViewId="0">
      <selection activeCell="H15" sqref="H15"/>
    </sheetView>
  </sheetViews>
  <sheetFormatPr baseColWidth="10" defaultRowHeight="12.75"/>
  <cols>
    <col min="1" max="1" width="2.42578125" style="96" customWidth="1"/>
    <col min="2" max="2" width="35.28515625" style="96" customWidth="1"/>
    <col min="3" max="10" width="15.7109375" style="96" customWidth="1"/>
    <col min="11" max="11" width="3.7109375" style="96" customWidth="1"/>
    <col min="12" max="16384" width="11.42578125" style="96"/>
  </cols>
  <sheetData>
    <row r="1" spans="1:10" s="4" customFormat="1" ht="67.5">
      <c r="A1" s="4">
        <v>0</v>
      </c>
      <c r="B1" s="5" t="s">
        <v>371</v>
      </c>
      <c r="C1" s="6"/>
      <c r="D1" s="7"/>
      <c r="E1" s="7"/>
      <c r="F1" s="7"/>
      <c r="G1" s="7"/>
      <c r="H1" s="7"/>
      <c r="I1" s="7"/>
      <c r="J1" s="17"/>
    </row>
    <row r="2" spans="1:10" s="22" customFormat="1" ht="18">
      <c r="B2" s="21" t="str">
        <f ca="1">CELL("nomfichier")</f>
        <v>E:\0-UPRT\1-UPRT.FR-SITE-WEB\av-achats-vente.marches\av-divers\[av-cahierdecommande.xlsx]Police de caractères</v>
      </c>
      <c r="C2" s="23"/>
      <c r="D2" s="24"/>
      <c r="E2" s="24"/>
      <c r="F2" s="24"/>
      <c r="G2" s="24"/>
      <c r="H2" s="24"/>
      <c r="I2" s="24"/>
      <c r="J2" s="24"/>
    </row>
    <row r="3" spans="1:10" ht="21" customHeight="1">
      <c r="B3" s="1" t="s">
        <v>76</v>
      </c>
      <c r="C3" s="1" t="s">
        <v>77</v>
      </c>
    </row>
    <row r="4" spans="1:10" ht="30">
      <c r="B4" s="280" t="s">
        <v>75</v>
      </c>
      <c r="C4" s="281" t="str">
        <f t="shared" ref="C4:C28" si="0">B4</f>
        <v>Police Edwardian Script ITC</v>
      </c>
    </row>
    <row r="5" spans="1:10" ht="30">
      <c r="B5" s="280" t="s">
        <v>78</v>
      </c>
      <c r="C5" s="282" t="str">
        <f t="shared" si="0"/>
        <v>Police Freestyle Script</v>
      </c>
    </row>
    <row r="6" spans="1:10" ht="29.25">
      <c r="B6" s="280" t="s">
        <v>79</v>
      </c>
      <c r="C6" s="283" t="str">
        <f t="shared" si="0"/>
        <v>Police French Script MT</v>
      </c>
    </row>
    <row r="7" spans="1:10" ht="28.5">
      <c r="B7" s="280" t="s">
        <v>80</v>
      </c>
      <c r="C7" s="284" t="str">
        <f t="shared" si="0"/>
        <v>Police Garamond</v>
      </c>
    </row>
    <row r="8" spans="1:10" ht="27">
      <c r="B8" s="280" t="s">
        <v>81</v>
      </c>
      <c r="C8" s="285" t="str">
        <f t="shared" si="0"/>
        <v>Police Georgia</v>
      </c>
    </row>
    <row r="9" spans="1:10" ht="30">
      <c r="B9" s="280" t="s">
        <v>82</v>
      </c>
      <c r="C9" s="286" t="str">
        <f t="shared" si="0"/>
        <v>Police Goudy Style</v>
      </c>
    </row>
    <row r="10" spans="1:10" ht="27.75">
      <c r="B10" s="280" t="s">
        <v>83</v>
      </c>
      <c r="C10" s="287" t="str">
        <f t="shared" si="0"/>
        <v>Police Harrington</v>
      </c>
    </row>
    <row r="11" spans="1:10" ht="27.75">
      <c r="B11" s="280" t="s">
        <v>84</v>
      </c>
      <c r="C11" s="288" t="str">
        <f t="shared" si="0"/>
        <v>Police High Tower Text</v>
      </c>
    </row>
    <row r="12" spans="1:10" ht="28.5">
      <c r="B12" s="280" t="s">
        <v>85</v>
      </c>
      <c r="C12" s="289" t="str">
        <f t="shared" si="0"/>
        <v>Police Krinstler Scipt</v>
      </c>
    </row>
    <row r="13" spans="1:10" ht="30.75">
      <c r="B13" s="280" t="s">
        <v>86</v>
      </c>
      <c r="C13" s="290" t="str">
        <f t="shared" si="0"/>
        <v>Police Lucida Calligraphy</v>
      </c>
    </row>
    <row r="14" spans="1:10" ht="21.75" customHeight="1">
      <c r="B14" s="280" t="s">
        <v>87</v>
      </c>
      <c r="C14" s="291" t="str">
        <f t="shared" si="0"/>
        <v>Police Marlett</v>
      </c>
    </row>
    <row r="15" spans="1:10" ht="29.25">
      <c r="B15" s="280" t="s">
        <v>88</v>
      </c>
      <c r="C15" s="292" t="str">
        <f t="shared" si="0"/>
        <v>Police Mono type Corsiva</v>
      </c>
    </row>
    <row r="16" spans="1:10" ht="27">
      <c r="B16" s="280" t="s">
        <v>89</v>
      </c>
      <c r="C16" s="293" t="str">
        <f t="shared" si="0"/>
        <v>Police MT Extra</v>
      </c>
    </row>
    <row r="17" spans="2:11" ht="27.75">
      <c r="B17" s="280" t="s">
        <v>90</v>
      </c>
      <c r="C17" s="294" t="str">
        <f t="shared" si="0"/>
        <v>Police Palace Script MT</v>
      </c>
    </row>
    <row r="18" spans="2:11" ht="31.5">
      <c r="B18" s="280" t="s">
        <v>91</v>
      </c>
      <c r="C18" s="295" t="str">
        <f t="shared" si="0"/>
        <v>Police Rage Italic</v>
      </c>
    </row>
    <row r="19" spans="2:11" ht="30">
      <c r="B19" s="280" t="s">
        <v>92</v>
      </c>
      <c r="C19" s="296" t="str">
        <f t="shared" si="0"/>
        <v>Police Script</v>
      </c>
    </row>
    <row r="20" spans="2:11" ht="27.75">
      <c r="B20" s="280" t="s">
        <v>93</v>
      </c>
      <c r="C20" s="297" t="str">
        <f t="shared" si="0"/>
        <v>Police Script MT Bold</v>
      </c>
    </row>
    <row r="21" spans="2:11" ht="27">
      <c r="B21" s="280" t="s">
        <v>94</v>
      </c>
      <c r="C21" s="298" t="str">
        <f t="shared" si="0"/>
        <v>Police Sheer Elegance</v>
      </c>
    </row>
    <row r="22" spans="2:11" ht="28.5">
      <c r="B22" s="280" t="s">
        <v>95</v>
      </c>
      <c r="C22" s="299" t="str">
        <f t="shared" si="0"/>
        <v>Police Simbol</v>
      </c>
    </row>
    <row r="23" spans="2:11" ht="27.75">
      <c r="B23" s="280" t="s">
        <v>96</v>
      </c>
      <c r="C23" s="300" t="str">
        <f t="shared" si="0"/>
        <v>Police Tw Cen MT</v>
      </c>
    </row>
    <row r="24" spans="2:11" ht="36">
      <c r="B24" s="280" t="s">
        <v>97</v>
      </c>
      <c r="C24" s="301" t="str">
        <f t="shared" si="0"/>
        <v>Police Viner Hand ITC</v>
      </c>
    </row>
    <row r="25" spans="2:11" ht="27">
      <c r="B25" s="280" t="s">
        <v>108</v>
      </c>
      <c r="C25" s="302" t="str">
        <f t="shared" si="0"/>
        <v>Police Webdings -12345678910</v>
      </c>
    </row>
    <row r="26" spans="2:11" ht="27">
      <c r="B26" s="280" t="s">
        <v>109</v>
      </c>
      <c r="C26" s="303" t="str">
        <f t="shared" si="0"/>
        <v>Police Wingdins-12345678910</v>
      </c>
    </row>
    <row r="27" spans="2:11" ht="27">
      <c r="B27" s="280" t="s">
        <v>110</v>
      </c>
      <c r="C27" s="304" t="str">
        <f t="shared" si="0"/>
        <v>Police Wingdins 2- 12345678910</v>
      </c>
    </row>
    <row r="28" spans="2:11" ht="26.25">
      <c r="B28" s="280" t="s">
        <v>107</v>
      </c>
      <c r="C28" s="305" t="str">
        <f t="shared" si="0"/>
        <v>Police Wingdins 3 12345678910</v>
      </c>
    </row>
    <row r="29" spans="2:11" ht="27">
      <c r="B29" s="280" t="s">
        <v>111</v>
      </c>
      <c r="C29" s="306" t="str">
        <f>B29</f>
        <v>POLICE  Zdingbats 12345678910&amp;é"'</v>
      </c>
    </row>
    <row r="30" spans="2:11">
      <c r="K30" s="164"/>
    </row>
  </sheetData>
  <phoneticPr fontId="2" type="noConversion"/>
  <pageMargins left="0.59055118110236227" right="0" top="0.19685039370078741" bottom="0" header="0" footer="0"/>
  <pageSetup paperSize="9" scale="54" orientation="portrait" horizontalDpi="4294967295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1"/>
  <sheetViews>
    <sheetView showZeros="0" tabSelected="1" zoomScaleNormal="100" workbookViewId="0">
      <selection activeCell="AH29" sqref="AH29"/>
    </sheetView>
  </sheetViews>
  <sheetFormatPr baseColWidth="10" defaultRowHeight="12.75"/>
  <cols>
    <col min="1" max="1" width="3" style="307" customWidth="1"/>
    <col min="2" max="2" width="35.28515625" style="96" customWidth="1"/>
    <col min="3" max="31" width="5.7109375" style="96" customWidth="1"/>
    <col min="32" max="32" width="2.42578125" style="96" customWidth="1"/>
    <col min="33" max="16384" width="11.42578125" style="96"/>
  </cols>
  <sheetData>
    <row r="1" spans="1:31" s="4" customFormat="1" ht="45">
      <c r="A1" s="22">
        <v>0</v>
      </c>
      <c r="B1" s="5" t="s">
        <v>370</v>
      </c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17"/>
    </row>
    <row r="2" spans="1:31" s="22" customFormat="1" ht="18">
      <c r="B2" s="25" t="str">
        <f ca="1">CELL("nomfichier")</f>
        <v>E:\0-UPRT\1-UPRT.FR-SITE-WEB\av-achats-vente.marches\av-divers\[av-cahierdecommande.xlsx]Police de caractères</v>
      </c>
      <c r="C2" s="23"/>
      <c r="D2" s="24"/>
      <c r="E2" s="24"/>
      <c r="F2" s="24"/>
      <c r="G2" s="24"/>
      <c r="H2" s="24"/>
      <c r="I2" s="24"/>
      <c r="J2" s="24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pans="1:31" ht="18">
      <c r="B3" s="27" t="s">
        <v>148</v>
      </c>
      <c r="C3" s="308" t="s">
        <v>5</v>
      </c>
      <c r="D3" s="308" t="s">
        <v>25</v>
      </c>
      <c r="E3" s="308" t="s">
        <v>26</v>
      </c>
      <c r="F3" s="308" t="s">
        <v>27</v>
      </c>
      <c r="G3" s="308" t="s">
        <v>12</v>
      </c>
      <c r="H3" s="308" t="s">
        <v>7</v>
      </c>
      <c r="I3" s="308" t="s">
        <v>28</v>
      </c>
      <c r="J3" s="308" t="s">
        <v>29</v>
      </c>
      <c r="K3" s="308" t="s">
        <v>30</v>
      </c>
      <c r="L3" s="308" t="s">
        <v>31</v>
      </c>
      <c r="M3" s="308" t="s">
        <v>32</v>
      </c>
      <c r="N3" s="308" t="s">
        <v>45</v>
      </c>
      <c r="O3" s="308" t="s">
        <v>3</v>
      </c>
      <c r="P3" s="308" t="s">
        <v>33</v>
      </c>
      <c r="Q3" s="308" t="s">
        <v>34</v>
      </c>
      <c r="R3" s="308" t="s">
        <v>4</v>
      </c>
      <c r="S3" s="308" t="s">
        <v>35</v>
      </c>
      <c r="T3" s="308" t="s">
        <v>36</v>
      </c>
      <c r="U3" s="308" t="s">
        <v>37</v>
      </c>
      <c r="V3" s="308" t="s">
        <v>38</v>
      </c>
      <c r="W3" s="308" t="s">
        <v>39</v>
      </c>
      <c r="X3" s="308" t="s">
        <v>40</v>
      </c>
      <c r="Y3" s="308" t="s">
        <v>41</v>
      </c>
      <c r="Z3" s="308" t="s">
        <v>42</v>
      </c>
      <c r="AA3" s="308" t="s">
        <v>43</v>
      </c>
      <c r="AB3" s="308" t="s">
        <v>44</v>
      </c>
      <c r="AC3" s="308" t="s">
        <v>123</v>
      </c>
      <c r="AD3" s="308" t="s">
        <v>142</v>
      </c>
      <c r="AE3" s="309" t="s">
        <v>143</v>
      </c>
    </row>
    <row r="4" spans="1:31" ht="18">
      <c r="B4" s="26" t="s">
        <v>158</v>
      </c>
      <c r="C4" s="310" t="s">
        <v>23</v>
      </c>
      <c r="D4" s="310" t="s">
        <v>46</v>
      </c>
      <c r="E4" s="310" t="s">
        <v>47</v>
      </c>
      <c r="F4" s="310" t="s">
        <v>48</v>
      </c>
      <c r="G4" s="310" t="s">
        <v>49</v>
      </c>
      <c r="H4" s="310" t="s">
        <v>50</v>
      </c>
      <c r="I4" s="310" t="s">
        <v>51</v>
      </c>
      <c r="J4" s="310" t="s">
        <v>52</v>
      </c>
      <c r="K4" s="310" t="s">
        <v>53</v>
      </c>
      <c r="L4" s="310" t="s">
        <v>54</v>
      </c>
      <c r="M4" s="310" t="s">
        <v>55</v>
      </c>
      <c r="N4" s="310" t="s">
        <v>56</v>
      </c>
      <c r="O4" s="310" t="s">
        <v>57</v>
      </c>
      <c r="P4" s="310" t="s">
        <v>58</v>
      </c>
      <c r="Q4" s="310" t="s">
        <v>59</v>
      </c>
      <c r="R4" s="310" t="s">
        <v>60</v>
      </c>
      <c r="S4" s="310" t="s">
        <v>61</v>
      </c>
      <c r="T4" s="310" t="s">
        <v>62</v>
      </c>
      <c r="U4" s="310" t="s">
        <v>63</v>
      </c>
      <c r="V4" s="310" t="s">
        <v>64</v>
      </c>
      <c r="W4" s="310" t="s">
        <v>65</v>
      </c>
      <c r="X4" s="310" t="s">
        <v>66</v>
      </c>
      <c r="Y4" s="310" t="s">
        <v>67</v>
      </c>
      <c r="Z4" s="310" t="s">
        <v>68</v>
      </c>
      <c r="AA4" s="310" t="s">
        <v>69</v>
      </c>
      <c r="AB4" s="310" t="s">
        <v>70</v>
      </c>
      <c r="AC4" s="310" t="s">
        <v>144</v>
      </c>
      <c r="AD4" s="310" t="s">
        <v>124</v>
      </c>
      <c r="AE4" s="311" t="s">
        <v>145</v>
      </c>
    </row>
    <row r="5" spans="1:31" ht="18">
      <c r="B5" s="312" t="s">
        <v>74</v>
      </c>
      <c r="C5" s="310">
        <v>1</v>
      </c>
      <c r="D5" s="310">
        <v>2</v>
      </c>
      <c r="E5" s="310">
        <v>3</v>
      </c>
      <c r="F5" s="310">
        <v>4</v>
      </c>
      <c r="G5" s="310">
        <v>5</v>
      </c>
      <c r="H5" s="310">
        <v>6</v>
      </c>
      <c r="I5" s="310">
        <v>7</v>
      </c>
      <c r="J5" s="310">
        <v>8</v>
      </c>
      <c r="K5" s="310">
        <v>9</v>
      </c>
      <c r="L5" s="310">
        <v>10</v>
      </c>
      <c r="M5" s="310">
        <v>11</v>
      </c>
      <c r="N5" s="310">
        <v>12</v>
      </c>
      <c r="O5" s="310">
        <v>13</v>
      </c>
      <c r="P5" s="310">
        <v>14</v>
      </c>
      <c r="Q5" s="310">
        <v>15</v>
      </c>
      <c r="R5" s="310">
        <v>16</v>
      </c>
      <c r="S5" s="310">
        <v>17</v>
      </c>
      <c r="T5" s="310">
        <v>18</v>
      </c>
      <c r="U5" s="310">
        <v>19</v>
      </c>
      <c r="V5" s="310">
        <v>20</v>
      </c>
      <c r="W5" s="310">
        <v>21</v>
      </c>
      <c r="X5" s="310">
        <v>22</v>
      </c>
      <c r="Y5" s="310">
        <v>23</v>
      </c>
      <c r="Z5" s="310">
        <v>24</v>
      </c>
      <c r="AA5" s="310">
        <v>25</v>
      </c>
      <c r="AB5" s="310">
        <v>26</v>
      </c>
      <c r="AC5" s="310" t="s">
        <v>125</v>
      </c>
      <c r="AD5" s="310" t="s">
        <v>146</v>
      </c>
      <c r="AE5" s="311" t="s">
        <v>147</v>
      </c>
    </row>
    <row r="6" spans="1:31" ht="18">
      <c r="B6" s="313" t="str">
        <f>B5</f>
        <v>Aa</v>
      </c>
      <c r="C6" s="310" t="s">
        <v>128</v>
      </c>
      <c r="D6" s="310" t="s">
        <v>112</v>
      </c>
      <c r="E6" s="310" t="s">
        <v>129</v>
      </c>
      <c r="F6" s="310" t="s">
        <v>113</v>
      </c>
      <c r="G6" s="310" t="s">
        <v>130</v>
      </c>
      <c r="H6" s="314" t="s">
        <v>114</v>
      </c>
      <c r="I6" s="310" t="s">
        <v>131</v>
      </c>
      <c r="J6" s="310" t="s">
        <v>115</v>
      </c>
      <c r="K6" s="310" t="s">
        <v>132</v>
      </c>
      <c r="L6" s="310" t="s">
        <v>116</v>
      </c>
      <c r="M6" s="310" t="s">
        <v>133</v>
      </c>
      <c r="N6" s="310" t="s">
        <v>117</v>
      </c>
      <c r="O6" s="310" t="s">
        <v>122</v>
      </c>
      <c r="P6" s="310" t="s">
        <v>118</v>
      </c>
      <c r="Q6" s="310" t="s">
        <v>134</v>
      </c>
      <c r="R6" s="310" t="s">
        <v>119</v>
      </c>
      <c r="S6" s="310" t="s">
        <v>120</v>
      </c>
      <c r="T6" s="310" t="s">
        <v>135</v>
      </c>
      <c r="U6" s="310" t="s">
        <v>121</v>
      </c>
      <c r="V6" s="310" t="s">
        <v>136</v>
      </c>
      <c r="W6" s="310" t="s">
        <v>137</v>
      </c>
      <c r="X6" s="310" t="s">
        <v>138</v>
      </c>
      <c r="Y6" s="310"/>
      <c r="Z6" s="310" t="s">
        <v>139</v>
      </c>
      <c r="AA6" s="310" t="s">
        <v>140</v>
      </c>
      <c r="AB6" s="310" t="s">
        <v>141</v>
      </c>
      <c r="AC6" s="310" t="s">
        <v>126</v>
      </c>
      <c r="AD6" s="310" t="s">
        <v>127</v>
      </c>
      <c r="AE6" s="315"/>
    </row>
    <row r="7" spans="1:31" ht="18">
      <c r="B7" s="49" t="s">
        <v>105</v>
      </c>
      <c r="C7" s="50"/>
      <c r="D7" s="50"/>
      <c r="E7" s="50"/>
      <c r="F7" s="50"/>
      <c r="G7" s="50"/>
      <c r="H7" s="51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2"/>
    </row>
    <row r="9" spans="1:31" ht="18.75">
      <c r="B9" s="29" t="s">
        <v>106</v>
      </c>
      <c r="C9" s="30" t="s">
        <v>5</v>
      </c>
      <c r="D9" s="30" t="s">
        <v>25</v>
      </c>
      <c r="E9" s="30" t="s">
        <v>26</v>
      </c>
      <c r="F9" s="30" t="s">
        <v>27</v>
      </c>
      <c r="G9" s="30" t="s">
        <v>12</v>
      </c>
      <c r="H9" s="30" t="s">
        <v>7</v>
      </c>
      <c r="I9" s="30" t="s">
        <v>28</v>
      </c>
      <c r="J9" s="30" t="s">
        <v>29</v>
      </c>
      <c r="K9" s="30" t="s">
        <v>30</v>
      </c>
      <c r="L9" s="30" t="s">
        <v>31</v>
      </c>
      <c r="M9" s="30" t="s">
        <v>32</v>
      </c>
      <c r="N9" s="30" t="s">
        <v>45</v>
      </c>
      <c r="O9" s="30" t="s">
        <v>3</v>
      </c>
      <c r="P9" s="30" t="s">
        <v>33</v>
      </c>
      <c r="Q9" s="30" t="s">
        <v>34</v>
      </c>
      <c r="R9" s="30" t="s">
        <v>4</v>
      </c>
      <c r="S9" s="30" t="s">
        <v>35</v>
      </c>
      <c r="T9" s="30" t="s">
        <v>36</v>
      </c>
      <c r="U9" s="30" t="s">
        <v>37</v>
      </c>
      <c r="V9" s="30" t="s">
        <v>38</v>
      </c>
      <c r="W9" s="30" t="s">
        <v>39</v>
      </c>
      <c r="X9" s="30" t="s">
        <v>40</v>
      </c>
      <c r="Y9" s="30" t="s">
        <v>41</v>
      </c>
      <c r="Z9" s="30" t="s">
        <v>42</v>
      </c>
      <c r="AA9" s="30" t="s">
        <v>43</v>
      </c>
      <c r="AB9" s="30" t="s">
        <v>44</v>
      </c>
      <c r="AC9" s="30" t="s">
        <v>123</v>
      </c>
      <c r="AD9" s="30" t="s">
        <v>142</v>
      </c>
      <c r="AE9" s="31" t="s">
        <v>143</v>
      </c>
    </row>
    <row r="10" spans="1:31" ht="18.75">
      <c r="B10" s="26" t="s">
        <v>158</v>
      </c>
      <c r="C10" s="28" t="s">
        <v>23</v>
      </c>
      <c r="D10" s="28" t="s">
        <v>46</v>
      </c>
      <c r="E10" s="28" t="s">
        <v>47</v>
      </c>
      <c r="F10" s="28" t="s">
        <v>48</v>
      </c>
      <c r="G10" s="28" t="s">
        <v>49</v>
      </c>
      <c r="H10" s="28" t="s">
        <v>50</v>
      </c>
      <c r="I10" s="28" t="s">
        <v>51</v>
      </c>
      <c r="J10" s="28" t="s">
        <v>52</v>
      </c>
      <c r="K10" s="28" t="s">
        <v>53</v>
      </c>
      <c r="L10" s="28" t="s">
        <v>54</v>
      </c>
      <c r="M10" s="28" t="s">
        <v>55</v>
      </c>
      <c r="N10" s="28" t="s">
        <v>56</v>
      </c>
      <c r="O10" s="28" t="s">
        <v>57</v>
      </c>
      <c r="P10" s="28" t="s">
        <v>58</v>
      </c>
      <c r="Q10" s="28" t="s">
        <v>59</v>
      </c>
      <c r="R10" s="28" t="s">
        <v>60</v>
      </c>
      <c r="S10" s="28" t="s">
        <v>61</v>
      </c>
      <c r="T10" s="28" t="s">
        <v>62</v>
      </c>
      <c r="U10" s="28" t="s">
        <v>63</v>
      </c>
      <c r="V10" s="28" t="s">
        <v>64</v>
      </c>
      <c r="W10" s="28" t="s">
        <v>65</v>
      </c>
      <c r="X10" s="28" t="s">
        <v>66</v>
      </c>
      <c r="Y10" s="28" t="s">
        <v>67</v>
      </c>
      <c r="Z10" s="28" t="s">
        <v>68</v>
      </c>
      <c r="AA10" s="28" t="s">
        <v>69</v>
      </c>
      <c r="AB10" s="28" t="s">
        <v>70</v>
      </c>
      <c r="AC10" s="28" t="s">
        <v>144</v>
      </c>
      <c r="AD10" s="28" t="s">
        <v>124</v>
      </c>
      <c r="AE10" s="32" t="s">
        <v>145</v>
      </c>
    </row>
    <row r="11" spans="1:31" ht="18.75">
      <c r="B11" s="312" t="s">
        <v>74</v>
      </c>
      <c r="C11" s="28">
        <v>1</v>
      </c>
      <c r="D11" s="28">
        <v>2</v>
      </c>
      <c r="E11" s="28">
        <v>3</v>
      </c>
      <c r="F11" s="28">
        <v>4</v>
      </c>
      <c r="G11" s="28">
        <v>5</v>
      </c>
      <c r="H11" s="28">
        <v>6</v>
      </c>
      <c r="I11" s="28">
        <v>7</v>
      </c>
      <c r="J11" s="28">
        <v>8</v>
      </c>
      <c r="K11" s="28">
        <v>9</v>
      </c>
      <c r="L11" s="28">
        <v>10</v>
      </c>
      <c r="M11" s="28">
        <v>11</v>
      </c>
      <c r="N11" s="28">
        <v>12</v>
      </c>
      <c r="O11" s="28">
        <v>13</v>
      </c>
      <c r="P11" s="28">
        <v>14</v>
      </c>
      <c r="Q11" s="28">
        <v>15</v>
      </c>
      <c r="R11" s="28">
        <v>16</v>
      </c>
      <c r="S11" s="28">
        <v>17</v>
      </c>
      <c r="T11" s="28">
        <v>18</v>
      </c>
      <c r="U11" s="28">
        <v>19</v>
      </c>
      <c r="V11" s="28">
        <v>20</v>
      </c>
      <c r="W11" s="28">
        <v>21</v>
      </c>
      <c r="X11" s="28">
        <v>22</v>
      </c>
      <c r="Y11" s="28">
        <v>23</v>
      </c>
      <c r="Z11" s="28">
        <v>24</v>
      </c>
      <c r="AA11" s="28">
        <v>25</v>
      </c>
      <c r="AB11" s="28">
        <v>26</v>
      </c>
      <c r="AC11" s="28" t="s">
        <v>125</v>
      </c>
      <c r="AD11" s="28" t="s">
        <v>146</v>
      </c>
      <c r="AE11" s="32" t="s">
        <v>147</v>
      </c>
    </row>
    <row r="12" spans="1:31" ht="18.75">
      <c r="B12" s="53" t="str">
        <f>B11</f>
        <v>Aa</v>
      </c>
      <c r="C12" s="28" t="s">
        <v>128</v>
      </c>
      <c r="D12" s="28" t="s">
        <v>112</v>
      </c>
      <c r="E12" s="28" t="s">
        <v>129</v>
      </c>
      <c r="F12" s="28" t="s">
        <v>113</v>
      </c>
      <c r="G12" s="28" t="s">
        <v>130</v>
      </c>
      <c r="H12" s="28" t="s">
        <v>114</v>
      </c>
      <c r="I12" s="28" t="s">
        <v>131</v>
      </c>
      <c r="J12" s="28" t="s">
        <v>115</v>
      </c>
      <c r="K12" s="28" t="s">
        <v>132</v>
      </c>
      <c r="L12" s="28" t="s">
        <v>116</v>
      </c>
      <c r="M12" s="28" t="s">
        <v>133</v>
      </c>
      <c r="N12" s="28" t="s">
        <v>117</v>
      </c>
      <c r="O12" s="28" t="s">
        <v>122</v>
      </c>
      <c r="P12" s="28" t="s">
        <v>118</v>
      </c>
      <c r="Q12" s="28" t="s">
        <v>134</v>
      </c>
      <c r="R12" s="28" t="s">
        <v>119</v>
      </c>
      <c r="S12" s="28" t="s">
        <v>120</v>
      </c>
      <c r="T12" s="28" t="s">
        <v>135</v>
      </c>
      <c r="U12" s="28" t="s">
        <v>121</v>
      </c>
      <c r="V12" s="28" t="s">
        <v>136</v>
      </c>
      <c r="W12" s="28" t="s">
        <v>137</v>
      </c>
      <c r="X12" s="28" t="s">
        <v>138</v>
      </c>
      <c r="Y12" s="28"/>
      <c r="Z12" s="28" t="s">
        <v>139</v>
      </c>
      <c r="AA12" s="28" t="s">
        <v>140</v>
      </c>
      <c r="AB12" s="28" t="s">
        <v>141</v>
      </c>
      <c r="AC12" s="28" t="s">
        <v>126</v>
      </c>
      <c r="AD12" s="28" t="s">
        <v>127</v>
      </c>
      <c r="AE12" s="32"/>
    </row>
    <row r="13" spans="1:31" ht="18.75">
      <c r="B13" s="54" t="s">
        <v>105</v>
      </c>
      <c r="C13" s="50"/>
      <c r="D13" s="50"/>
      <c r="E13" s="50"/>
      <c r="F13" s="50"/>
      <c r="G13" s="50"/>
      <c r="H13" s="51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2"/>
    </row>
    <row r="15" spans="1:31" ht="18">
      <c r="B15" s="33" t="s">
        <v>149</v>
      </c>
      <c r="C15" s="316" t="s">
        <v>5</v>
      </c>
      <c r="D15" s="316" t="s">
        <v>25</v>
      </c>
      <c r="E15" s="316" t="s">
        <v>26</v>
      </c>
      <c r="F15" s="316" t="s">
        <v>27</v>
      </c>
      <c r="G15" s="316" t="s">
        <v>12</v>
      </c>
      <c r="H15" s="316" t="s">
        <v>7</v>
      </c>
      <c r="I15" s="316" t="s">
        <v>28</v>
      </c>
      <c r="J15" s="316" t="s">
        <v>29</v>
      </c>
      <c r="K15" s="316" t="s">
        <v>30</v>
      </c>
      <c r="L15" s="316" t="s">
        <v>31</v>
      </c>
      <c r="M15" s="316" t="s">
        <v>32</v>
      </c>
      <c r="N15" s="316" t="s">
        <v>45</v>
      </c>
      <c r="O15" s="316" t="s">
        <v>3</v>
      </c>
      <c r="P15" s="316" t="s">
        <v>33</v>
      </c>
      <c r="Q15" s="316" t="s">
        <v>34</v>
      </c>
      <c r="R15" s="316" t="s">
        <v>4</v>
      </c>
      <c r="S15" s="316" t="s">
        <v>35</v>
      </c>
      <c r="T15" s="316" t="s">
        <v>36</v>
      </c>
      <c r="U15" s="316" t="s">
        <v>37</v>
      </c>
      <c r="V15" s="316" t="s">
        <v>38</v>
      </c>
      <c r="W15" s="316" t="s">
        <v>39</v>
      </c>
      <c r="X15" s="316" t="s">
        <v>40</v>
      </c>
      <c r="Y15" s="316" t="s">
        <v>41</v>
      </c>
      <c r="Z15" s="316" t="s">
        <v>42</v>
      </c>
      <c r="AA15" s="316" t="s">
        <v>43</v>
      </c>
      <c r="AB15" s="316" t="s">
        <v>44</v>
      </c>
      <c r="AC15" s="316" t="s">
        <v>123</v>
      </c>
      <c r="AD15" s="316" t="s">
        <v>142</v>
      </c>
      <c r="AE15" s="317" t="s">
        <v>143</v>
      </c>
    </row>
    <row r="16" spans="1:31" ht="18">
      <c r="B16" s="26" t="s">
        <v>158</v>
      </c>
      <c r="C16" s="318" t="s">
        <v>23</v>
      </c>
      <c r="D16" s="318" t="s">
        <v>46</v>
      </c>
      <c r="E16" s="318" t="s">
        <v>47</v>
      </c>
      <c r="F16" s="318" t="s">
        <v>48</v>
      </c>
      <c r="G16" s="318" t="s">
        <v>49</v>
      </c>
      <c r="H16" s="318" t="s">
        <v>50</v>
      </c>
      <c r="I16" s="318" t="s">
        <v>51</v>
      </c>
      <c r="J16" s="318" t="s">
        <v>52</v>
      </c>
      <c r="K16" s="318" t="s">
        <v>53</v>
      </c>
      <c r="L16" s="318" t="s">
        <v>54</v>
      </c>
      <c r="M16" s="318" t="s">
        <v>55</v>
      </c>
      <c r="N16" s="318" t="s">
        <v>56</v>
      </c>
      <c r="O16" s="318" t="s">
        <v>57</v>
      </c>
      <c r="P16" s="318" t="s">
        <v>58</v>
      </c>
      <c r="Q16" s="318" t="s">
        <v>59</v>
      </c>
      <c r="R16" s="318" t="s">
        <v>60</v>
      </c>
      <c r="S16" s="318" t="s">
        <v>61</v>
      </c>
      <c r="T16" s="318" t="s">
        <v>62</v>
      </c>
      <c r="U16" s="318" t="s">
        <v>63</v>
      </c>
      <c r="V16" s="318" t="s">
        <v>64</v>
      </c>
      <c r="W16" s="318" t="s">
        <v>65</v>
      </c>
      <c r="X16" s="318" t="s">
        <v>66</v>
      </c>
      <c r="Y16" s="318" t="s">
        <v>67</v>
      </c>
      <c r="Z16" s="318" t="s">
        <v>68</v>
      </c>
      <c r="AA16" s="318" t="s">
        <v>69</v>
      </c>
      <c r="AB16" s="318" t="s">
        <v>70</v>
      </c>
      <c r="AC16" s="318" t="s">
        <v>144</v>
      </c>
      <c r="AD16" s="318" t="s">
        <v>124</v>
      </c>
      <c r="AE16" s="319" t="s">
        <v>145</v>
      </c>
    </row>
    <row r="17" spans="2:31" ht="18">
      <c r="B17" s="312" t="s">
        <v>74</v>
      </c>
      <c r="C17" s="318">
        <v>1</v>
      </c>
      <c r="D17" s="318">
        <v>2</v>
      </c>
      <c r="E17" s="318">
        <v>3</v>
      </c>
      <c r="F17" s="318">
        <v>4</v>
      </c>
      <c r="G17" s="318">
        <v>5</v>
      </c>
      <c r="H17" s="318">
        <v>6</v>
      </c>
      <c r="I17" s="318">
        <v>7</v>
      </c>
      <c r="J17" s="318">
        <v>8</v>
      </c>
      <c r="K17" s="318">
        <v>9</v>
      </c>
      <c r="L17" s="318">
        <v>10</v>
      </c>
      <c r="M17" s="318">
        <v>11</v>
      </c>
      <c r="N17" s="318">
        <v>12</v>
      </c>
      <c r="O17" s="318">
        <v>13</v>
      </c>
      <c r="P17" s="318">
        <v>14</v>
      </c>
      <c r="Q17" s="318">
        <v>15</v>
      </c>
      <c r="R17" s="318">
        <v>16</v>
      </c>
      <c r="S17" s="318">
        <v>17</v>
      </c>
      <c r="T17" s="318">
        <v>18</v>
      </c>
      <c r="U17" s="318">
        <v>19</v>
      </c>
      <c r="V17" s="318">
        <v>20</v>
      </c>
      <c r="W17" s="318">
        <v>21</v>
      </c>
      <c r="X17" s="318">
        <v>22</v>
      </c>
      <c r="Y17" s="318">
        <v>23</v>
      </c>
      <c r="Z17" s="318">
        <v>24</v>
      </c>
      <c r="AA17" s="318">
        <v>25</v>
      </c>
      <c r="AB17" s="318">
        <v>26</v>
      </c>
      <c r="AC17" s="318" t="s">
        <v>125</v>
      </c>
      <c r="AD17" s="318" t="s">
        <v>146</v>
      </c>
      <c r="AE17" s="319" t="s">
        <v>147</v>
      </c>
    </row>
    <row r="18" spans="2:31" ht="18">
      <c r="B18" s="320" t="str">
        <f>B17</f>
        <v>Aa</v>
      </c>
      <c r="C18" s="318" t="s">
        <v>128</v>
      </c>
      <c r="D18" s="318" t="s">
        <v>112</v>
      </c>
      <c r="E18" s="318" t="s">
        <v>129</v>
      </c>
      <c r="F18" s="318" t="s">
        <v>113</v>
      </c>
      <c r="G18" s="318" t="s">
        <v>130</v>
      </c>
      <c r="H18" s="321" t="s">
        <v>114</v>
      </c>
      <c r="I18" s="318" t="s">
        <v>131</v>
      </c>
      <c r="J18" s="318" t="s">
        <v>115</v>
      </c>
      <c r="K18" s="318" t="s">
        <v>132</v>
      </c>
      <c r="L18" s="318" t="s">
        <v>116</v>
      </c>
      <c r="M18" s="318" t="s">
        <v>133</v>
      </c>
      <c r="N18" s="318" t="s">
        <v>117</v>
      </c>
      <c r="O18" s="318" t="s">
        <v>122</v>
      </c>
      <c r="P18" s="318" t="s">
        <v>118</v>
      </c>
      <c r="Q18" s="318" t="s">
        <v>134</v>
      </c>
      <c r="R18" s="318" t="s">
        <v>119</v>
      </c>
      <c r="S18" s="318" t="s">
        <v>120</v>
      </c>
      <c r="T18" s="318" t="s">
        <v>135</v>
      </c>
      <c r="U18" s="318" t="s">
        <v>121</v>
      </c>
      <c r="V18" s="318" t="s">
        <v>136</v>
      </c>
      <c r="W18" s="318" t="s">
        <v>137</v>
      </c>
      <c r="X18" s="318" t="s">
        <v>138</v>
      </c>
      <c r="Y18" s="318"/>
      <c r="Z18" s="318" t="s">
        <v>139</v>
      </c>
      <c r="AA18" s="318" t="s">
        <v>140</v>
      </c>
      <c r="AB18" s="318" t="s">
        <v>141</v>
      </c>
      <c r="AC18" s="318" t="s">
        <v>126</v>
      </c>
      <c r="AD18" s="318" t="s">
        <v>127</v>
      </c>
      <c r="AE18" s="322"/>
    </row>
    <row r="19" spans="2:31" ht="18">
      <c r="B19" s="55" t="s">
        <v>105</v>
      </c>
      <c r="C19" s="50"/>
      <c r="D19" s="50"/>
      <c r="E19" s="50"/>
      <c r="F19" s="50"/>
      <c r="G19" s="50"/>
      <c r="H19" s="51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2"/>
    </row>
    <row r="21" spans="2:31" ht="18.75">
      <c r="B21" s="34" t="s">
        <v>150</v>
      </c>
      <c r="C21" s="323" t="s">
        <v>5</v>
      </c>
      <c r="D21" s="323" t="s">
        <v>25</v>
      </c>
      <c r="E21" s="323" t="s">
        <v>26</v>
      </c>
      <c r="F21" s="323" t="s">
        <v>27</v>
      </c>
      <c r="G21" s="323" t="s">
        <v>12</v>
      </c>
      <c r="H21" s="323" t="s">
        <v>7</v>
      </c>
      <c r="I21" s="323" t="s">
        <v>28</v>
      </c>
      <c r="J21" s="323" t="s">
        <v>29</v>
      </c>
      <c r="K21" s="323" t="s">
        <v>30</v>
      </c>
      <c r="L21" s="323" t="s">
        <v>31</v>
      </c>
      <c r="M21" s="323" t="s">
        <v>32</v>
      </c>
      <c r="N21" s="323" t="s">
        <v>45</v>
      </c>
      <c r="O21" s="323" t="s">
        <v>3</v>
      </c>
      <c r="P21" s="323" t="s">
        <v>33</v>
      </c>
      <c r="Q21" s="323" t="s">
        <v>34</v>
      </c>
      <c r="R21" s="323" t="s">
        <v>4</v>
      </c>
      <c r="S21" s="323" t="s">
        <v>35</v>
      </c>
      <c r="T21" s="323" t="s">
        <v>36</v>
      </c>
      <c r="U21" s="323" t="s">
        <v>37</v>
      </c>
      <c r="V21" s="323" t="s">
        <v>38</v>
      </c>
      <c r="W21" s="323" t="s">
        <v>39</v>
      </c>
      <c r="X21" s="323" t="s">
        <v>40</v>
      </c>
      <c r="Y21" s="323" t="s">
        <v>41</v>
      </c>
      <c r="Z21" s="323" t="s">
        <v>42</v>
      </c>
      <c r="AA21" s="323" t="s">
        <v>43</v>
      </c>
      <c r="AB21" s="323" t="s">
        <v>44</v>
      </c>
      <c r="AC21" s="323" t="s">
        <v>123</v>
      </c>
      <c r="AD21" s="323" t="s">
        <v>142</v>
      </c>
      <c r="AE21" s="324" t="s">
        <v>143</v>
      </c>
    </row>
    <row r="22" spans="2:31" ht="18.75">
      <c r="B22" s="26" t="s">
        <v>158</v>
      </c>
      <c r="C22" s="325" t="s">
        <v>23</v>
      </c>
      <c r="D22" s="325" t="s">
        <v>46</v>
      </c>
      <c r="E22" s="325" t="s">
        <v>47</v>
      </c>
      <c r="F22" s="325" t="s">
        <v>48</v>
      </c>
      <c r="G22" s="325" t="s">
        <v>49</v>
      </c>
      <c r="H22" s="325" t="s">
        <v>50</v>
      </c>
      <c r="I22" s="325" t="s">
        <v>51</v>
      </c>
      <c r="J22" s="325" t="s">
        <v>52</v>
      </c>
      <c r="K22" s="325" t="s">
        <v>53</v>
      </c>
      <c r="L22" s="325" t="s">
        <v>54</v>
      </c>
      <c r="M22" s="325" t="s">
        <v>55</v>
      </c>
      <c r="N22" s="325" t="s">
        <v>56</v>
      </c>
      <c r="O22" s="325" t="s">
        <v>57</v>
      </c>
      <c r="P22" s="325" t="s">
        <v>58</v>
      </c>
      <c r="Q22" s="325" t="s">
        <v>59</v>
      </c>
      <c r="R22" s="325" t="s">
        <v>60</v>
      </c>
      <c r="S22" s="325" t="s">
        <v>61</v>
      </c>
      <c r="T22" s="325" t="s">
        <v>62</v>
      </c>
      <c r="U22" s="325" t="s">
        <v>63</v>
      </c>
      <c r="V22" s="325" t="s">
        <v>64</v>
      </c>
      <c r="W22" s="325" t="s">
        <v>65</v>
      </c>
      <c r="X22" s="325" t="s">
        <v>66</v>
      </c>
      <c r="Y22" s="325" t="s">
        <v>67</v>
      </c>
      <c r="Z22" s="325" t="s">
        <v>68</v>
      </c>
      <c r="AA22" s="325" t="s">
        <v>69</v>
      </c>
      <c r="AB22" s="325" t="s">
        <v>70</v>
      </c>
      <c r="AC22" s="325" t="s">
        <v>144</v>
      </c>
      <c r="AD22" s="325" t="s">
        <v>124</v>
      </c>
      <c r="AE22" s="326" t="s">
        <v>145</v>
      </c>
    </row>
    <row r="23" spans="2:31" ht="18.75">
      <c r="B23" s="312" t="s">
        <v>74</v>
      </c>
      <c r="C23" s="325">
        <v>1</v>
      </c>
      <c r="D23" s="325">
        <v>2</v>
      </c>
      <c r="E23" s="325">
        <v>3</v>
      </c>
      <c r="F23" s="325">
        <v>4</v>
      </c>
      <c r="G23" s="325">
        <v>5</v>
      </c>
      <c r="H23" s="325">
        <v>6</v>
      </c>
      <c r="I23" s="325">
        <v>7</v>
      </c>
      <c r="J23" s="325">
        <v>8</v>
      </c>
      <c r="K23" s="325">
        <v>9</v>
      </c>
      <c r="L23" s="325">
        <v>10</v>
      </c>
      <c r="M23" s="325">
        <v>11</v>
      </c>
      <c r="N23" s="325">
        <v>12</v>
      </c>
      <c r="O23" s="325">
        <v>13</v>
      </c>
      <c r="P23" s="325">
        <v>14</v>
      </c>
      <c r="Q23" s="325">
        <v>15</v>
      </c>
      <c r="R23" s="325">
        <v>16</v>
      </c>
      <c r="S23" s="325">
        <v>17</v>
      </c>
      <c r="T23" s="325">
        <v>18</v>
      </c>
      <c r="U23" s="325">
        <v>19</v>
      </c>
      <c r="V23" s="325">
        <v>20</v>
      </c>
      <c r="W23" s="325">
        <v>21</v>
      </c>
      <c r="X23" s="325">
        <v>22</v>
      </c>
      <c r="Y23" s="325">
        <v>23</v>
      </c>
      <c r="Z23" s="325">
        <v>24</v>
      </c>
      <c r="AA23" s="325">
        <v>25</v>
      </c>
      <c r="AB23" s="325">
        <v>26</v>
      </c>
      <c r="AC23" s="325" t="s">
        <v>125</v>
      </c>
      <c r="AD23" s="325" t="s">
        <v>146</v>
      </c>
      <c r="AE23" s="326" t="s">
        <v>147</v>
      </c>
    </row>
    <row r="24" spans="2:31" ht="18.75">
      <c r="B24" s="327" t="str">
        <f>B23</f>
        <v>Aa</v>
      </c>
      <c r="C24" s="325" t="s">
        <v>128</v>
      </c>
      <c r="D24" s="325" t="s">
        <v>112</v>
      </c>
      <c r="E24" s="325" t="s">
        <v>129</v>
      </c>
      <c r="F24" s="325" t="s">
        <v>113</v>
      </c>
      <c r="G24" s="325" t="s">
        <v>130</v>
      </c>
      <c r="H24" s="328" t="s">
        <v>114</v>
      </c>
      <c r="I24" s="325" t="s">
        <v>131</v>
      </c>
      <c r="J24" s="325" t="s">
        <v>115</v>
      </c>
      <c r="K24" s="325" t="s">
        <v>132</v>
      </c>
      <c r="L24" s="325" t="s">
        <v>116</v>
      </c>
      <c r="M24" s="325" t="s">
        <v>133</v>
      </c>
      <c r="N24" s="325" t="s">
        <v>117</v>
      </c>
      <c r="O24" s="325" t="s">
        <v>122</v>
      </c>
      <c r="P24" s="325" t="s">
        <v>118</v>
      </c>
      <c r="Q24" s="325" t="s">
        <v>134</v>
      </c>
      <c r="R24" s="325" t="s">
        <v>119</v>
      </c>
      <c r="S24" s="325" t="s">
        <v>120</v>
      </c>
      <c r="T24" s="325" t="s">
        <v>135</v>
      </c>
      <c r="U24" s="325" t="s">
        <v>121</v>
      </c>
      <c r="V24" s="325" t="s">
        <v>136</v>
      </c>
      <c r="W24" s="325" t="s">
        <v>137</v>
      </c>
      <c r="X24" s="325" t="s">
        <v>138</v>
      </c>
      <c r="Y24" s="325"/>
      <c r="Z24" s="325" t="s">
        <v>139</v>
      </c>
      <c r="AA24" s="325" t="s">
        <v>140</v>
      </c>
      <c r="AB24" s="325" t="s">
        <v>141</v>
      </c>
      <c r="AC24" s="325" t="s">
        <v>126</v>
      </c>
      <c r="AD24" s="325" t="s">
        <v>127</v>
      </c>
      <c r="AE24" s="329"/>
    </row>
    <row r="25" spans="2:31" ht="18.75">
      <c r="B25" s="56" t="s">
        <v>105</v>
      </c>
      <c r="C25" s="50"/>
      <c r="D25" s="50"/>
      <c r="E25" s="50"/>
      <c r="F25" s="50"/>
      <c r="G25" s="50"/>
      <c r="H25" s="51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2"/>
    </row>
    <row r="27" spans="2:31" ht="18.75">
      <c r="B27" s="706" t="s">
        <v>481</v>
      </c>
      <c r="C27" s="707" t="s">
        <v>5</v>
      </c>
      <c r="D27" s="707" t="s">
        <v>25</v>
      </c>
      <c r="E27" s="707" t="s">
        <v>26</v>
      </c>
      <c r="F27" s="707" t="s">
        <v>27</v>
      </c>
      <c r="G27" s="707" t="s">
        <v>12</v>
      </c>
      <c r="H27" s="707" t="s">
        <v>7</v>
      </c>
      <c r="I27" s="707" t="s">
        <v>28</v>
      </c>
      <c r="J27" s="707" t="s">
        <v>29</v>
      </c>
      <c r="K27" s="707" t="s">
        <v>30</v>
      </c>
      <c r="L27" s="707" t="s">
        <v>31</v>
      </c>
      <c r="M27" s="707" t="s">
        <v>32</v>
      </c>
      <c r="N27" s="707" t="s">
        <v>45</v>
      </c>
      <c r="O27" s="707" t="s">
        <v>3</v>
      </c>
      <c r="P27" s="707" t="s">
        <v>33</v>
      </c>
      <c r="Q27" s="707" t="s">
        <v>34</v>
      </c>
      <c r="R27" s="707" t="s">
        <v>4</v>
      </c>
      <c r="S27" s="707" t="s">
        <v>35</v>
      </c>
      <c r="T27" s="707" t="s">
        <v>36</v>
      </c>
      <c r="U27" s="707" t="s">
        <v>37</v>
      </c>
      <c r="V27" s="707" t="s">
        <v>38</v>
      </c>
      <c r="W27" s="707" t="s">
        <v>39</v>
      </c>
      <c r="X27" s="707" t="s">
        <v>40</v>
      </c>
      <c r="Y27" s="707" t="s">
        <v>41</v>
      </c>
      <c r="Z27" s="707" t="s">
        <v>42</v>
      </c>
      <c r="AA27" s="707" t="s">
        <v>43</v>
      </c>
      <c r="AB27" s="707" t="s">
        <v>44</v>
      </c>
      <c r="AC27" s="707" t="s">
        <v>123</v>
      </c>
      <c r="AD27" s="707" t="s">
        <v>142</v>
      </c>
      <c r="AE27" s="708" t="s">
        <v>143</v>
      </c>
    </row>
    <row r="28" spans="2:31" ht="18.75">
      <c r="B28" s="709" t="s">
        <v>158</v>
      </c>
      <c r="C28" s="710" t="s">
        <v>23</v>
      </c>
      <c r="D28" s="710" t="s">
        <v>46</v>
      </c>
      <c r="E28" s="710" t="s">
        <v>47</v>
      </c>
      <c r="F28" s="710" t="s">
        <v>48</v>
      </c>
      <c r="G28" s="710" t="s">
        <v>49</v>
      </c>
      <c r="H28" s="710" t="s">
        <v>50</v>
      </c>
      <c r="I28" s="710" t="s">
        <v>51</v>
      </c>
      <c r="J28" s="710" t="s">
        <v>52</v>
      </c>
      <c r="K28" s="710" t="s">
        <v>53</v>
      </c>
      <c r="L28" s="710" t="s">
        <v>54</v>
      </c>
      <c r="M28" s="710" t="s">
        <v>55</v>
      </c>
      <c r="N28" s="710" t="s">
        <v>56</v>
      </c>
      <c r="O28" s="710" t="s">
        <v>57</v>
      </c>
      <c r="P28" s="710" t="s">
        <v>58</v>
      </c>
      <c r="Q28" s="710" t="s">
        <v>59</v>
      </c>
      <c r="R28" s="710" t="s">
        <v>60</v>
      </c>
      <c r="S28" s="710" t="s">
        <v>61</v>
      </c>
      <c r="T28" s="710" t="s">
        <v>62</v>
      </c>
      <c r="U28" s="710" t="s">
        <v>63</v>
      </c>
      <c r="V28" s="710" t="s">
        <v>64</v>
      </c>
      <c r="W28" s="710" t="s">
        <v>65</v>
      </c>
      <c r="X28" s="710" t="s">
        <v>66</v>
      </c>
      <c r="Y28" s="710" t="s">
        <v>67</v>
      </c>
      <c r="Z28" s="710" t="s">
        <v>68</v>
      </c>
      <c r="AA28" s="710" t="s">
        <v>69</v>
      </c>
      <c r="AB28" s="710" t="s">
        <v>70</v>
      </c>
      <c r="AC28" s="710" t="s">
        <v>144</v>
      </c>
      <c r="AD28" s="710" t="s">
        <v>124</v>
      </c>
      <c r="AE28" s="711" t="s">
        <v>145</v>
      </c>
    </row>
    <row r="29" spans="2:31" ht="18.75">
      <c r="B29" s="712" t="s">
        <v>74</v>
      </c>
      <c r="C29" s="710">
        <v>1</v>
      </c>
      <c r="D29" s="710">
        <v>2</v>
      </c>
      <c r="E29" s="710">
        <v>3</v>
      </c>
      <c r="F29" s="710">
        <v>4</v>
      </c>
      <c r="G29" s="710">
        <v>5</v>
      </c>
      <c r="H29" s="710">
        <v>6</v>
      </c>
      <c r="I29" s="710">
        <v>7</v>
      </c>
      <c r="J29" s="710">
        <v>8</v>
      </c>
      <c r="K29" s="710">
        <v>9</v>
      </c>
      <c r="L29" s="710">
        <v>10</v>
      </c>
      <c r="M29" s="710">
        <v>11</v>
      </c>
      <c r="N29" s="710">
        <v>12</v>
      </c>
      <c r="O29" s="710">
        <v>13</v>
      </c>
      <c r="P29" s="710">
        <v>14</v>
      </c>
      <c r="Q29" s="710">
        <v>15</v>
      </c>
      <c r="R29" s="710">
        <v>16</v>
      </c>
      <c r="S29" s="710">
        <v>17</v>
      </c>
      <c r="T29" s="710">
        <v>18</v>
      </c>
      <c r="U29" s="710">
        <v>19</v>
      </c>
      <c r="V29" s="710">
        <v>20</v>
      </c>
      <c r="W29" s="710">
        <v>21</v>
      </c>
      <c r="X29" s="710">
        <v>22</v>
      </c>
      <c r="Y29" s="710">
        <v>23</v>
      </c>
      <c r="Z29" s="710">
        <v>24</v>
      </c>
      <c r="AA29" s="710">
        <v>25</v>
      </c>
      <c r="AB29" s="710">
        <v>26</v>
      </c>
      <c r="AC29" s="710" t="s">
        <v>125</v>
      </c>
      <c r="AD29" s="710" t="s">
        <v>146</v>
      </c>
      <c r="AE29" s="711" t="s">
        <v>147</v>
      </c>
    </row>
    <row r="30" spans="2:31" ht="18.75">
      <c r="B30" s="713" t="str">
        <f>B29</f>
        <v>Aa</v>
      </c>
      <c r="C30" s="710" t="s">
        <v>128</v>
      </c>
      <c r="D30" s="710" t="s">
        <v>112</v>
      </c>
      <c r="E30" s="710" t="s">
        <v>129</v>
      </c>
      <c r="F30" s="710" t="s">
        <v>113</v>
      </c>
      <c r="G30" s="710" t="s">
        <v>130</v>
      </c>
      <c r="H30" s="714" t="s">
        <v>114</v>
      </c>
      <c r="I30" s="710" t="s">
        <v>131</v>
      </c>
      <c r="J30" s="710" t="s">
        <v>115</v>
      </c>
      <c r="K30" s="710" t="s">
        <v>132</v>
      </c>
      <c r="L30" s="710" t="s">
        <v>116</v>
      </c>
      <c r="M30" s="710" t="s">
        <v>133</v>
      </c>
      <c r="N30" s="710" t="s">
        <v>117</v>
      </c>
      <c r="O30" s="710" t="s">
        <v>122</v>
      </c>
      <c r="P30" s="710" t="s">
        <v>118</v>
      </c>
      <c r="Q30" s="710" t="s">
        <v>134</v>
      </c>
      <c r="R30" s="710" t="s">
        <v>119</v>
      </c>
      <c r="S30" s="710" t="s">
        <v>120</v>
      </c>
      <c r="T30" s="710" t="s">
        <v>135</v>
      </c>
      <c r="U30" s="710" t="s">
        <v>121</v>
      </c>
      <c r="V30" s="710" t="s">
        <v>136</v>
      </c>
      <c r="W30" s="710" t="s">
        <v>137</v>
      </c>
      <c r="X30" s="710" t="s">
        <v>138</v>
      </c>
      <c r="Y30" s="710"/>
      <c r="Z30" s="710" t="s">
        <v>139</v>
      </c>
      <c r="AA30" s="710" t="s">
        <v>140</v>
      </c>
      <c r="AB30" s="710" t="s">
        <v>141</v>
      </c>
      <c r="AC30" s="710" t="s">
        <v>126</v>
      </c>
      <c r="AD30" s="710" t="s">
        <v>127</v>
      </c>
      <c r="AE30" s="715"/>
    </row>
    <row r="31" spans="2:31" ht="18.75">
      <c r="B31" s="716" t="s">
        <v>105</v>
      </c>
      <c r="C31" s="717"/>
      <c r="D31" s="717"/>
      <c r="E31" s="717"/>
      <c r="F31" s="717"/>
      <c r="G31" s="717"/>
      <c r="H31" s="718"/>
      <c r="I31" s="717"/>
      <c r="J31" s="717"/>
      <c r="K31" s="717"/>
      <c r="L31" s="717"/>
      <c r="M31" s="717"/>
      <c r="N31" s="717"/>
      <c r="O31" s="717"/>
      <c r="P31" s="717"/>
      <c r="Q31" s="717"/>
      <c r="R31" s="717"/>
      <c r="S31" s="717"/>
      <c r="T31" s="717"/>
      <c r="U31" s="717"/>
      <c r="V31" s="717"/>
      <c r="W31" s="717"/>
      <c r="X31" s="717"/>
      <c r="Y31" s="717"/>
      <c r="Z31" s="717"/>
      <c r="AA31" s="717"/>
      <c r="AB31" s="717"/>
      <c r="AC31" s="717"/>
      <c r="AD31" s="717"/>
      <c r="AE31" s="719"/>
    </row>
    <row r="33" spans="2:31" ht="18.75">
      <c r="B33" s="35" t="s">
        <v>151</v>
      </c>
      <c r="C33" s="330" t="s">
        <v>5</v>
      </c>
      <c r="D33" s="330" t="s">
        <v>25</v>
      </c>
      <c r="E33" s="330" t="s">
        <v>26</v>
      </c>
      <c r="F33" s="330" t="s">
        <v>27</v>
      </c>
      <c r="G33" s="330" t="s">
        <v>12</v>
      </c>
      <c r="H33" s="330" t="s">
        <v>7</v>
      </c>
      <c r="I33" s="330" t="s">
        <v>28</v>
      </c>
      <c r="J33" s="330" t="s">
        <v>29</v>
      </c>
      <c r="K33" s="330" t="s">
        <v>30</v>
      </c>
      <c r="L33" s="330" t="s">
        <v>31</v>
      </c>
      <c r="M33" s="330" t="s">
        <v>32</v>
      </c>
      <c r="N33" s="330" t="s">
        <v>45</v>
      </c>
      <c r="O33" s="330" t="s">
        <v>3</v>
      </c>
      <c r="P33" s="330" t="s">
        <v>33</v>
      </c>
      <c r="Q33" s="330" t="s">
        <v>34</v>
      </c>
      <c r="R33" s="330" t="s">
        <v>4</v>
      </c>
      <c r="S33" s="330" t="s">
        <v>35</v>
      </c>
      <c r="T33" s="330" t="s">
        <v>36</v>
      </c>
      <c r="U33" s="330" t="s">
        <v>37</v>
      </c>
      <c r="V33" s="330" t="s">
        <v>38</v>
      </c>
      <c r="W33" s="330" t="s">
        <v>39</v>
      </c>
      <c r="X33" s="330" t="s">
        <v>40</v>
      </c>
      <c r="Y33" s="330" t="s">
        <v>41</v>
      </c>
      <c r="Z33" s="330" t="s">
        <v>42</v>
      </c>
      <c r="AA33" s="330" t="s">
        <v>43</v>
      </c>
      <c r="AB33" s="330" t="s">
        <v>44</v>
      </c>
      <c r="AC33" s="330" t="s">
        <v>123</v>
      </c>
      <c r="AD33" s="330" t="s">
        <v>142</v>
      </c>
      <c r="AE33" s="331" t="s">
        <v>143</v>
      </c>
    </row>
    <row r="34" spans="2:31" ht="18.75">
      <c r="B34" s="26" t="s">
        <v>158</v>
      </c>
      <c r="C34" s="332" t="s">
        <v>23</v>
      </c>
      <c r="D34" s="332" t="s">
        <v>46</v>
      </c>
      <c r="E34" s="332" t="s">
        <v>47</v>
      </c>
      <c r="F34" s="332" t="s">
        <v>48</v>
      </c>
      <c r="G34" s="332" t="s">
        <v>49</v>
      </c>
      <c r="H34" s="332" t="s">
        <v>50</v>
      </c>
      <c r="I34" s="332" t="s">
        <v>51</v>
      </c>
      <c r="J34" s="332" t="s">
        <v>52</v>
      </c>
      <c r="K34" s="332" t="s">
        <v>53</v>
      </c>
      <c r="L34" s="332" t="s">
        <v>54</v>
      </c>
      <c r="M34" s="332" t="s">
        <v>55</v>
      </c>
      <c r="N34" s="332" t="s">
        <v>56</v>
      </c>
      <c r="O34" s="332" t="s">
        <v>57</v>
      </c>
      <c r="P34" s="332" t="s">
        <v>58</v>
      </c>
      <c r="Q34" s="332" t="s">
        <v>59</v>
      </c>
      <c r="R34" s="332" t="s">
        <v>60</v>
      </c>
      <c r="S34" s="332" t="s">
        <v>61</v>
      </c>
      <c r="T34" s="332" t="s">
        <v>62</v>
      </c>
      <c r="U34" s="332" t="s">
        <v>63</v>
      </c>
      <c r="V34" s="332" t="s">
        <v>64</v>
      </c>
      <c r="W34" s="332" t="s">
        <v>65</v>
      </c>
      <c r="X34" s="332" t="s">
        <v>66</v>
      </c>
      <c r="Y34" s="332" t="s">
        <v>67</v>
      </c>
      <c r="Z34" s="332" t="s">
        <v>68</v>
      </c>
      <c r="AA34" s="332" t="s">
        <v>69</v>
      </c>
      <c r="AB34" s="332" t="s">
        <v>70</v>
      </c>
      <c r="AC34" s="332" t="s">
        <v>144</v>
      </c>
      <c r="AD34" s="332" t="s">
        <v>124</v>
      </c>
      <c r="AE34" s="333" t="s">
        <v>145</v>
      </c>
    </row>
    <row r="35" spans="2:31" ht="18.75">
      <c r="B35" s="312" t="s">
        <v>74</v>
      </c>
      <c r="C35" s="332">
        <v>1</v>
      </c>
      <c r="D35" s="332">
        <v>2</v>
      </c>
      <c r="E35" s="332">
        <v>3</v>
      </c>
      <c r="F35" s="332">
        <v>4</v>
      </c>
      <c r="G35" s="332">
        <v>5</v>
      </c>
      <c r="H35" s="332">
        <v>6</v>
      </c>
      <c r="I35" s="332">
        <v>7</v>
      </c>
      <c r="J35" s="332">
        <v>8</v>
      </c>
      <c r="K35" s="332">
        <v>9</v>
      </c>
      <c r="L35" s="332">
        <v>10</v>
      </c>
      <c r="M35" s="332">
        <v>11</v>
      </c>
      <c r="N35" s="332">
        <v>12</v>
      </c>
      <c r="O35" s="332">
        <v>13</v>
      </c>
      <c r="P35" s="332">
        <v>14</v>
      </c>
      <c r="Q35" s="332">
        <v>15</v>
      </c>
      <c r="R35" s="332">
        <v>16</v>
      </c>
      <c r="S35" s="332">
        <v>17</v>
      </c>
      <c r="T35" s="332">
        <v>18</v>
      </c>
      <c r="U35" s="332">
        <v>19</v>
      </c>
      <c r="V35" s="332">
        <v>20</v>
      </c>
      <c r="W35" s="332">
        <v>21</v>
      </c>
      <c r="X35" s="332">
        <v>22</v>
      </c>
      <c r="Y35" s="332">
        <v>23</v>
      </c>
      <c r="Z35" s="332">
        <v>24</v>
      </c>
      <c r="AA35" s="332">
        <v>25</v>
      </c>
      <c r="AB35" s="332">
        <v>26</v>
      </c>
      <c r="AC35" s="332" t="s">
        <v>125</v>
      </c>
      <c r="AD35" s="332" t="s">
        <v>146</v>
      </c>
      <c r="AE35" s="333" t="s">
        <v>147</v>
      </c>
    </row>
    <row r="36" spans="2:31" ht="18.75">
      <c r="B36" s="334" t="str">
        <f>B35</f>
        <v>Aa</v>
      </c>
      <c r="C36" s="332" t="s">
        <v>128</v>
      </c>
      <c r="D36" s="332" t="s">
        <v>112</v>
      </c>
      <c r="E36" s="332" t="s">
        <v>129</v>
      </c>
      <c r="F36" s="332" t="s">
        <v>113</v>
      </c>
      <c r="G36" s="332" t="s">
        <v>130</v>
      </c>
      <c r="H36" s="335" t="s">
        <v>114</v>
      </c>
      <c r="I36" s="332" t="s">
        <v>131</v>
      </c>
      <c r="J36" s="332" t="s">
        <v>115</v>
      </c>
      <c r="K36" s="332" t="s">
        <v>132</v>
      </c>
      <c r="L36" s="332" t="s">
        <v>116</v>
      </c>
      <c r="M36" s="332" t="s">
        <v>133</v>
      </c>
      <c r="N36" s="332" t="s">
        <v>117</v>
      </c>
      <c r="O36" s="332" t="s">
        <v>122</v>
      </c>
      <c r="P36" s="332" t="s">
        <v>118</v>
      </c>
      <c r="Q36" s="332" t="s">
        <v>134</v>
      </c>
      <c r="R36" s="332" t="s">
        <v>119</v>
      </c>
      <c r="S36" s="332" t="s">
        <v>120</v>
      </c>
      <c r="T36" s="332" t="s">
        <v>135</v>
      </c>
      <c r="U36" s="332" t="s">
        <v>121</v>
      </c>
      <c r="V36" s="332" t="s">
        <v>136</v>
      </c>
      <c r="W36" s="332" t="s">
        <v>137</v>
      </c>
      <c r="X36" s="332" t="s">
        <v>138</v>
      </c>
      <c r="Y36" s="332"/>
      <c r="Z36" s="332" t="s">
        <v>139</v>
      </c>
      <c r="AA36" s="332" t="s">
        <v>140</v>
      </c>
      <c r="AB36" s="332" t="s">
        <v>141</v>
      </c>
      <c r="AC36" s="332" t="s">
        <v>126</v>
      </c>
      <c r="AD36" s="332" t="s">
        <v>127</v>
      </c>
      <c r="AE36" s="336"/>
    </row>
    <row r="37" spans="2:31" ht="18.75">
      <c r="B37" s="57" t="s">
        <v>105</v>
      </c>
      <c r="C37" s="50"/>
      <c r="D37" s="50"/>
      <c r="E37" s="50"/>
      <c r="F37" s="50"/>
      <c r="G37" s="50"/>
      <c r="H37" s="51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2"/>
    </row>
    <row r="39" spans="2:31" ht="18">
      <c r="B39" s="36" t="s">
        <v>152</v>
      </c>
      <c r="C39" s="337" t="s">
        <v>5</v>
      </c>
      <c r="D39" s="337" t="s">
        <v>25</v>
      </c>
      <c r="E39" s="337" t="s">
        <v>26</v>
      </c>
      <c r="F39" s="337" t="s">
        <v>27</v>
      </c>
      <c r="G39" s="337" t="s">
        <v>12</v>
      </c>
      <c r="H39" s="337" t="s">
        <v>7</v>
      </c>
      <c r="I39" s="337" t="s">
        <v>28</v>
      </c>
      <c r="J39" s="337" t="s">
        <v>29</v>
      </c>
      <c r="K39" s="337" t="s">
        <v>30</v>
      </c>
      <c r="L39" s="337" t="s">
        <v>31</v>
      </c>
      <c r="M39" s="337" t="s">
        <v>32</v>
      </c>
      <c r="N39" s="337" t="s">
        <v>45</v>
      </c>
      <c r="O39" s="337" t="s">
        <v>3</v>
      </c>
      <c r="P39" s="337" t="s">
        <v>33</v>
      </c>
      <c r="Q39" s="337" t="s">
        <v>34</v>
      </c>
      <c r="R39" s="337" t="s">
        <v>4</v>
      </c>
      <c r="S39" s="337" t="s">
        <v>35</v>
      </c>
      <c r="T39" s="337" t="s">
        <v>36</v>
      </c>
      <c r="U39" s="337" t="s">
        <v>37</v>
      </c>
      <c r="V39" s="337" t="s">
        <v>38</v>
      </c>
      <c r="W39" s="337" t="s">
        <v>39</v>
      </c>
      <c r="X39" s="337" t="s">
        <v>40</v>
      </c>
      <c r="Y39" s="337" t="s">
        <v>41</v>
      </c>
      <c r="Z39" s="337" t="s">
        <v>42</v>
      </c>
      <c r="AA39" s="337" t="s">
        <v>43</v>
      </c>
      <c r="AB39" s="337" t="s">
        <v>44</v>
      </c>
      <c r="AC39" s="337" t="s">
        <v>123</v>
      </c>
      <c r="AD39" s="337" t="s">
        <v>142</v>
      </c>
      <c r="AE39" s="338" t="s">
        <v>143</v>
      </c>
    </row>
    <row r="40" spans="2:31" ht="18">
      <c r="B40" s="26" t="s">
        <v>158</v>
      </c>
      <c r="C40" s="339" t="s">
        <v>23</v>
      </c>
      <c r="D40" s="339" t="s">
        <v>46</v>
      </c>
      <c r="E40" s="339" t="s">
        <v>47</v>
      </c>
      <c r="F40" s="339" t="s">
        <v>48</v>
      </c>
      <c r="G40" s="339" t="s">
        <v>49</v>
      </c>
      <c r="H40" s="339" t="s">
        <v>50</v>
      </c>
      <c r="I40" s="339" t="s">
        <v>51</v>
      </c>
      <c r="J40" s="339" t="s">
        <v>52</v>
      </c>
      <c r="K40" s="339" t="s">
        <v>53</v>
      </c>
      <c r="L40" s="339" t="s">
        <v>54</v>
      </c>
      <c r="M40" s="339" t="s">
        <v>55</v>
      </c>
      <c r="N40" s="339" t="s">
        <v>56</v>
      </c>
      <c r="O40" s="339" t="s">
        <v>57</v>
      </c>
      <c r="P40" s="339" t="s">
        <v>58</v>
      </c>
      <c r="Q40" s="339" t="s">
        <v>59</v>
      </c>
      <c r="R40" s="339" t="s">
        <v>60</v>
      </c>
      <c r="S40" s="339" t="s">
        <v>61</v>
      </c>
      <c r="T40" s="339" t="s">
        <v>62</v>
      </c>
      <c r="U40" s="339" t="s">
        <v>63</v>
      </c>
      <c r="V40" s="339" t="s">
        <v>64</v>
      </c>
      <c r="W40" s="339" t="s">
        <v>65</v>
      </c>
      <c r="X40" s="339" t="s">
        <v>66</v>
      </c>
      <c r="Y40" s="339" t="s">
        <v>67</v>
      </c>
      <c r="Z40" s="339" t="s">
        <v>68</v>
      </c>
      <c r="AA40" s="339" t="s">
        <v>69</v>
      </c>
      <c r="AB40" s="339" t="s">
        <v>70</v>
      </c>
      <c r="AC40" s="339" t="s">
        <v>144</v>
      </c>
      <c r="AD40" s="339" t="s">
        <v>124</v>
      </c>
      <c r="AE40" s="340" t="s">
        <v>145</v>
      </c>
    </row>
    <row r="41" spans="2:31" ht="18">
      <c r="B41" s="312" t="s">
        <v>74</v>
      </c>
      <c r="C41" s="339">
        <v>1</v>
      </c>
      <c r="D41" s="339">
        <v>2</v>
      </c>
      <c r="E41" s="339">
        <v>3</v>
      </c>
      <c r="F41" s="339">
        <v>4</v>
      </c>
      <c r="G41" s="339">
        <v>5</v>
      </c>
      <c r="H41" s="339">
        <v>6</v>
      </c>
      <c r="I41" s="339">
        <v>7</v>
      </c>
      <c r="J41" s="339">
        <v>8</v>
      </c>
      <c r="K41" s="339">
        <v>9</v>
      </c>
      <c r="L41" s="339">
        <v>10</v>
      </c>
      <c r="M41" s="339">
        <v>11</v>
      </c>
      <c r="N41" s="339">
        <v>12</v>
      </c>
      <c r="O41" s="339">
        <v>13</v>
      </c>
      <c r="P41" s="339">
        <v>14</v>
      </c>
      <c r="Q41" s="339">
        <v>15</v>
      </c>
      <c r="R41" s="339">
        <v>16</v>
      </c>
      <c r="S41" s="339">
        <v>17</v>
      </c>
      <c r="T41" s="339">
        <v>18</v>
      </c>
      <c r="U41" s="339">
        <v>19</v>
      </c>
      <c r="V41" s="339">
        <v>20</v>
      </c>
      <c r="W41" s="339">
        <v>21</v>
      </c>
      <c r="X41" s="339">
        <v>22</v>
      </c>
      <c r="Y41" s="339">
        <v>23</v>
      </c>
      <c r="Z41" s="339">
        <v>24</v>
      </c>
      <c r="AA41" s="339">
        <v>25</v>
      </c>
      <c r="AB41" s="339">
        <v>26</v>
      </c>
      <c r="AC41" s="339" t="s">
        <v>125</v>
      </c>
      <c r="AD41" s="339" t="s">
        <v>146</v>
      </c>
      <c r="AE41" s="340" t="s">
        <v>147</v>
      </c>
    </row>
    <row r="42" spans="2:31" ht="18">
      <c r="B42" s="341" t="str">
        <f>B41</f>
        <v>Aa</v>
      </c>
      <c r="C42" s="339" t="s">
        <v>128</v>
      </c>
      <c r="D42" s="339" t="s">
        <v>112</v>
      </c>
      <c r="E42" s="339" t="s">
        <v>129</v>
      </c>
      <c r="F42" s="339" t="s">
        <v>113</v>
      </c>
      <c r="G42" s="339" t="s">
        <v>130</v>
      </c>
      <c r="H42" s="342" t="s">
        <v>114</v>
      </c>
      <c r="I42" s="339" t="s">
        <v>131</v>
      </c>
      <c r="J42" s="339" t="s">
        <v>115</v>
      </c>
      <c r="K42" s="339" t="s">
        <v>132</v>
      </c>
      <c r="L42" s="339" t="s">
        <v>116</v>
      </c>
      <c r="M42" s="339" t="s">
        <v>133</v>
      </c>
      <c r="N42" s="339" t="s">
        <v>117</v>
      </c>
      <c r="O42" s="339" t="s">
        <v>122</v>
      </c>
      <c r="P42" s="339" t="s">
        <v>118</v>
      </c>
      <c r="Q42" s="339" t="s">
        <v>134</v>
      </c>
      <c r="R42" s="339" t="s">
        <v>119</v>
      </c>
      <c r="S42" s="339" t="s">
        <v>120</v>
      </c>
      <c r="T42" s="339" t="s">
        <v>135</v>
      </c>
      <c r="U42" s="339" t="s">
        <v>121</v>
      </c>
      <c r="V42" s="339" t="s">
        <v>136</v>
      </c>
      <c r="W42" s="339" t="s">
        <v>137</v>
      </c>
      <c r="X42" s="339" t="s">
        <v>138</v>
      </c>
      <c r="Y42" s="339"/>
      <c r="Z42" s="339" t="s">
        <v>139</v>
      </c>
      <c r="AA42" s="339" t="s">
        <v>140</v>
      </c>
      <c r="AB42" s="339" t="s">
        <v>141</v>
      </c>
      <c r="AC42" s="339" t="s">
        <v>126</v>
      </c>
      <c r="AD42" s="339" t="s">
        <v>127</v>
      </c>
      <c r="AE42" s="343"/>
    </row>
    <row r="43" spans="2:31" ht="18">
      <c r="B43" s="58" t="s">
        <v>105</v>
      </c>
      <c r="C43" s="50"/>
      <c r="D43" s="50"/>
      <c r="E43" s="50"/>
      <c r="F43" s="50"/>
      <c r="G43" s="50"/>
      <c r="H43" s="51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2"/>
    </row>
    <row r="45" spans="2:31" ht="21">
      <c r="B45" s="37" t="s">
        <v>153</v>
      </c>
      <c r="C45" s="344" t="s">
        <v>5</v>
      </c>
      <c r="D45" s="344" t="s">
        <v>25</v>
      </c>
      <c r="E45" s="344" t="s">
        <v>26</v>
      </c>
      <c r="F45" s="344" t="s">
        <v>27</v>
      </c>
      <c r="G45" s="344" t="s">
        <v>12</v>
      </c>
      <c r="H45" s="344" t="s">
        <v>7</v>
      </c>
      <c r="I45" s="344" t="s">
        <v>28</v>
      </c>
      <c r="J45" s="344" t="s">
        <v>29</v>
      </c>
      <c r="K45" s="344" t="s">
        <v>30</v>
      </c>
      <c r="L45" s="344" t="s">
        <v>31</v>
      </c>
      <c r="M45" s="344" t="s">
        <v>32</v>
      </c>
      <c r="N45" s="344" t="s">
        <v>45</v>
      </c>
      <c r="O45" s="344" t="s">
        <v>3</v>
      </c>
      <c r="P45" s="344" t="s">
        <v>33</v>
      </c>
      <c r="Q45" s="344" t="s">
        <v>34</v>
      </c>
      <c r="R45" s="344" t="s">
        <v>4</v>
      </c>
      <c r="S45" s="344" t="s">
        <v>35</v>
      </c>
      <c r="T45" s="344" t="s">
        <v>36</v>
      </c>
      <c r="U45" s="344" t="s">
        <v>37</v>
      </c>
      <c r="V45" s="344" t="s">
        <v>38</v>
      </c>
      <c r="W45" s="344" t="s">
        <v>39</v>
      </c>
      <c r="X45" s="344" t="s">
        <v>40</v>
      </c>
      <c r="Y45" s="344" t="s">
        <v>41</v>
      </c>
      <c r="Z45" s="344" t="s">
        <v>42</v>
      </c>
      <c r="AA45" s="344" t="s">
        <v>43</v>
      </c>
      <c r="AB45" s="344" t="s">
        <v>44</v>
      </c>
      <c r="AC45" s="344" t="s">
        <v>123</v>
      </c>
      <c r="AD45" s="344" t="s">
        <v>142</v>
      </c>
      <c r="AE45" s="345" t="s">
        <v>143</v>
      </c>
    </row>
    <row r="46" spans="2:31" ht="21">
      <c r="B46" s="26" t="s">
        <v>158</v>
      </c>
      <c r="C46" s="346" t="s">
        <v>23</v>
      </c>
      <c r="D46" s="346" t="s">
        <v>46</v>
      </c>
      <c r="E46" s="346" t="s">
        <v>47</v>
      </c>
      <c r="F46" s="346" t="s">
        <v>48</v>
      </c>
      <c r="G46" s="346" t="s">
        <v>49</v>
      </c>
      <c r="H46" s="346" t="s">
        <v>50</v>
      </c>
      <c r="I46" s="346" t="s">
        <v>51</v>
      </c>
      <c r="J46" s="346" t="s">
        <v>52</v>
      </c>
      <c r="K46" s="346" t="s">
        <v>53</v>
      </c>
      <c r="L46" s="346" t="s">
        <v>54</v>
      </c>
      <c r="M46" s="346" t="s">
        <v>55</v>
      </c>
      <c r="N46" s="346" t="s">
        <v>56</v>
      </c>
      <c r="O46" s="346" t="s">
        <v>57</v>
      </c>
      <c r="P46" s="346" t="s">
        <v>58</v>
      </c>
      <c r="Q46" s="346" t="s">
        <v>59</v>
      </c>
      <c r="R46" s="346" t="s">
        <v>60</v>
      </c>
      <c r="S46" s="346" t="s">
        <v>61</v>
      </c>
      <c r="T46" s="346" t="s">
        <v>62</v>
      </c>
      <c r="U46" s="346" t="s">
        <v>63</v>
      </c>
      <c r="V46" s="346" t="s">
        <v>64</v>
      </c>
      <c r="W46" s="346" t="s">
        <v>65</v>
      </c>
      <c r="X46" s="346" t="s">
        <v>66</v>
      </c>
      <c r="Y46" s="346" t="s">
        <v>67</v>
      </c>
      <c r="Z46" s="346" t="s">
        <v>68</v>
      </c>
      <c r="AA46" s="346" t="s">
        <v>69</v>
      </c>
      <c r="AB46" s="346" t="s">
        <v>70</v>
      </c>
      <c r="AC46" s="346" t="s">
        <v>144</v>
      </c>
      <c r="AD46" s="346" t="s">
        <v>124</v>
      </c>
      <c r="AE46" s="347" t="s">
        <v>145</v>
      </c>
    </row>
    <row r="47" spans="2:31" ht="21">
      <c r="B47" s="312" t="s">
        <v>74</v>
      </c>
      <c r="C47" s="346">
        <v>1</v>
      </c>
      <c r="D47" s="346">
        <v>2</v>
      </c>
      <c r="E47" s="346">
        <v>3</v>
      </c>
      <c r="F47" s="346">
        <v>4</v>
      </c>
      <c r="G47" s="346">
        <v>5</v>
      </c>
      <c r="H47" s="346">
        <v>6</v>
      </c>
      <c r="I47" s="346">
        <v>7</v>
      </c>
      <c r="J47" s="346">
        <v>8</v>
      </c>
      <c r="K47" s="346">
        <v>9</v>
      </c>
      <c r="L47" s="346">
        <v>10</v>
      </c>
      <c r="M47" s="346">
        <v>11</v>
      </c>
      <c r="N47" s="346">
        <v>12</v>
      </c>
      <c r="O47" s="346">
        <v>13</v>
      </c>
      <c r="P47" s="346">
        <v>14</v>
      </c>
      <c r="Q47" s="346">
        <v>15</v>
      </c>
      <c r="R47" s="346">
        <v>16</v>
      </c>
      <c r="S47" s="346">
        <v>17</v>
      </c>
      <c r="T47" s="346">
        <v>18</v>
      </c>
      <c r="U47" s="346">
        <v>19</v>
      </c>
      <c r="V47" s="346">
        <v>20</v>
      </c>
      <c r="W47" s="346">
        <v>21</v>
      </c>
      <c r="X47" s="346">
        <v>22</v>
      </c>
      <c r="Y47" s="346">
        <v>23</v>
      </c>
      <c r="Z47" s="346">
        <v>24</v>
      </c>
      <c r="AA47" s="346">
        <v>25</v>
      </c>
      <c r="AB47" s="346">
        <v>26</v>
      </c>
      <c r="AC47" s="346" t="s">
        <v>125</v>
      </c>
      <c r="AD47" s="346" t="s">
        <v>146</v>
      </c>
      <c r="AE47" s="347" t="s">
        <v>147</v>
      </c>
    </row>
    <row r="48" spans="2:31" ht="21">
      <c r="B48" s="348" t="str">
        <f>B47</f>
        <v>Aa</v>
      </c>
      <c r="C48" s="346" t="s">
        <v>128</v>
      </c>
      <c r="D48" s="346" t="s">
        <v>112</v>
      </c>
      <c r="E48" s="346" t="s">
        <v>129</v>
      </c>
      <c r="F48" s="346" t="s">
        <v>113</v>
      </c>
      <c r="G48" s="346" t="s">
        <v>130</v>
      </c>
      <c r="H48" s="349" t="s">
        <v>114</v>
      </c>
      <c r="I48" s="346" t="s">
        <v>131</v>
      </c>
      <c r="J48" s="346" t="s">
        <v>115</v>
      </c>
      <c r="K48" s="346" t="s">
        <v>132</v>
      </c>
      <c r="L48" s="346" t="s">
        <v>116</v>
      </c>
      <c r="M48" s="346" t="s">
        <v>133</v>
      </c>
      <c r="N48" s="346" t="s">
        <v>117</v>
      </c>
      <c r="O48" s="346" t="s">
        <v>122</v>
      </c>
      <c r="P48" s="346" t="s">
        <v>118</v>
      </c>
      <c r="Q48" s="346" t="s">
        <v>134</v>
      </c>
      <c r="R48" s="346" t="s">
        <v>119</v>
      </c>
      <c r="S48" s="346" t="s">
        <v>120</v>
      </c>
      <c r="T48" s="346" t="s">
        <v>135</v>
      </c>
      <c r="U48" s="346" t="s">
        <v>121</v>
      </c>
      <c r="V48" s="346" t="s">
        <v>136</v>
      </c>
      <c r="W48" s="346" t="s">
        <v>137</v>
      </c>
      <c r="X48" s="346" t="s">
        <v>138</v>
      </c>
      <c r="Y48" s="346"/>
      <c r="Z48" s="346" t="s">
        <v>139</v>
      </c>
      <c r="AA48" s="346" t="s">
        <v>140</v>
      </c>
      <c r="AB48" s="346" t="s">
        <v>141</v>
      </c>
      <c r="AC48" s="346" t="s">
        <v>126</v>
      </c>
      <c r="AD48" s="346" t="s">
        <v>127</v>
      </c>
      <c r="AE48" s="350"/>
    </row>
    <row r="49" spans="2:31" ht="21">
      <c r="B49" s="59" t="s">
        <v>105</v>
      </c>
      <c r="C49" s="50"/>
      <c r="D49" s="50"/>
      <c r="E49" s="50"/>
      <c r="F49" s="50"/>
      <c r="G49" s="50"/>
      <c r="H49" s="51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2"/>
    </row>
    <row r="51" spans="2:31" ht="18.75">
      <c r="B51" s="38" t="s">
        <v>154</v>
      </c>
      <c r="C51" s="351" t="s">
        <v>5</v>
      </c>
      <c r="D51" s="351" t="s">
        <v>25</v>
      </c>
      <c r="E51" s="351" t="s">
        <v>26</v>
      </c>
      <c r="F51" s="351" t="s">
        <v>27</v>
      </c>
      <c r="G51" s="351" t="s">
        <v>12</v>
      </c>
      <c r="H51" s="351" t="s">
        <v>7</v>
      </c>
      <c r="I51" s="351" t="s">
        <v>28</v>
      </c>
      <c r="J51" s="351" t="s">
        <v>29</v>
      </c>
      <c r="K51" s="351" t="s">
        <v>30</v>
      </c>
      <c r="L51" s="351" t="s">
        <v>31</v>
      </c>
      <c r="M51" s="351" t="s">
        <v>32</v>
      </c>
      <c r="N51" s="351" t="s">
        <v>45</v>
      </c>
      <c r="O51" s="351" t="s">
        <v>3</v>
      </c>
      <c r="P51" s="351" t="s">
        <v>33</v>
      </c>
      <c r="Q51" s="351" t="s">
        <v>34</v>
      </c>
      <c r="R51" s="351" t="s">
        <v>4</v>
      </c>
      <c r="S51" s="351" t="s">
        <v>35</v>
      </c>
      <c r="T51" s="351" t="s">
        <v>36</v>
      </c>
      <c r="U51" s="351" t="s">
        <v>37</v>
      </c>
      <c r="V51" s="351" t="s">
        <v>38</v>
      </c>
      <c r="W51" s="351" t="s">
        <v>39</v>
      </c>
      <c r="X51" s="351" t="s">
        <v>40</v>
      </c>
      <c r="Y51" s="351" t="s">
        <v>41</v>
      </c>
      <c r="Z51" s="351" t="s">
        <v>42</v>
      </c>
      <c r="AA51" s="351" t="s">
        <v>43</v>
      </c>
      <c r="AB51" s="351" t="s">
        <v>44</v>
      </c>
      <c r="AC51" s="351" t="s">
        <v>123</v>
      </c>
      <c r="AD51" s="351" t="s">
        <v>142</v>
      </c>
      <c r="AE51" s="352" t="s">
        <v>143</v>
      </c>
    </row>
    <row r="52" spans="2:31" ht="18.75">
      <c r="B52" s="26" t="s">
        <v>158</v>
      </c>
      <c r="C52" s="353" t="s">
        <v>23</v>
      </c>
      <c r="D52" s="353" t="s">
        <v>46</v>
      </c>
      <c r="E52" s="353" t="s">
        <v>47</v>
      </c>
      <c r="F52" s="353" t="s">
        <v>48</v>
      </c>
      <c r="G52" s="353" t="s">
        <v>49</v>
      </c>
      <c r="H52" s="353" t="s">
        <v>50</v>
      </c>
      <c r="I52" s="353" t="s">
        <v>51</v>
      </c>
      <c r="J52" s="353" t="s">
        <v>52</v>
      </c>
      <c r="K52" s="353" t="s">
        <v>53</v>
      </c>
      <c r="L52" s="353" t="s">
        <v>54</v>
      </c>
      <c r="M52" s="353" t="s">
        <v>55</v>
      </c>
      <c r="N52" s="353" t="s">
        <v>56</v>
      </c>
      <c r="O52" s="353" t="s">
        <v>57</v>
      </c>
      <c r="P52" s="353" t="s">
        <v>58</v>
      </c>
      <c r="Q52" s="353" t="s">
        <v>59</v>
      </c>
      <c r="R52" s="353" t="s">
        <v>60</v>
      </c>
      <c r="S52" s="353" t="s">
        <v>61</v>
      </c>
      <c r="T52" s="353" t="s">
        <v>62</v>
      </c>
      <c r="U52" s="353" t="s">
        <v>63</v>
      </c>
      <c r="V52" s="353" t="s">
        <v>64</v>
      </c>
      <c r="W52" s="353" t="s">
        <v>65</v>
      </c>
      <c r="X52" s="353" t="s">
        <v>66</v>
      </c>
      <c r="Y52" s="353" t="s">
        <v>67</v>
      </c>
      <c r="Z52" s="353" t="s">
        <v>68</v>
      </c>
      <c r="AA52" s="353" t="s">
        <v>69</v>
      </c>
      <c r="AB52" s="353" t="s">
        <v>70</v>
      </c>
      <c r="AC52" s="353" t="s">
        <v>144</v>
      </c>
      <c r="AD52" s="353" t="s">
        <v>124</v>
      </c>
      <c r="AE52" s="354" t="s">
        <v>145</v>
      </c>
    </row>
    <row r="53" spans="2:31" ht="18.75">
      <c r="B53" s="312" t="s">
        <v>74</v>
      </c>
      <c r="C53" s="353">
        <v>1</v>
      </c>
      <c r="D53" s="353">
        <v>2</v>
      </c>
      <c r="E53" s="353">
        <v>3</v>
      </c>
      <c r="F53" s="353">
        <v>4</v>
      </c>
      <c r="G53" s="353">
        <v>5</v>
      </c>
      <c r="H53" s="353">
        <v>6</v>
      </c>
      <c r="I53" s="353">
        <v>7</v>
      </c>
      <c r="J53" s="353">
        <v>8</v>
      </c>
      <c r="K53" s="353">
        <v>9</v>
      </c>
      <c r="L53" s="353">
        <v>10</v>
      </c>
      <c r="M53" s="353">
        <v>11</v>
      </c>
      <c r="N53" s="353">
        <v>12</v>
      </c>
      <c r="O53" s="353">
        <v>13</v>
      </c>
      <c r="P53" s="353">
        <v>14</v>
      </c>
      <c r="Q53" s="353">
        <v>15</v>
      </c>
      <c r="R53" s="353">
        <v>16</v>
      </c>
      <c r="S53" s="353">
        <v>17</v>
      </c>
      <c r="T53" s="353">
        <v>18</v>
      </c>
      <c r="U53" s="353">
        <v>19</v>
      </c>
      <c r="V53" s="353">
        <v>20</v>
      </c>
      <c r="W53" s="353">
        <v>21</v>
      </c>
      <c r="X53" s="353">
        <v>22</v>
      </c>
      <c r="Y53" s="353">
        <v>23</v>
      </c>
      <c r="Z53" s="353">
        <v>24</v>
      </c>
      <c r="AA53" s="353">
        <v>25</v>
      </c>
      <c r="AB53" s="353">
        <v>26</v>
      </c>
      <c r="AC53" s="353" t="s">
        <v>125</v>
      </c>
      <c r="AD53" s="353" t="s">
        <v>146</v>
      </c>
      <c r="AE53" s="354" t="s">
        <v>147</v>
      </c>
    </row>
    <row r="54" spans="2:31" ht="18.75">
      <c r="B54" s="355" t="str">
        <f>B53</f>
        <v>Aa</v>
      </c>
      <c r="C54" s="353" t="s">
        <v>128</v>
      </c>
      <c r="D54" s="353" t="s">
        <v>112</v>
      </c>
      <c r="E54" s="353" t="s">
        <v>129</v>
      </c>
      <c r="F54" s="353" t="s">
        <v>113</v>
      </c>
      <c r="G54" s="353" t="s">
        <v>130</v>
      </c>
      <c r="H54" s="356" t="s">
        <v>114</v>
      </c>
      <c r="I54" s="353" t="s">
        <v>131</v>
      </c>
      <c r="J54" s="353" t="s">
        <v>115</v>
      </c>
      <c r="K54" s="353" t="s">
        <v>132</v>
      </c>
      <c r="L54" s="353" t="s">
        <v>116</v>
      </c>
      <c r="M54" s="353" t="s">
        <v>133</v>
      </c>
      <c r="N54" s="353" t="s">
        <v>117</v>
      </c>
      <c r="O54" s="353" t="s">
        <v>122</v>
      </c>
      <c r="P54" s="353" t="s">
        <v>118</v>
      </c>
      <c r="Q54" s="353" t="s">
        <v>134</v>
      </c>
      <c r="R54" s="353" t="s">
        <v>119</v>
      </c>
      <c r="S54" s="353" t="s">
        <v>120</v>
      </c>
      <c r="T54" s="353" t="s">
        <v>135</v>
      </c>
      <c r="U54" s="353" t="s">
        <v>121</v>
      </c>
      <c r="V54" s="353" t="s">
        <v>136</v>
      </c>
      <c r="W54" s="353" t="s">
        <v>137</v>
      </c>
      <c r="X54" s="353" t="s">
        <v>138</v>
      </c>
      <c r="Y54" s="353"/>
      <c r="Z54" s="353" t="s">
        <v>139</v>
      </c>
      <c r="AA54" s="353" t="s">
        <v>140</v>
      </c>
      <c r="AB54" s="353" t="s">
        <v>141</v>
      </c>
      <c r="AC54" s="353" t="s">
        <v>126</v>
      </c>
      <c r="AD54" s="353" t="s">
        <v>127</v>
      </c>
      <c r="AE54" s="357"/>
    </row>
    <row r="55" spans="2:31" ht="18.75">
      <c r="B55" s="60" t="s">
        <v>105</v>
      </c>
      <c r="C55" s="50"/>
      <c r="D55" s="50"/>
      <c r="E55" s="50"/>
      <c r="F55" s="50"/>
      <c r="G55" s="50"/>
      <c r="H55" s="51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2"/>
    </row>
    <row r="57" spans="2:31" ht="18">
      <c r="B57" s="39" t="s">
        <v>81</v>
      </c>
      <c r="C57" s="358" t="s">
        <v>5</v>
      </c>
      <c r="D57" s="358" t="s">
        <v>25</v>
      </c>
      <c r="E57" s="358" t="s">
        <v>26</v>
      </c>
      <c r="F57" s="358" t="s">
        <v>27</v>
      </c>
      <c r="G57" s="358" t="s">
        <v>12</v>
      </c>
      <c r="H57" s="358" t="s">
        <v>7</v>
      </c>
      <c r="I57" s="358" t="s">
        <v>28</v>
      </c>
      <c r="J57" s="358" t="s">
        <v>29</v>
      </c>
      <c r="K57" s="358" t="s">
        <v>30</v>
      </c>
      <c r="L57" s="358" t="s">
        <v>31</v>
      </c>
      <c r="M57" s="358" t="s">
        <v>32</v>
      </c>
      <c r="N57" s="358" t="s">
        <v>45</v>
      </c>
      <c r="O57" s="358" t="s">
        <v>3</v>
      </c>
      <c r="P57" s="358" t="s">
        <v>33</v>
      </c>
      <c r="Q57" s="358" t="s">
        <v>34</v>
      </c>
      <c r="R57" s="358" t="s">
        <v>4</v>
      </c>
      <c r="S57" s="358" t="s">
        <v>35</v>
      </c>
      <c r="T57" s="358" t="s">
        <v>36</v>
      </c>
      <c r="U57" s="358" t="s">
        <v>37</v>
      </c>
      <c r="V57" s="358" t="s">
        <v>38</v>
      </c>
      <c r="W57" s="358" t="s">
        <v>39</v>
      </c>
      <c r="X57" s="358" t="s">
        <v>40</v>
      </c>
      <c r="Y57" s="358" t="s">
        <v>41</v>
      </c>
      <c r="Z57" s="358" t="s">
        <v>42</v>
      </c>
      <c r="AA57" s="358" t="s">
        <v>43</v>
      </c>
      <c r="AB57" s="358" t="s">
        <v>44</v>
      </c>
      <c r="AC57" s="358" t="s">
        <v>123</v>
      </c>
      <c r="AD57" s="358" t="s">
        <v>142</v>
      </c>
      <c r="AE57" s="359" t="s">
        <v>143</v>
      </c>
    </row>
    <row r="58" spans="2:31" ht="18">
      <c r="B58" s="26" t="s">
        <v>158</v>
      </c>
      <c r="C58" s="360" t="s">
        <v>23</v>
      </c>
      <c r="D58" s="360" t="s">
        <v>46</v>
      </c>
      <c r="E58" s="360" t="s">
        <v>47</v>
      </c>
      <c r="F58" s="360" t="s">
        <v>48</v>
      </c>
      <c r="G58" s="360" t="s">
        <v>49</v>
      </c>
      <c r="H58" s="360" t="s">
        <v>50</v>
      </c>
      <c r="I58" s="360" t="s">
        <v>51</v>
      </c>
      <c r="J58" s="360" t="s">
        <v>52</v>
      </c>
      <c r="K58" s="360" t="s">
        <v>53</v>
      </c>
      <c r="L58" s="360" t="s">
        <v>54</v>
      </c>
      <c r="M58" s="360" t="s">
        <v>55</v>
      </c>
      <c r="N58" s="360" t="s">
        <v>56</v>
      </c>
      <c r="O58" s="360" t="s">
        <v>57</v>
      </c>
      <c r="P58" s="360" t="s">
        <v>58</v>
      </c>
      <c r="Q58" s="360" t="s">
        <v>59</v>
      </c>
      <c r="R58" s="360" t="s">
        <v>60</v>
      </c>
      <c r="S58" s="360" t="s">
        <v>61</v>
      </c>
      <c r="T58" s="360" t="s">
        <v>62</v>
      </c>
      <c r="U58" s="360" t="s">
        <v>63</v>
      </c>
      <c r="V58" s="360" t="s">
        <v>64</v>
      </c>
      <c r="W58" s="360" t="s">
        <v>65</v>
      </c>
      <c r="X58" s="360" t="s">
        <v>66</v>
      </c>
      <c r="Y58" s="360" t="s">
        <v>67</v>
      </c>
      <c r="Z58" s="360" t="s">
        <v>68</v>
      </c>
      <c r="AA58" s="360" t="s">
        <v>69</v>
      </c>
      <c r="AB58" s="360" t="s">
        <v>70</v>
      </c>
      <c r="AC58" s="360" t="s">
        <v>144</v>
      </c>
      <c r="AD58" s="360" t="s">
        <v>124</v>
      </c>
      <c r="AE58" s="361" t="s">
        <v>145</v>
      </c>
    </row>
    <row r="59" spans="2:31" ht="18">
      <c r="B59" s="312" t="s">
        <v>74</v>
      </c>
      <c r="C59" s="360">
        <v>1</v>
      </c>
      <c r="D59" s="360">
        <v>2</v>
      </c>
      <c r="E59" s="360">
        <v>3</v>
      </c>
      <c r="F59" s="360">
        <v>4</v>
      </c>
      <c r="G59" s="360">
        <v>5</v>
      </c>
      <c r="H59" s="360">
        <v>6</v>
      </c>
      <c r="I59" s="360">
        <v>7</v>
      </c>
      <c r="J59" s="360">
        <v>8</v>
      </c>
      <c r="K59" s="360">
        <v>9</v>
      </c>
      <c r="L59" s="360">
        <v>10</v>
      </c>
      <c r="M59" s="360">
        <v>11</v>
      </c>
      <c r="N59" s="360">
        <v>12</v>
      </c>
      <c r="O59" s="360">
        <v>13</v>
      </c>
      <c r="P59" s="360">
        <v>14</v>
      </c>
      <c r="Q59" s="360">
        <v>15</v>
      </c>
      <c r="R59" s="360">
        <v>16</v>
      </c>
      <c r="S59" s="360">
        <v>17</v>
      </c>
      <c r="T59" s="360">
        <v>18</v>
      </c>
      <c r="U59" s="360">
        <v>19</v>
      </c>
      <c r="V59" s="360">
        <v>20</v>
      </c>
      <c r="W59" s="360">
        <v>21</v>
      </c>
      <c r="X59" s="360">
        <v>22</v>
      </c>
      <c r="Y59" s="360">
        <v>23</v>
      </c>
      <c r="Z59" s="360">
        <v>24</v>
      </c>
      <c r="AA59" s="360">
        <v>25</v>
      </c>
      <c r="AB59" s="360">
        <v>26</v>
      </c>
      <c r="AC59" s="360" t="s">
        <v>125</v>
      </c>
      <c r="AD59" s="360" t="s">
        <v>146</v>
      </c>
      <c r="AE59" s="361" t="s">
        <v>147</v>
      </c>
    </row>
    <row r="60" spans="2:31" ht="18">
      <c r="B60" s="362" t="str">
        <f>B59</f>
        <v>Aa</v>
      </c>
      <c r="C60" s="360" t="s">
        <v>128</v>
      </c>
      <c r="D60" s="360" t="s">
        <v>112</v>
      </c>
      <c r="E60" s="360" t="s">
        <v>129</v>
      </c>
      <c r="F60" s="360" t="s">
        <v>113</v>
      </c>
      <c r="G60" s="360" t="s">
        <v>130</v>
      </c>
      <c r="H60" s="363" t="s">
        <v>114</v>
      </c>
      <c r="I60" s="360" t="s">
        <v>131</v>
      </c>
      <c r="J60" s="360" t="s">
        <v>115</v>
      </c>
      <c r="K60" s="360" t="s">
        <v>132</v>
      </c>
      <c r="L60" s="360" t="s">
        <v>116</v>
      </c>
      <c r="M60" s="360" t="s">
        <v>133</v>
      </c>
      <c r="N60" s="360" t="s">
        <v>117</v>
      </c>
      <c r="O60" s="360" t="s">
        <v>122</v>
      </c>
      <c r="P60" s="360" t="s">
        <v>118</v>
      </c>
      <c r="Q60" s="360" t="s">
        <v>134</v>
      </c>
      <c r="R60" s="360" t="s">
        <v>119</v>
      </c>
      <c r="S60" s="360" t="s">
        <v>120</v>
      </c>
      <c r="T60" s="360" t="s">
        <v>135</v>
      </c>
      <c r="U60" s="360" t="s">
        <v>121</v>
      </c>
      <c r="V60" s="360" t="s">
        <v>136</v>
      </c>
      <c r="W60" s="360" t="s">
        <v>137</v>
      </c>
      <c r="X60" s="360" t="s">
        <v>138</v>
      </c>
      <c r="Y60" s="360"/>
      <c r="Z60" s="360" t="s">
        <v>139</v>
      </c>
      <c r="AA60" s="360" t="s">
        <v>140</v>
      </c>
      <c r="AB60" s="360" t="s">
        <v>141</v>
      </c>
      <c r="AC60" s="360" t="s">
        <v>126</v>
      </c>
      <c r="AD60" s="360" t="s">
        <v>127</v>
      </c>
      <c r="AE60" s="364"/>
    </row>
    <row r="61" spans="2:31" ht="18">
      <c r="B61" s="61" t="s">
        <v>105</v>
      </c>
      <c r="C61" s="50"/>
      <c r="D61" s="50"/>
      <c r="E61" s="50"/>
      <c r="F61" s="50"/>
      <c r="G61" s="50"/>
      <c r="H61" s="51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2"/>
    </row>
    <row r="63" spans="2:31" ht="18.75">
      <c r="B63" s="40" t="s">
        <v>155</v>
      </c>
      <c r="C63" s="365" t="s">
        <v>5</v>
      </c>
      <c r="D63" s="365" t="s">
        <v>25</v>
      </c>
      <c r="E63" s="365" t="s">
        <v>26</v>
      </c>
      <c r="F63" s="365" t="s">
        <v>27</v>
      </c>
      <c r="G63" s="365" t="s">
        <v>12</v>
      </c>
      <c r="H63" s="365" t="s">
        <v>7</v>
      </c>
      <c r="I63" s="365" t="s">
        <v>28</v>
      </c>
      <c r="J63" s="365" t="s">
        <v>29</v>
      </c>
      <c r="K63" s="365" t="s">
        <v>30</v>
      </c>
      <c r="L63" s="365" t="s">
        <v>31</v>
      </c>
      <c r="M63" s="365" t="s">
        <v>32</v>
      </c>
      <c r="N63" s="365" t="s">
        <v>45</v>
      </c>
      <c r="O63" s="365" t="s">
        <v>3</v>
      </c>
      <c r="P63" s="365" t="s">
        <v>33</v>
      </c>
      <c r="Q63" s="365" t="s">
        <v>34</v>
      </c>
      <c r="R63" s="365" t="s">
        <v>4</v>
      </c>
      <c r="S63" s="365" t="s">
        <v>35</v>
      </c>
      <c r="T63" s="365" t="s">
        <v>36</v>
      </c>
      <c r="U63" s="365" t="s">
        <v>37</v>
      </c>
      <c r="V63" s="365" t="s">
        <v>38</v>
      </c>
      <c r="W63" s="365" t="s">
        <v>39</v>
      </c>
      <c r="X63" s="365" t="s">
        <v>40</v>
      </c>
      <c r="Y63" s="365" t="s">
        <v>41</v>
      </c>
      <c r="Z63" s="365" t="s">
        <v>42</v>
      </c>
      <c r="AA63" s="365" t="s">
        <v>43</v>
      </c>
      <c r="AB63" s="365" t="s">
        <v>44</v>
      </c>
      <c r="AC63" s="365" t="s">
        <v>123</v>
      </c>
      <c r="AD63" s="365" t="s">
        <v>142</v>
      </c>
      <c r="AE63" s="366" t="s">
        <v>143</v>
      </c>
    </row>
    <row r="64" spans="2:31" ht="18.75">
      <c r="B64" s="26" t="s">
        <v>158</v>
      </c>
      <c r="C64" s="367" t="s">
        <v>23</v>
      </c>
      <c r="D64" s="367" t="s">
        <v>46</v>
      </c>
      <c r="E64" s="367" t="s">
        <v>47</v>
      </c>
      <c r="F64" s="367" t="s">
        <v>48</v>
      </c>
      <c r="G64" s="367" t="s">
        <v>49</v>
      </c>
      <c r="H64" s="367" t="s">
        <v>50</v>
      </c>
      <c r="I64" s="367" t="s">
        <v>51</v>
      </c>
      <c r="J64" s="367" t="s">
        <v>52</v>
      </c>
      <c r="K64" s="367" t="s">
        <v>53</v>
      </c>
      <c r="L64" s="367" t="s">
        <v>54</v>
      </c>
      <c r="M64" s="367" t="s">
        <v>55</v>
      </c>
      <c r="N64" s="367" t="s">
        <v>56</v>
      </c>
      <c r="O64" s="367" t="s">
        <v>57</v>
      </c>
      <c r="P64" s="367" t="s">
        <v>58</v>
      </c>
      <c r="Q64" s="367" t="s">
        <v>59</v>
      </c>
      <c r="R64" s="367" t="s">
        <v>60</v>
      </c>
      <c r="S64" s="367" t="s">
        <v>61</v>
      </c>
      <c r="T64" s="367" t="s">
        <v>62</v>
      </c>
      <c r="U64" s="367" t="s">
        <v>63</v>
      </c>
      <c r="V64" s="367" t="s">
        <v>64</v>
      </c>
      <c r="W64" s="367" t="s">
        <v>65</v>
      </c>
      <c r="X64" s="367" t="s">
        <v>66</v>
      </c>
      <c r="Y64" s="367" t="s">
        <v>67</v>
      </c>
      <c r="Z64" s="367" t="s">
        <v>68</v>
      </c>
      <c r="AA64" s="367" t="s">
        <v>69</v>
      </c>
      <c r="AB64" s="367" t="s">
        <v>70</v>
      </c>
      <c r="AC64" s="367" t="s">
        <v>144</v>
      </c>
      <c r="AD64" s="367" t="s">
        <v>124</v>
      </c>
      <c r="AE64" s="368" t="s">
        <v>145</v>
      </c>
    </row>
    <row r="65" spans="2:31" ht="18.75">
      <c r="B65" s="312" t="s">
        <v>74</v>
      </c>
      <c r="C65" s="367">
        <v>1</v>
      </c>
      <c r="D65" s="367">
        <v>2</v>
      </c>
      <c r="E65" s="367">
        <v>3</v>
      </c>
      <c r="F65" s="367">
        <v>4</v>
      </c>
      <c r="G65" s="367">
        <v>5</v>
      </c>
      <c r="H65" s="367">
        <v>6</v>
      </c>
      <c r="I65" s="367">
        <v>7</v>
      </c>
      <c r="J65" s="367">
        <v>8</v>
      </c>
      <c r="K65" s="367">
        <v>9</v>
      </c>
      <c r="L65" s="367">
        <v>10</v>
      </c>
      <c r="M65" s="367">
        <v>11</v>
      </c>
      <c r="N65" s="367">
        <v>12</v>
      </c>
      <c r="O65" s="367">
        <v>13</v>
      </c>
      <c r="P65" s="367">
        <v>14</v>
      </c>
      <c r="Q65" s="367">
        <v>15</v>
      </c>
      <c r="R65" s="367">
        <v>16</v>
      </c>
      <c r="S65" s="367">
        <v>17</v>
      </c>
      <c r="T65" s="367">
        <v>18</v>
      </c>
      <c r="U65" s="367">
        <v>19</v>
      </c>
      <c r="V65" s="367">
        <v>20</v>
      </c>
      <c r="W65" s="367">
        <v>21</v>
      </c>
      <c r="X65" s="367">
        <v>22</v>
      </c>
      <c r="Y65" s="367">
        <v>23</v>
      </c>
      <c r="Z65" s="367">
        <v>24</v>
      </c>
      <c r="AA65" s="367">
        <v>25</v>
      </c>
      <c r="AB65" s="367">
        <v>26</v>
      </c>
      <c r="AC65" s="367" t="s">
        <v>125</v>
      </c>
      <c r="AD65" s="367" t="s">
        <v>146</v>
      </c>
      <c r="AE65" s="368" t="s">
        <v>147</v>
      </c>
    </row>
    <row r="66" spans="2:31" ht="18.75">
      <c r="B66" s="369" t="str">
        <f>B65</f>
        <v>Aa</v>
      </c>
      <c r="C66" s="367" t="s">
        <v>128</v>
      </c>
      <c r="D66" s="367" t="s">
        <v>112</v>
      </c>
      <c r="E66" s="367" t="s">
        <v>129</v>
      </c>
      <c r="F66" s="367" t="s">
        <v>113</v>
      </c>
      <c r="G66" s="367" t="s">
        <v>130</v>
      </c>
      <c r="H66" s="370" t="s">
        <v>114</v>
      </c>
      <c r="I66" s="367" t="s">
        <v>131</v>
      </c>
      <c r="J66" s="367" t="s">
        <v>115</v>
      </c>
      <c r="K66" s="367" t="s">
        <v>132</v>
      </c>
      <c r="L66" s="367" t="s">
        <v>116</v>
      </c>
      <c r="M66" s="367" t="s">
        <v>133</v>
      </c>
      <c r="N66" s="367" t="s">
        <v>117</v>
      </c>
      <c r="O66" s="367" t="s">
        <v>122</v>
      </c>
      <c r="P66" s="367" t="s">
        <v>118</v>
      </c>
      <c r="Q66" s="367" t="s">
        <v>134</v>
      </c>
      <c r="R66" s="367" t="s">
        <v>119</v>
      </c>
      <c r="S66" s="367" t="s">
        <v>120</v>
      </c>
      <c r="T66" s="367" t="s">
        <v>135</v>
      </c>
      <c r="U66" s="367" t="s">
        <v>121</v>
      </c>
      <c r="V66" s="367" t="s">
        <v>136</v>
      </c>
      <c r="W66" s="367" t="s">
        <v>137</v>
      </c>
      <c r="X66" s="367" t="s">
        <v>138</v>
      </c>
      <c r="Y66" s="367"/>
      <c r="Z66" s="367" t="s">
        <v>139</v>
      </c>
      <c r="AA66" s="367" t="s">
        <v>140</v>
      </c>
      <c r="AB66" s="367" t="s">
        <v>141</v>
      </c>
      <c r="AC66" s="367" t="s">
        <v>126</v>
      </c>
      <c r="AD66" s="367" t="s">
        <v>127</v>
      </c>
      <c r="AE66" s="371"/>
    </row>
    <row r="67" spans="2:31" ht="18.75">
      <c r="B67" s="62" t="s">
        <v>105</v>
      </c>
      <c r="C67" s="50"/>
      <c r="D67" s="50"/>
      <c r="E67" s="50"/>
      <c r="F67" s="50"/>
      <c r="G67" s="50"/>
      <c r="H67" s="51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2"/>
    </row>
    <row r="69" spans="2:31" ht="18">
      <c r="B69" s="41" t="s">
        <v>83</v>
      </c>
      <c r="C69" s="372" t="s">
        <v>5</v>
      </c>
      <c r="D69" s="372" t="s">
        <v>25</v>
      </c>
      <c r="E69" s="372" t="s">
        <v>26</v>
      </c>
      <c r="F69" s="372" t="s">
        <v>27</v>
      </c>
      <c r="G69" s="372" t="s">
        <v>12</v>
      </c>
      <c r="H69" s="372" t="s">
        <v>7</v>
      </c>
      <c r="I69" s="372" t="s">
        <v>28</v>
      </c>
      <c r="J69" s="372" t="s">
        <v>29</v>
      </c>
      <c r="K69" s="372" t="s">
        <v>30</v>
      </c>
      <c r="L69" s="372" t="s">
        <v>31</v>
      </c>
      <c r="M69" s="372" t="s">
        <v>32</v>
      </c>
      <c r="N69" s="372" t="s">
        <v>45</v>
      </c>
      <c r="O69" s="372" t="s">
        <v>3</v>
      </c>
      <c r="P69" s="372" t="s">
        <v>33</v>
      </c>
      <c r="Q69" s="372" t="s">
        <v>34</v>
      </c>
      <c r="R69" s="372" t="s">
        <v>4</v>
      </c>
      <c r="S69" s="372" t="s">
        <v>35</v>
      </c>
      <c r="T69" s="372" t="s">
        <v>36</v>
      </c>
      <c r="U69" s="372" t="s">
        <v>37</v>
      </c>
      <c r="V69" s="372" t="s">
        <v>38</v>
      </c>
      <c r="W69" s="372" t="s">
        <v>39</v>
      </c>
      <c r="X69" s="372" t="s">
        <v>40</v>
      </c>
      <c r="Y69" s="372" t="s">
        <v>41</v>
      </c>
      <c r="Z69" s="372" t="s">
        <v>42</v>
      </c>
      <c r="AA69" s="372" t="s">
        <v>43</v>
      </c>
      <c r="AB69" s="372" t="s">
        <v>44</v>
      </c>
      <c r="AC69" s="372" t="s">
        <v>123</v>
      </c>
      <c r="AD69" s="372" t="s">
        <v>142</v>
      </c>
      <c r="AE69" s="373" t="s">
        <v>143</v>
      </c>
    </row>
    <row r="70" spans="2:31" ht="18">
      <c r="B70" s="26" t="s">
        <v>158</v>
      </c>
      <c r="C70" s="374" t="s">
        <v>23</v>
      </c>
      <c r="D70" s="374" t="s">
        <v>46</v>
      </c>
      <c r="E70" s="374" t="s">
        <v>47</v>
      </c>
      <c r="F70" s="374" t="s">
        <v>48</v>
      </c>
      <c r="G70" s="374" t="s">
        <v>49</v>
      </c>
      <c r="H70" s="374" t="s">
        <v>50</v>
      </c>
      <c r="I70" s="374" t="s">
        <v>51</v>
      </c>
      <c r="J70" s="374" t="s">
        <v>52</v>
      </c>
      <c r="K70" s="374" t="s">
        <v>53</v>
      </c>
      <c r="L70" s="374" t="s">
        <v>54</v>
      </c>
      <c r="M70" s="374" t="s">
        <v>55</v>
      </c>
      <c r="N70" s="374" t="s">
        <v>56</v>
      </c>
      <c r="O70" s="374" t="s">
        <v>57</v>
      </c>
      <c r="P70" s="374" t="s">
        <v>58</v>
      </c>
      <c r="Q70" s="374" t="s">
        <v>59</v>
      </c>
      <c r="R70" s="374" t="s">
        <v>60</v>
      </c>
      <c r="S70" s="374" t="s">
        <v>61</v>
      </c>
      <c r="T70" s="374" t="s">
        <v>62</v>
      </c>
      <c r="U70" s="374" t="s">
        <v>63</v>
      </c>
      <c r="V70" s="374" t="s">
        <v>64</v>
      </c>
      <c r="W70" s="374" t="s">
        <v>65</v>
      </c>
      <c r="X70" s="374" t="s">
        <v>66</v>
      </c>
      <c r="Y70" s="374" t="s">
        <v>67</v>
      </c>
      <c r="Z70" s="374" t="s">
        <v>68</v>
      </c>
      <c r="AA70" s="374" t="s">
        <v>69</v>
      </c>
      <c r="AB70" s="374" t="s">
        <v>70</v>
      </c>
      <c r="AC70" s="374" t="s">
        <v>144</v>
      </c>
      <c r="AD70" s="374" t="s">
        <v>124</v>
      </c>
      <c r="AE70" s="375" t="s">
        <v>145</v>
      </c>
    </row>
    <row r="71" spans="2:31" ht="18">
      <c r="B71" s="312" t="s">
        <v>74</v>
      </c>
      <c r="C71" s="374">
        <v>1</v>
      </c>
      <c r="D71" s="374">
        <v>2</v>
      </c>
      <c r="E71" s="374">
        <v>3</v>
      </c>
      <c r="F71" s="374">
        <v>4</v>
      </c>
      <c r="G71" s="374">
        <v>5</v>
      </c>
      <c r="H71" s="374">
        <v>6</v>
      </c>
      <c r="I71" s="374">
        <v>7</v>
      </c>
      <c r="J71" s="374">
        <v>8</v>
      </c>
      <c r="K71" s="374">
        <v>9</v>
      </c>
      <c r="L71" s="374">
        <v>10</v>
      </c>
      <c r="M71" s="374">
        <v>11</v>
      </c>
      <c r="N71" s="374">
        <v>12</v>
      </c>
      <c r="O71" s="374">
        <v>13</v>
      </c>
      <c r="P71" s="374">
        <v>14</v>
      </c>
      <c r="Q71" s="374">
        <v>15</v>
      </c>
      <c r="R71" s="374">
        <v>16</v>
      </c>
      <c r="S71" s="374">
        <v>17</v>
      </c>
      <c r="T71" s="374">
        <v>18</v>
      </c>
      <c r="U71" s="374">
        <v>19</v>
      </c>
      <c r="V71" s="374">
        <v>20</v>
      </c>
      <c r="W71" s="374">
        <v>21</v>
      </c>
      <c r="X71" s="374">
        <v>22</v>
      </c>
      <c r="Y71" s="374">
        <v>23</v>
      </c>
      <c r="Z71" s="374">
        <v>24</v>
      </c>
      <c r="AA71" s="374">
        <v>25</v>
      </c>
      <c r="AB71" s="374">
        <v>26</v>
      </c>
      <c r="AC71" s="374" t="s">
        <v>125</v>
      </c>
      <c r="AD71" s="374" t="s">
        <v>146</v>
      </c>
      <c r="AE71" s="375" t="s">
        <v>147</v>
      </c>
    </row>
    <row r="72" spans="2:31" ht="18">
      <c r="B72" s="376" t="str">
        <f>B71</f>
        <v>Aa</v>
      </c>
      <c r="C72" s="374" t="s">
        <v>128</v>
      </c>
      <c r="D72" s="374" t="s">
        <v>112</v>
      </c>
      <c r="E72" s="374" t="s">
        <v>129</v>
      </c>
      <c r="F72" s="374" t="s">
        <v>113</v>
      </c>
      <c r="G72" s="374" t="s">
        <v>130</v>
      </c>
      <c r="H72" s="377" t="s">
        <v>114</v>
      </c>
      <c r="I72" s="374" t="s">
        <v>131</v>
      </c>
      <c r="J72" s="374" t="s">
        <v>115</v>
      </c>
      <c r="K72" s="374" t="s">
        <v>132</v>
      </c>
      <c r="L72" s="374" t="s">
        <v>116</v>
      </c>
      <c r="M72" s="374" t="s">
        <v>133</v>
      </c>
      <c r="N72" s="374" t="s">
        <v>117</v>
      </c>
      <c r="O72" s="374" t="s">
        <v>122</v>
      </c>
      <c r="P72" s="374" t="s">
        <v>118</v>
      </c>
      <c r="Q72" s="374" t="s">
        <v>134</v>
      </c>
      <c r="R72" s="374" t="s">
        <v>119</v>
      </c>
      <c r="S72" s="374" t="s">
        <v>120</v>
      </c>
      <c r="T72" s="374" t="s">
        <v>135</v>
      </c>
      <c r="U72" s="374" t="s">
        <v>121</v>
      </c>
      <c r="V72" s="374" t="s">
        <v>136</v>
      </c>
      <c r="W72" s="374" t="s">
        <v>137</v>
      </c>
      <c r="X72" s="374" t="s">
        <v>138</v>
      </c>
      <c r="Y72" s="374"/>
      <c r="Z72" s="374" t="s">
        <v>139</v>
      </c>
      <c r="AA72" s="374" t="s">
        <v>140</v>
      </c>
      <c r="AB72" s="374" t="s">
        <v>141</v>
      </c>
      <c r="AC72" s="374" t="s">
        <v>126</v>
      </c>
      <c r="AD72" s="374" t="s">
        <v>127</v>
      </c>
      <c r="AE72" s="378"/>
    </row>
    <row r="73" spans="2:31" ht="18">
      <c r="B73" s="63" t="s">
        <v>105</v>
      </c>
      <c r="C73" s="50"/>
      <c r="D73" s="50"/>
      <c r="E73" s="50"/>
      <c r="F73" s="50"/>
      <c r="G73" s="50"/>
      <c r="H73" s="51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2"/>
    </row>
    <row r="75" spans="2:31" ht="18.75">
      <c r="B75" s="42" t="s">
        <v>156</v>
      </c>
      <c r="C75" s="379" t="s">
        <v>5</v>
      </c>
      <c r="D75" s="379" t="s">
        <v>25</v>
      </c>
      <c r="E75" s="379" t="s">
        <v>26</v>
      </c>
      <c r="F75" s="379" t="s">
        <v>27</v>
      </c>
      <c r="G75" s="379" t="s">
        <v>12</v>
      </c>
      <c r="H75" s="379" t="s">
        <v>7</v>
      </c>
      <c r="I75" s="379" t="s">
        <v>28</v>
      </c>
      <c r="J75" s="379" t="s">
        <v>29</v>
      </c>
      <c r="K75" s="379" t="s">
        <v>30</v>
      </c>
      <c r="L75" s="379" t="s">
        <v>31</v>
      </c>
      <c r="M75" s="379" t="s">
        <v>32</v>
      </c>
      <c r="N75" s="379" t="s">
        <v>45</v>
      </c>
      <c r="O75" s="379" t="s">
        <v>3</v>
      </c>
      <c r="P75" s="379" t="s">
        <v>33</v>
      </c>
      <c r="Q75" s="379" t="s">
        <v>34</v>
      </c>
      <c r="R75" s="379" t="s">
        <v>4</v>
      </c>
      <c r="S75" s="379" t="s">
        <v>35</v>
      </c>
      <c r="T75" s="379" t="s">
        <v>36</v>
      </c>
      <c r="U75" s="379" t="s">
        <v>37</v>
      </c>
      <c r="V75" s="379" t="s">
        <v>38</v>
      </c>
      <c r="W75" s="379" t="s">
        <v>39</v>
      </c>
      <c r="X75" s="379" t="s">
        <v>40</v>
      </c>
      <c r="Y75" s="379" t="s">
        <v>41</v>
      </c>
      <c r="Z75" s="379" t="s">
        <v>42</v>
      </c>
      <c r="AA75" s="379" t="s">
        <v>43</v>
      </c>
      <c r="AB75" s="379" t="s">
        <v>44</v>
      </c>
      <c r="AC75" s="379" t="s">
        <v>123</v>
      </c>
      <c r="AD75" s="379" t="s">
        <v>142</v>
      </c>
      <c r="AE75" s="380" t="s">
        <v>143</v>
      </c>
    </row>
    <row r="76" spans="2:31" ht="18.75">
      <c r="B76" s="26" t="s">
        <v>158</v>
      </c>
      <c r="C76" s="381" t="s">
        <v>23</v>
      </c>
      <c r="D76" s="381" t="s">
        <v>46</v>
      </c>
      <c r="E76" s="381" t="s">
        <v>47</v>
      </c>
      <c r="F76" s="381" t="s">
        <v>48</v>
      </c>
      <c r="G76" s="381" t="s">
        <v>49</v>
      </c>
      <c r="H76" s="381" t="s">
        <v>50</v>
      </c>
      <c r="I76" s="381" t="s">
        <v>51</v>
      </c>
      <c r="J76" s="381" t="s">
        <v>52</v>
      </c>
      <c r="K76" s="381" t="s">
        <v>53</v>
      </c>
      <c r="L76" s="381" t="s">
        <v>54</v>
      </c>
      <c r="M76" s="381" t="s">
        <v>55</v>
      </c>
      <c r="N76" s="381" t="s">
        <v>56</v>
      </c>
      <c r="O76" s="381" t="s">
        <v>57</v>
      </c>
      <c r="P76" s="381" t="s">
        <v>58</v>
      </c>
      <c r="Q76" s="381" t="s">
        <v>59</v>
      </c>
      <c r="R76" s="381" t="s">
        <v>60</v>
      </c>
      <c r="S76" s="381" t="s">
        <v>61</v>
      </c>
      <c r="T76" s="381" t="s">
        <v>62</v>
      </c>
      <c r="U76" s="381" t="s">
        <v>63</v>
      </c>
      <c r="V76" s="381" t="s">
        <v>64</v>
      </c>
      <c r="W76" s="381" t="s">
        <v>65</v>
      </c>
      <c r="X76" s="381" t="s">
        <v>66</v>
      </c>
      <c r="Y76" s="381" t="s">
        <v>67</v>
      </c>
      <c r="Z76" s="381" t="s">
        <v>68</v>
      </c>
      <c r="AA76" s="381" t="s">
        <v>69</v>
      </c>
      <c r="AB76" s="381" t="s">
        <v>70</v>
      </c>
      <c r="AC76" s="381" t="s">
        <v>144</v>
      </c>
      <c r="AD76" s="381" t="s">
        <v>124</v>
      </c>
      <c r="AE76" s="382" t="s">
        <v>145</v>
      </c>
    </row>
    <row r="77" spans="2:31" ht="18.75">
      <c r="B77" s="312" t="s">
        <v>74</v>
      </c>
      <c r="C77" s="381">
        <v>1</v>
      </c>
      <c r="D77" s="381">
        <v>2</v>
      </c>
      <c r="E77" s="381">
        <v>3</v>
      </c>
      <c r="F77" s="381">
        <v>4</v>
      </c>
      <c r="G77" s="381">
        <v>5</v>
      </c>
      <c r="H77" s="381">
        <v>6</v>
      </c>
      <c r="I77" s="381">
        <v>7</v>
      </c>
      <c r="J77" s="381">
        <v>8</v>
      </c>
      <c r="K77" s="381">
        <v>9</v>
      </c>
      <c r="L77" s="381">
        <v>10</v>
      </c>
      <c r="M77" s="381">
        <v>11</v>
      </c>
      <c r="N77" s="381">
        <v>12</v>
      </c>
      <c r="O77" s="381">
        <v>13</v>
      </c>
      <c r="P77" s="381">
        <v>14</v>
      </c>
      <c r="Q77" s="381">
        <v>15</v>
      </c>
      <c r="R77" s="381">
        <v>16</v>
      </c>
      <c r="S77" s="381">
        <v>17</v>
      </c>
      <c r="T77" s="381">
        <v>18</v>
      </c>
      <c r="U77" s="381">
        <v>19</v>
      </c>
      <c r="V77" s="381">
        <v>20</v>
      </c>
      <c r="W77" s="381">
        <v>21</v>
      </c>
      <c r="X77" s="381">
        <v>22</v>
      </c>
      <c r="Y77" s="381">
        <v>23</v>
      </c>
      <c r="Z77" s="381">
        <v>24</v>
      </c>
      <c r="AA77" s="381">
        <v>25</v>
      </c>
      <c r="AB77" s="381">
        <v>26</v>
      </c>
      <c r="AC77" s="381" t="s">
        <v>125</v>
      </c>
      <c r="AD77" s="381" t="s">
        <v>146</v>
      </c>
      <c r="AE77" s="382" t="s">
        <v>147</v>
      </c>
    </row>
    <row r="78" spans="2:31" ht="18.75">
      <c r="B78" s="383" t="str">
        <f>B77</f>
        <v>Aa</v>
      </c>
      <c r="C78" s="381" t="s">
        <v>128</v>
      </c>
      <c r="D78" s="381" t="s">
        <v>112</v>
      </c>
      <c r="E78" s="381" t="s">
        <v>129</v>
      </c>
      <c r="F78" s="381" t="s">
        <v>113</v>
      </c>
      <c r="G78" s="381" t="s">
        <v>130</v>
      </c>
      <c r="H78" s="384" t="s">
        <v>114</v>
      </c>
      <c r="I78" s="381" t="s">
        <v>131</v>
      </c>
      <c r="J78" s="381" t="s">
        <v>115</v>
      </c>
      <c r="K78" s="381" t="s">
        <v>132</v>
      </c>
      <c r="L78" s="381" t="s">
        <v>116</v>
      </c>
      <c r="M78" s="381" t="s">
        <v>133</v>
      </c>
      <c r="N78" s="381" t="s">
        <v>117</v>
      </c>
      <c r="O78" s="381" t="s">
        <v>122</v>
      </c>
      <c r="P78" s="381" t="s">
        <v>118</v>
      </c>
      <c r="Q78" s="381" t="s">
        <v>134</v>
      </c>
      <c r="R78" s="381" t="s">
        <v>119</v>
      </c>
      <c r="S78" s="381" t="s">
        <v>120</v>
      </c>
      <c r="T78" s="381" t="s">
        <v>135</v>
      </c>
      <c r="U78" s="381" t="s">
        <v>121</v>
      </c>
      <c r="V78" s="381" t="s">
        <v>136</v>
      </c>
      <c r="W78" s="381" t="s">
        <v>137</v>
      </c>
      <c r="X78" s="381" t="s">
        <v>138</v>
      </c>
      <c r="Y78" s="381"/>
      <c r="Z78" s="381" t="s">
        <v>139</v>
      </c>
      <c r="AA78" s="381" t="s">
        <v>140</v>
      </c>
      <c r="AB78" s="381" t="s">
        <v>141</v>
      </c>
      <c r="AC78" s="381" t="s">
        <v>126</v>
      </c>
      <c r="AD78" s="381" t="s">
        <v>127</v>
      </c>
      <c r="AE78" s="385"/>
    </row>
    <row r="79" spans="2:31" ht="18.75">
      <c r="B79" s="64" t="s">
        <v>105</v>
      </c>
      <c r="C79" s="50"/>
      <c r="D79" s="50"/>
      <c r="E79" s="50"/>
      <c r="F79" s="50"/>
      <c r="G79" s="50"/>
      <c r="H79" s="51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2"/>
    </row>
    <row r="81" spans="2:31" ht="19.5">
      <c r="B81" s="43" t="s">
        <v>86</v>
      </c>
      <c r="C81" s="386" t="s">
        <v>5</v>
      </c>
      <c r="D81" s="386" t="s">
        <v>25</v>
      </c>
      <c r="E81" s="386" t="s">
        <v>26</v>
      </c>
      <c r="F81" s="386" t="s">
        <v>27</v>
      </c>
      <c r="G81" s="386" t="s">
        <v>12</v>
      </c>
      <c r="H81" s="386" t="s">
        <v>7</v>
      </c>
      <c r="I81" s="386" t="s">
        <v>28</v>
      </c>
      <c r="J81" s="386" t="s">
        <v>29</v>
      </c>
      <c r="K81" s="386" t="s">
        <v>30</v>
      </c>
      <c r="L81" s="386" t="s">
        <v>31</v>
      </c>
      <c r="M81" s="386" t="s">
        <v>32</v>
      </c>
      <c r="N81" s="386" t="s">
        <v>45</v>
      </c>
      <c r="O81" s="386" t="s">
        <v>3</v>
      </c>
      <c r="P81" s="386" t="s">
        <v>33</v>
      </c>
      <c r="Q81" s="386" t="s">
        <v>34</v>
      </c>
      <c r="R81" s="386" t="s">
        <v>4</v>
      </c>
      <c r="S81" s="386" t="s">
        <v>35</v>
      </c>
      <c r="T81" s="386" t="s">
        <v>36</v>
      </c>
      <c r="U81" s="386" t="s">
        <v>37</v>
      </c>
      <c r="V81" s="386" t="s">
        <v>38</v>
      </c>
      <c r="W81" s="386" t="s">
        <v>39</v>
      </c>
      <c r="X81" s="386" t="s">
        <v>40</v>
      </c>
      <c r="Y81" s="386" t="s">
        <v>41</v>
      </c>
      <c r="Z81" s="386" t="s">
        <v>42</v>
      </c>
      <c r="AA81" s="386" t="s">
        <v>43</v>
      </c>
      <c r="AB81" s="386" t="s">
        <v>44</v>
      </c>
      <c r="AC81" s="386" t="s">
        <v>123</v>
      </c>
      <c r="AD81" s="386" t="s">
        <v>142</v>
      </c>
      <c r="AE81" s="387" t="s">
        <v>143</v>
      </c>
    </row>
    <row r="82" spans="2:31" ht="19.5">
      <c r="B82" s="26" t="s">
        <v>158</v>
      </c>
      <c r="C82" s="388" t="s">
        <v>23</v>
      </c>
      <c r="D82" s="388" t="s">
        <v>46</v>
      </c>
      <c r="E82" s="388" t="s">
        <v>47</v>
      </c>
      <c r="F82" s="388" t="s">
        <v>48</v>
      </c>
      <c r="G82" s="388" t="s">
        <v>49</v>
      </c>
      <c r="H82" s="388" t="s">
        <v>50</v>
      </c>
      <c r="I82" s="388" t="s">
        <v>51</v>
      </c>
      <c r="J82" s="388" t="s">
        <v>52</v>
      </c>
      <c r="K82" s="388" t="s">
        <v>53</v>
      </c>
      <c r="L82" s="388" t="s">
        <v>54</v>
      </c>
      <c r="M82" s="388" t="s">
        <v>55</v>
      </c>
      <c r="N82" s="388" t="s">
        <v>56</v>
      </c>
      <c r="O82" s="388" t="s">
        <v>57</v>
      </c>
      <c r="P82" s="388" t="s">
        <v>58</v>
      </c>
      <c r="Q82" s="388" t="s">
        <v>59</v>
      </c>
      <c r="R82" s="388" t="s">
        <v>60</v>
      </c>
      <c r="S82" s="388" t="s">
        <v>61</v>
      </c>
      <c r="T82" s="388" t="s">
        <v>62</v>
      </c>
      <c r="U82" s="388" t="s">
        <v>63</v>
      </c>
      <c r="V82" s="388" t="s">
        <v>64</v>
      </c>
      <c r="W82" s="388" t="s">
        <v>65</v>
      </c>
      <c r="X82" s="388" t="s">
        <v>66</v>
      </c>
      <c r="Y82" s="388" t="s">
        <v>67</v>
      </c>
      <c r="Z82" s="388" t="s">
        <v>68</v>
      </c>
      <c r="AA82" s="388" t="s">
        <v>69</v>
      </c>
      <c r="AB82" s="388" t="s">
        <v>70</v>
      </c>
      <c r="AC82" s="388" t="s">
        <v>144</v>
      </c>
      <c r="AD82" s="388" t="s">
        <v>124</v>
      </c>
      <c r="AE82" s="389" t="s">
        <v>145</v>
      </c>
    </row>
    <row r="83" spans="2:31" ht="19.5">
      <c r="B83" s="312" t="s">
        <v>74</v>
      </c>
      <c r="C83" s="388">
        <v>1</v>
      </c>
      <c r="D83" s="388">
        <v>2</v>
      </c>
      <c r="E83" s="388">
        <v>3</v>
      </c>
      <c r="F83" s="388">
        <v>4</v>
      </c>
      <c r="G83" s="388">
        <v>5</v>
      </c>
      <c r="H83" s="388">
        <v>6</v>
      </c>
      <c r="I83" s="388">
        <v>7</v>
      </c>
      <c r="J83" s="388">
        <v>8</v>
      </c>
      <c r="K83" s="388">
        <v>9</v>
      </c>
      <c r="L83" s="388">
        <v>10</v>
      </c>
      <c r="M83" s="388">
        <v>11</v>
      </c>
      <c r="N83" s="388">
        <v>12</v>
      </c>
      <c r="O83" s="388">
        <v>13</v>
      </c>
      <c r="P83" s="388">
        <v>14</v>
      </c>
      <c r="Q83" s="388">
        <v>15</v>
      </c>
      <c r="R83" s="388">
        <v>16</v>
      </c>
      <c r="S83" s="388">
        <v>17</v>
      </c>
      <c r="T83" s="388">
        <v>18</v>
      </c>
      <c r="U83" s="388">
        <v>19</v>
      </c>
      <c r="V83" s="388">
        <v>20</v>
      </c>
      <c r="W83" s="388">
        <v>21</v>
      </c>
      <c r="X83" s="388">
        <v>22</v>
      </c>
      <c r="Y83" s="388">
        <v>23</v>
      </c>
      <c r="Z83" s="388">
        <v>24</v>
      </c>
      <c r="AA83" s="388">
        <v>25</v>
      </c>
      <c r="AB83" s="388">
        <v>26</v>
      </c>
      <c r="AC83" s="388" t="s">
        <v>125</v>
      </c>
      <c r="AD83" s="388" t="s">
        <v>146</v>
      </c>
      <c r="AE83" s="389" t="s">
        <v>147</v>
      </c>
    </row>
    <row r="84" spans="2:31" ht="19.5">
      <c r="B84" s="390" t="str">
        <f>B83</f>
        <v>Aa</v>
      </c>
      <c r="C84" s="388" t="s">
        <v>128</v>
      </c>
      <c r="D84" s="388" t="s">
        <v>112</v>
      </c>
      <c r="E84" s="388" t="s">
        <v>129</v>
      </c>
      <c r="F84" s="388" t="s">
        <v>113</v>
      </c>
      <c r="G84" s="388" t="s">
        <v>130</v>
      </c>
      <c r="H84" s="391" t="s">
        <v>114</v>
      </c>
      <c r="I84" s="388" t="s">
        <v>131</v>
      </c>
      <c r="J84" s="388" t="s">
        <v>115</v>
      </c>
      <c r="K84" s="388" t="s">
        <v>132</v>
      </c>
      <c r="L84" s="388" t="s">
        <v>116</v>
      </c>
      <c r="M84" s="388" t="s">
        <v>133</v>
      </c>
      <c r="N84" s="388" t="s">
        <v>117</v>
      </c>
      <c r="O84" s="388" t="s">
        <v>122</v>
      </c>
      <c r="P84" s="388" t="s">
        <v>118</v>
      </c>
      <c r="Q84" s="388" t="s">
        <v>134</v>
      </c>
      <c r="R84" s="388" t="s">
        <v>119</v>
      </c>
      <c r="S84" s="388" t="s">
        <v>120</v>
      </c>
      <c r="T84" s="388" t="s">
        <v>135</v>
      </c>
      <c r="U84" s="388" t="s">
        <v>121</v>
      </c>
      <c r="V84" s="388" t="s">
        <v>136</v>
      </c>
      <c r="W84" s="388" t="s">
        <v>137</v>
      </c>
      <c r="X84" s="388" t="s">
        <v>138</v>
      </c>
      <c r="Y84" s="388"/>
      <c r="Z84" s="388" t="s">
        <v>139</v>
      </c>
      <c r="AA84" s="388" t="s">
        <v>140</v>
      </c>
      <c r="AB84" s="388" t="s">
        <v>141</v>
      </c>
      <c r="AC84" s="388" t="s">
        <v>126</v>
      </c>
      <c r="AD84" s="388" t="s">
        <v>127</v>
      </c>
      <c r="AE84" s="392"/>
    </row>
    <row r="85" spans="2:31" ht="19.5">
      <c r="B85" s="65" t="s">
        <v>105</v>
      </c>
      <c r="C85" s="50"/>
      <c r="D85" s="50"/>
      <c r="E85" s="50"/>
      <c r="F85" s="50"/>
      <c r="G85" s="50"/>
      <c r="H85" s="51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2"/>
    </row>
    <row r="87" spans="2:31" ht="18.75">
      <c r="B87" s="44" t="s">
        <v>157</v>
      </c>
      <c r="C87" s="393" t="s">
        <v>5</v>
      </c>
      <c r="D87" s="393" t="s">
        <v>25</v>
      </c>
      <c r="E87" s="393" t="s">
        <v>26</v>
      </c>
      <c r="F87" s="393" t="s">
        <v>27</v>
      </c>
      <c r="G87" s="393" t="s">
        <v>12</v>
      </c>
      <c r="H87" s="393" t="s">
        <v>7</v>
      </c>
      <c r="I87" s="393" t="s">
        <v>28</v>
      </c>
      <c r="J87" s="393" t="s">
        <v>29</v>
      </c>
      <c r="K87" s="393" t="s">
        <v>30</v>
      </c>
      <c r="L87" s="393" t="s">
        <v>31</v>
      </c>
      <c r="M87" s="393" t="s">
        <v>32</v>
      </c>
      <c r="N87" s="393" t="s">
        <v>45</v>
      </c>
      <c r="O87" s="393" t="s">
        <v>3</v>
      </c>
      <c r="P87" s="393" t="s">
        <v>33</v>
      </c>
      <c r="Q87" s="393" t="s">
        <v>34</v>
      </c>
      <c r="R87" s="393" t="s">
        <v>4</v>
      </c>
      <c r="S87" s="393" t="s">
        <v>35</v>
      </c>
      <c r="T87" s="393" t="s">
        <v>36</v>
      </c>
      <c r="U87" s="393" t="s">
        <v>37</v>
      </c>
      <c r="V87" s="393" t="s">
        <v>38</v>
      </c>
      <c r="W87" s="393" t="s">
        <v>39</v>
      </c>
      <c r="X87" s="393" t="s">
        <v>40</v>
      </c>
      <c r="Y87" s="393" t="s">
        <v>41</v>
      </c>
      <c r="Z87" s="393" t="s">
        <v>42</v>
      </c>
      <c r="AA87" s="393" t="s">
        <v>43</v>
      </c>
      <c r="AB87" s="393" t="s">
        <v>44</v>
      </c>
      <c r="AC87" s="393" t="s">
        <v>123</v>
      </c>
      <c r="AD87" s="393" t="s">
        <v>142</v>
      </c>
      <c r="AE87" s="394" t="s">
        <v>143</v>
      </c>
    </row>
    <row r="88" spans="2:31" ht="18.75">
      <c r="B88" s="26" t="s">
        <v>158</v>
      </c>
      <c r="C88" s="395" t="s">
        <v>23</v>
      </c>
      <c r="D88" s="395" t="s">
        <v>46</v>
      </c>
      <c r="E88" s="395" t="s">
        <v>47</v>
      </c>
      <c r="F88" s="395" t="s">
        <v>48</v>
      </c>
      <c r="G88" s="395" t="s">
        <v>49</v>
      </c>
      <c r="H88" s="395" t="s">
        <v>50</v>
      </c>
      <c r="I88" s="395" t="s">
        <v>51</v>
      </c>
      <c r="J88" s="395" t="s">
        <v>52</v>
      </c>
      <c r="K88" s="395" t="s">
        <v>53</v>
      </c>
      <c r="L88" s="395" t="s">
        <v>54</v>
      </c>
      <c r="M88" s="395" t="s">
        <v>55</v>
      </c>
      <c r="N88" s="395" t="s">
        <v>56</v>
      </c>
      <c r="O88" s="395" t="s">
        <v>57</v>
      </c>
      <c r="P88" s="395" t="s">
        <v>58</v>
      </c>
      <c r="Q88" s="395" t="s">
        <v>59</v>
      </c>
      <c r="R88" s="395" t="s">
        <v>60</v>
      </c>
      <c r="S88" s="395" t="s">
        <v>61</v>
      </c>
      <c r="T88" s="395" t="s">
        <v>62</v>
      </c>
      <c r="U88" s="395" t="s">
        <v>63</v>
      </c>
      <c r="V88" s="395" t="s">
        <v>64</v>
      </c>
      <c r="W88" s="395" t="s">
        <v>65</v>
      </c>
      <c r="X88" s="395" t="s">
        <v>66</v>
      </c>
      <c r="Y88" s="395" t="s">
        <v>67</v>
      </c>
      <c r="Z88" s="395" t="s">
        <v>68</v>
      </c>
      <c r="AA88" s="395" t="s">
        <v>69</v>
      </c>
      <c r="AB88" s="395" t="s">
        <v>70</v>
      </c>
      <c r="AC88" s="395" t="s">
        <v>144</v>
      </c>
      <c r="AD88" s="395" t="s">
        <v>124</v>
      </c>
      <c r="AE88" s="396" t="s">
        <v>145</v>
      </c>
    </row>
    <row r="89" spans="2:31" ht="18.75">
      <c r="B89" s="312" t="s">
        <v>74</v>
      </c>
      <c r="C89" s="395">
        <v>1</v>
      </c>
      <c r="D89" s="395">
        <v>2</v>
      </c>
      <c r="E89" s="395">
        <v>3</v>
      </c>
      <c r="F89" s="395">
        <v>4</v>
      </c>
      <c r="G89" s="395">
        <v>5</v>
      </c>
      <c r="H89" s="395">
        <v>6</v>
      </c>
      <c r="I89" s="395">
        <v>7</v>
      </c>
      <c r="J89" s="395">
        <v>8</v>
      </c>
      <c r="K89" s="395">
        <v>9</v>
      </c>
      <c r="L89" s="395">
        <v>10</v>
      </c>
      <c r="M89" s="395">
        <v>11</v>
      </c>
      <c r="N89" s="395">
        <v>12</v>
      </c>
      <c r="O89" s="395">
        <v>13</v>
      </c>
      <c r="P89" s="395">
        <v>14</v>
      </c>
      <c r="Q89" s="395">
        <v>15</v>
      </c>
      <c r="R89" s="395">
        <v>16</v>
      </c>
      <c r="S89" s="395">
        <v>17</v>
      </c>
      <c r="T89" s="395">
        <v>18</v>
      </c>
      <c r="U89" s="395">
        <v>19</v>
      </c>
      <c r="V89" s="395">
        <v>20</v>
      </c>
      <c r="W89" s="395">
        <v>21</v>
      </c>
      <c r="X89" s="395">
        <v>22</v>
      </c>
      <c r="Y89" s="395">
        <v>23</v>
      </c>
      <c r="Z89" s="395">
        <v>24</v>
      </c>
      <c r="AA89" s="395">
        <v>25</v>
      </c>
      <c r="AB89" s="395">
        <v>26</v>
      </c>
      <c r="AC89" s="395" t="s">
        <v>125</v>
      </c>
      <c r="AD89" s="395" t="s">
        <v>146</v>
      </c>
      <c r="AE89" s="396" t="s">
        <v>147</v>
      </c>
    </row>
    <row r="90" spans="2:31" ht="18.75">
      <c r="B90" s="397" t="str">
        <f>B89</f>
        <v>Aa</v>
      </c>
      <c r="C90" s="395" t="s">
        <v>128</v>
      </c>
      <c r="D90" s="395" t="s">
        <v>112</v>
      </c>
      <c r="E90" s="395" t="s">
        <v>129</v>
      </c>
      <c r="F90" s="395" t="s">
        <v>113</v>
      </c>
      <c r="G90" s="395" t="s">
        <v>130</v>
      </c>
      <c r="H90" s="398" t="s">
        <v>114</v>
      </c>
      <c r="I90" s="395" t="s">
        <v>131</v>
      </c>
      <c r="J90" s="395" t="s">
        <v>115</v>
      </c>
      <c r="K90" s="395" t="s">
        <v>132</v>
      </c>
      <c r="L90" s="395" t="s">
        <v>116</v>
      </c>
      <c r="M90" s="395" t="s">
        <v>133</v>
      </c>
      <c r="N90" s="395" t="s">
        <v>117</v>
      </c>
      <c r="O90" s="395" t="s">
        <v>122</v>
      </c>
      <c r="P90" s="395" t="s">
        <v>118</v>
      </c>
      <c r="Q90" s="395" t="s">
        <v>134</v>
      </c>
      <c r="R90" s="395" t="s">
        <v>119</v>
      </c>
      <c r="S90" s="395" t="s">
        <v>120</v>
      </c>
      <c r="T90" s="395" t="s">
        <v>135</v>
      </c>
      <c r="U90" s="395" t="s">
        <v>121</v>
      </c>
      <c r="V90" s="395" t="s">
        <v>136</v>
      </c>
      <c r="W90" s="395" t="s">
        <v>137</v>
      </c>
      <c r="X90" s="395" t="s">
        <v>138</v>
      </c>
      <c r="Y90" s="395"/>
      <c r="Z90" s="395" t="s">
        <v>139</v>
      </c>
      <c r="AA90" s="395" t="s">
        <v>140</v>
      </c>
      <c r="AB90" s="395" t="s">
        <v>141</v>
      </c>
      <c r="AC90" s="395" t="s">
        <v>126</v>
      </c>
      <c r="AD90" s="395" t="s">
        <v>127</v>
      </c>
      <c r="AE90" s="399"/>
    </row>
    <row r="91" spans="2:31" ht="18.75">
      <c r="B91" s="66" t="s">
        <v>105</v>
      </c>
      <c r="C91" s="50"/>
      <c r="D91" s="50"/>
      <c r="E91" s="50"/>
      <c r="F91" s="50"/>
      <c r="G91" s="50"/>
      <c r="H91" s="51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2"/>
    </row>
    <row r="94" spans="2:31" ht="19.5">
      <c r="B94" s="43" t="s">
        <v>86</v>
      </c>
      <c r="C94" s="386" t="s">
        <v>5</v>
      </c>
      <c r="D94" s="386" t="s">
        <v>25</v>
      </c>
      <c r="E94" s="386" t="s">
        <v>26</v>
      </c>
      <c r="F94" s="386" t="s">
        <v>27</v>
      </c>
      <c r="G94" s="386" t="s">
        <v>12</v>
      </c>
      <c r="H94" s="386" t="s">
        <v>7</v>
      </c>
      <c r="I94" s="386" t="s">
        <v>28</v>
      </c>
      <c r="J94" s="386" t="s">
        <v>29</v>
      </c>
      <c r="K94" s="386" t="s">
        <v>30</v>
      </c>
      <c r="L94" s="386" t="s">
        <v>31</v>
      </c>
      <c r="M94" s="386" t="s">
        <v>32</v>
      </c>
      <c r="N94" s="386" t="s">
        <v>45</v>
      </c>
      <c r="O94" s="386" t="s">
        <v>3</v>
      </c>
      <c r="P94" s="386" t="s">
        <v>33</v>
      </c>
      <c r="Q94" s="386" t="s">
        <v>34</v>
      </c>
      <c r="R94" s="386" t="s">
        <v>4</v>
      </c>
      <c r="S94" s="386" t="s">
        <v>35</v>
      </c>
      <c r="T94" s="386" t="s">
        <v>36</v>
      </c>
      <c r="U94" s="386" t="s">
        <v>37</v>
      </c>
      <c r="V94" s="386" t="s">
        <v>38</v>
      </c>
      <c r="W94" s="386" t="s">
        <v>39</v>
      </c>
      <c r="X94" s="386" t="s">
        <v>40</v>
      </c>
      <c r="Y94" s="386" t="s">
        <v>41</v>
      </c>
      <c r="Z94" s="386" t="s">
        <v>42</v>
      </c>
      <c r="AA94" s="386" t="s">
        <v>43</v>
      </c>
      <c r="AB94" s="386" t="s">
        <v>44</v>
      </c>
      <c r="AC94" s="386" t="s">
        <v>123</v>
      </c>
      <c r="AD94" s="386" t="s">
        <v>142</v>
      </c>
      <c r="AE94" s="387" t="s">
        <v>143</v>
      </c>
    </row>
    <row r="95" spans="2:31" ht="19.5">
      <c r="B95" s="26" t="s">
        <v>158</v>
      </c>
      <c r="C95" s="388" t="s">
        <v>23</v>
      </c>
      <c r="D95" s="388" t="s">
        <v>46</v>
      </c>
      <c r="E95" s="388" t="s">
        <v>47</v>
      </c>
      <c r="F95" s="388" t="s">
        <v>48</v>
      </c>
      <c r="G95" s="388" t="s">
        <v>49</v>
      </c>
      <c r="H95" s="388" t="s">
        <v>50</v>
      </c>
      <c r="I95" s="388" t="s">
        <v>51</v>
      </c>
      <c r="J95" s="388" t="s">
        <v>52</v>
      </c>
      <c r="K95" s="388" t="s">
        <v>53</v>
      </c>
      <c r="L95" s="388" t="s">
        <v>54</v>
      </c>
      <c r="M95" s="388" t="s">
        <v>55</v>
      </c>
      <c r="N95" s="388" t="s">
        <v>56</v>
      </c>
      <c r="O95" s="388" t="s">
        <v>57</v>
      </c>
      <c r="P95" s="388" t="s">
        <v>58</v>
      </c>
      <c r="Q95" s="388" t="s">
        <v>59</v>
      </c>
      <c r="R95" s="388" t="s">
        <v>60</v>
      </c>
      <c r="S95" s="388" t="s">
        <v>61</v>
      </c>
      <c r="T95" s="388" t="s">
        <v>62</v>
      </c>
      <c r="U95" s="388" t="s">
        <v>63</v>
      </c>
      <c r="V95" s="388" t="s">
        <v>64</v>
      </c>
      <c r="W95" s="388" t="s">
        <v>65</v>
      </c>
      <c r="X95" s="388" t="s">
        <v>66</v>
      </c>
      <c r="Y95" s="388" t="s">
        <v>67</v>
      </c>
      <c r="Z95" s="388" t="s">
        <v>68</v>
      </c>
      <c r="AA95" s="388" t="s">
        <v>69</v>
      </c>
      <c r="AB95" s="388" t="s">
        <v>70</v>
      </c>
      <c r="AC95" s="388" t="s">
        <v>144</v>
      </c>
      <c r="AD95" s="388" t="s">
        <v>124</v>
      </c>
      <c r="AE95" s="389" t="s">
        <v>145</v>
      </c>
    </row>
    <row r="96" spans="2:31" ht="19.5">
      <c r="B96" s="312" t="s">
        <v>74</v>
      </c>
      <c r="C96" s="388">
        <v>1</v>
      </c>
      <c r="D96" s="388">
        <v>2</v>
      </c>
      <c r="E96" s="388">
        <v>3</v>
      </c>
      <c r="F96" s="388">
        <v>4</v>
      </c>
      <c r="G96" s="388">
        <v>5</v>
      </c>
      <c r="H96" s="388">
        <v>6</v>
      </c>
      <c r="I96" s="388">
        <v>7</v>
      </c>
      <c r="J96" s="388">
        <v>8</v>
      </c>
      <c r="K96" s="388">
        <v>9</v>
      </c>
      <c r="L96" s="388">
        <v>10</v>
      </c>
      <c r="M96" s="388">
        <v>11</v>
      </c>
      <c r="N96" s="388">
        <v>12</v>
      </c>
      <c r="O96" s="388">
        <v>13</v>
      </c>
      <c r="P96" s="388">
        <v>14</v>
      </c>
      <c r="Q96" s="388">
        <v>15</v>
      </c>
      <c r="R96" s="388">
        <v>16</v>
      </c>
      <c r="S96" s="388">
        <v>17</v>
      </c>
      <c r="T96" s="388">
        <v>18</v>
      </c>
      <c r="U96" s="388">
        <v>19</v>
      </c>
      <c r="V96" s="388">
        <v>20</v>
      </c>
      <c r="W96" s="388">
        <v>21</v>
      </c>
      <c r="X96" s="388">
        <v>22</v>
      </c>
      <c r="Y96" s="388">
        <v>23</v>
      </c>
      <c r="Z96" s="388">
        <v>24</v>
      </c>
      <c r="AA96" s="388">
        <v>25</v>
      </c>
      <c r="AB96" s="388">
        <v>26</v>
      </c>
      <c r="AC96" s="388" t="s">
        <v>125</v>
      </c>
      <c r="AD96" s="388" t="s">
        <v>146</v>
      </c>
      <c r="AE96" s="389" t="s">
        <v>147</v>
      </c>
    </row>
    <row r="97" spans="2:31" ht="19.5">
      <c r="B97" s="390" t="str">
        <f>B96</f>
        <v>Aa</v>
      </c>
      <c r="C97" s="388" t="s">
        <v>128</v>
      </c>
      <c r="D97" s="388" t="s">
        <v>112</v>
      </c>
      <c r="E97" s="388" t="s">
        <v>129</v>
      </c>
      <c r="F97" s="388" t="s">
        <v>113</v>
      </c>
      <c r="G97" s="388" t="s">
        <v>130</v>
      </c>
      <c r="H97" s="391" t="s">
        <v>114</v>
      </c>
      <c r="I97" s="388" t="s">
        <v>131</v>
      </c>
      <c r="J97" s="388" t="s">
        <v>115</v>
      </c>
      <c r="K97" s="388" t="s">
        <v>132</v>
      </c>
      <c r="L97" s="388" t="s">
        <v>116</v>
      </c>
      <c r="M97" s="388" t="s">
        <v>133</v>
      </c>
      <c r="N97" s="388" t="s">
        <v>117</v>
      </c>
      <c r="O97" s="388" t="s">
        <v>122</v>
      </c>
      <c r="P97" s="388" t="s">
        <v>118</v>
      </c>
      <c r="Q97" s="388" t="s">
        <v>134</v>
      </c>
      <c r="R97" s="388" t="s">
        <v>119</v>
      </c>
      <c r="S97" s="388" t="s">
        <v>120</v>
      </c>
      <c r="T97" s="388" t="s">
        <v>135</v>
      </c>
      <c r="U97" s="388" t="s">
        <v>121</v>
      </c>
      <c r="V97" s="388" t="s">
        <v>136</v>
      </c>
      <c r="W97" s="388" t="s">
        <v>137</v>
      </c>
      <c r="X97" s="388" t="s">
        <v>138</v>
      </c>
      <c r="Y97" s="388"/>
      <c r="Z97" s="388" t="s">
        <v>139</v>
      </c>
      <c r="AA97" s="388" t="s">
        <v>140</v>
      </c>
      <c r="AB97" s="388" t="s">
        <v>141</v>
      </c>
      <c r="AC97" s="388" t="s">
        <v>126</v>
      </c>
      <c r="AD97" s="388" t="s">
        <v>127</v>
      </c>
      <c r="AE97" s="392"/>
    </row>
    <row r="98" spans="2:31" ht="19.5">
      <c r="B98" s="65" t="s">
        <v>105</v>
      </c>
      <c r="C98" s="50"/>
      <c r="D98" s="50"/>
      <c r="E98" s="50"/>
      <c r="F98" s="50"/>
      <c r="G98" s="50"/>
      <c r="H98" s="51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2"/>
    </row>
    <row r="100" spans="2:31" ht="18.75">
      <c r="B100" s="45" t="s">
        <v>93</v>
      </c>
      <c r="C100" s="400" t="s">
        <v>5</v>
      </c>
      <c r="D100" s="400" t="s">
        <v>25</v>
      </c>
      <c r="E100" s="400" t="s">
        <v>26</v>
      </c>
      <c r="F100" s="400" t="s">
        <v>27</v>
      </c>
      <c r="G100" s="400" t="s">
        <v>12</v>
      </c>
      <c r="H100" s="400" t="s">
        <v>7</v>
      </c>
      <c r="I100" s="400" t="s">
        <v>28</v>
      </c>
      <c r="J100" s="400" t="s">
        <v>29</v>
      </c>
      <c r="K100" s="400" t="s">
        <v>30</v>
      </c>
      <c r="L100" s="400" t="s">
        <v>31</v>
      </c>
      <c r="M100" s="400" t="s">
        <v>32</v>
      </c>
      <c r="N100" s="400" t="s">
        <v>45</v>
      </c>
      <c r="O100" s="400" t="s">
        <v>3</v>
      </c>
      <c r="P100" s="400" t="s">
        <v>33</v>
      </c>
      <c r="Q100" s="400" t="s">
        <v>34</v>
      </c>
      <c r="R100" s="400" t="s">
        <v>4</v>
      </c>
      <c r="S100" s="400" t="s">
        <v>35</v>
      </c>
      <c r="T100" s="400" t="s">
        <v>36</v>
      </c>
      <c r="U100" s="400" t="s">
        <v>37</v>
      </c>
      <c r="V100" s="400" t="s">
        <v>38</v>
      </c>
      <c r="W100" s="400" t="s">
        <v>39</v>
      </c>
      <c r="X100" s="400" t="s">
        <v>40</v>
      </c>
      <c r="Y100" s="400" t="s">
        <v>41</v>
      </c>
      <c r="Z100" s="400" t="s">
        <v>42</v>
      </c>
      <c r="AA100" s="400" t="s">
        <v>43</v>
      </c>
      <c r="AB100" s="400" t="s">
        <v>44</v>
      </c>
      <c r="AC100" s="400" t="s">
        <v>123</v>
      </c>
      <c r="AD100" s="400" t="s">
        <v>142</v>
      </c>
      <c r="AE100" s="401" t="s">
        <v>143</v>
      </c>
    </row>
    <row r="101" spans="2:31" ht="18.75">
      <c r="B101" s="26" t="s">
        <v>158</v>
      </c>
      <c r="C101" s="402" t="s">
        <v>23</v>
      </c>
      <c r="D101" s="402" t="s">
        <v>46</v>
      </c>
      <c r="E101" s="402" t="s">
        <v>47</v>
      </c>
      <c r="F101" s="402" t="s">
        <v>48</v>
      </c>
      <c r="G101" s="402" t="s">
        <v>49</v>
      </c>
      <c r="H101" s="402" t="s">
        <v>50</v>
      </c>
      <c r="I101" s="402" t="s">
        <v>51</v>
      </c>
      <c r="J101" s="402" t="s">
        <v>52</v>
      </c>
      <c r="K101" s="402" t="s">
        <v>53</v>
      </c>
      <c r="L101" s="402" t="s">
        <v>54</v>
      </c>
      <c r="M101" s="402" t="s">
        <v>55</v>
      </c>
      <c r="N101" s="402" t="s">
        <v>56</v>
      </c>
      <c r="O101" s="402" t="s">
        <v>57</v>
      </c>
      <c r="P101" s="402" t="s">
        <v>58</v>
      </c>
      <c r="Q101" s="402" t="s">
        <v>59</v>
      </c>
      <c r="R101" s="402" t="s">
        <v>60</v>
      </c>
      <c r="S101" s="402" t="s">
        <v>61</v>
      </c>
      <c r="T101" s="402" t="s">
        <v>62</v>
      </c>
      <c r="U101" s="402" t="s">
        <v>63</v>
      </c>
      <c r="V101" s="402" t="s">
        <v>64</v>
      </c>
      <c r="W101" s="402" t="s">
        <v>65</v>
      </c>
      <c r="X101" s="402" t="s">
        <v>66</v>
      </c>
      <c r="Y101" s="402" t="s">
        <v>67</v>
      </c>
      <c r="Z101" s="402" t="s">
        <v>68</v>
      </c>
      <c r="AA101" s="402" t="s">
        <v>69</v>
      </c>
      <c r="AB101" s="402" t="s">
        <v>70</v>
      </c>
      <c r="AC101" s="402" t="s">
        <v>144</v>
      </c>
      <c r="AD101" s="402" t="s">
        <v>124</v>
      </c>
      <c r="AE101" s="403" t="s">
        <v>145</v>
      </c>
    </row>
    <row r="102" spans="2:31" ht="18.75">
      <c r="B102" s="312" t="s">
        <v>74</v>
      </c>
      <c r="C102" s="402">
        <v>1</v>
      </c>
      <c r="D102" s="402">
        <v>2</v>
      </c>
      <c r="E102" s="402">
        <v>3</v>
      </c>
      <c r="F102" s="402">
        <v>4</v>
      </c>
      <c r="G102" s="402">
        <v>5</v>
      </c>
      <c r="H102" s="402">
        <v>6</v>
      </c>
      <c r="I102" s="402">
        <v>7</v>
      </c>
      <c r="J102" s="402">
        <v>8</v>
      </c>
      <c r="K102" s="402">
        <v>9</v>
      </c>
      <c r="L102" s="402">
        <v>10</v>
      </c>
      <c r="M102" s="402">
        <v>11</v>
      </c>
      <c r="N102" s="402">
        <v>12</v>
      </c>
      <c r="O102" s="402">
        <v>13</v>
      </c>
      <c r="P102" s="402">
        <v>14</v>
      </c>
      <c r="Q102" s="402">
        <v>15</v>
      </c>
      <c r="R102" s="402">
        <v>16</v>
      </c>
      <c r="S102" s="402">
        <v>17</v>
      </c>
      <c r="T102" s="402">
        <v>18</v>
      </c>
      <c r="U102" s="402">
        <v>19</v>
      </c>
      <c r="V102" s="402">
        <v>20</v>
      </c>
      <c r="W102" s="402">
        <v>21</v>
      </c>
      <c r="X102" s="402">
        <v>22</v>
      </c>
      <c r="Y102" s="402">
        <v>23</v>
      </c>
      <c r="Z102" s="402">
        <v>24</v>
      </c>
      <c r="AA102" s="402">
        <v>25</v>
      </c>
      <c r="AB102" s="402">
        <v>26</v>
      </c>
      <c r="AC102" s="402" t="s">
        <v>125</v>
      </c>
      <c r="AD102" s="402" t="s">
        <v>146</v>
      </c>
      <c r="AE102" s="403" t="s">
        <v>147</v>
      </c>
    </row>
    <row r="103" spans="2:31" ht="20.25">
      <c r="B103" s="404" t="str">
        <f>B102</f>
        <v>Aa</v>
      </c>
      <c r="C103" s="402" t="s">
        <v>128</v>
      </c>
      <c r="D103" s="402" t="s">
        <v>112</v>
      </c>
      <c r="E103" s="402" t="s">
        <v>129</v>
      </c>
      <c r="F103" s="402" t="s">
        <v>113</v>
      </c>
      <c r="G103" s="402" t="s">
        <v>130</v>
      </c>
      <c r="H103" s="405" t="s">
        <v>114</v>
      </c>
      <c r="I103" s="402" t="s">
        <v>131</v>
      </c>
      <c r="J103" s="402" t="s">
        <v>115</v>
      </c>
      <c r="K103" s="402" t="s">
        <v>132</v>
      </c>
      <c r="L103" s="402" t="s">
        <v>116</v>
      </c>
      <c r="M103" s="402" t="s">
        <v>133</v>
      </c>
      <c r="N103" s="402" t="s">
        <v>117</v>
      </c>
      <c r="O103" s="402" t="s">
        <v>122</v>
      </c>
      <c r="P103" s="402" t="s">
        <v>118</v>
      </c>
      <c r="Q103" s="402" t="s">
        <v>134</v>
      </c>
      <c r="R103" s="402" t="s">
        <v>119</v>
      </c>
      <c r="S103" s="402" t="s">
        <v>120</v>
      </c>
      <c r="T103" s="402" t="s">
        <v>135</v>
      </c>
      <c r="U103" s="402" t="s">
        <v>121</v>
      </c>
      <c r="V103" s="402" t="s">
        <v>136</v>
      </c>
      <c r="W103" s="402" t="s">
        <v>137</v>
      </c>
      <c r="X103" s="402" t="s">
        <v>138</v>
      </c>
      <c r="Y103" s="402"/>
      <c r="Z103" s="402" t="s">
        <v>139</v>
      </c>
      <c r="AA103" s="402" t="s">
        <v>140</v>
      </c>
      <c r="AB103" s="402" t="s">
        <v>141</v>
      </c>
      <c r="AC103" s="402" t="s">
        <v>126</v>
      </c>
      <c r="AD103" s="402" t="s">
        <v>127</v>
      </c>
      <c r="AE103" s="406"/>
    </row>
    <row r="104" spans="2:31" ht="18.75">
      <c r="B104" s="67" t="s">
        <v>105</v>
      </c>
      <c r="C104" s="50"/>
      <c r="D104" s="50"/>
      <c r="E104" s="50"/>
      <c r="F104" s="50"/>
      <c r="G104" s="50"/>
      <c r="H104" s="51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2"/>
    </row>
    <row r="106" spans="2:31" ht="20.25">
      <c r="B106" s="46" t="s">
        <v>96</v>
      </c>
      <c r="C106" s="407" t="s">
        <v>5</v>
      </c>
      <c r="D106" s="407" t="s">
        <v>25</v>
      </c>
      <c r="E106" s="407" t="s">
        <v>26</v>
      </c>
      <c r="F106" s="407" t="s">
        <v>27</v>
      </c>
      <c r="G106" s="407" t="s">
        <v>12</v>
      </c>
      <c r="H106" s="407" t="s">
        <v>7</v>
      </c>
      <c r="I106" s="407" t="s">
        <v>28</v>
      </c>
      <c r="J106" s="407" t="s">
        <v>29</v>
      </c>
      <c r="K106" s="407" t="s">
        <v>30</v>
      </c>
      <c r="L106" s="407" t="s">
        <v>31</v>
      </c>
      <c r="M106" s="407" t="s">
        <v>32</v>
      </c>
      <c r="N106" s="407" t="s">
        <v>45</v>
      </c>
      <c r="O106" s="407" t="s">
        <v>3</v>
      </c>
      <c r="P106" s="407" t="s">
        <v>33</v>
      </c>
      <c r="Q106" s="407" t="s">
        <v>34</v>
      </c>
      <c r="R106" s="407" t="s">
        <v>4</v>
      </c>
      <c r="S106" s="407" t="s">
        <v>35</v>
      </c>
      <c r="T106" s="407" t="s">
        <v>36</v>
      </c>
      <c r="U106" s="407" t="s">
        <v>37</v>
      </c>
      <c r="V106" s="407" t="s">
        <v>38</v>
      </c>
      <c r="W106" s="407" t="s">
        <v>39</v>
      </c>
      <c r="X106" s="407" t="s">
        <v>40</v>
      </c>
      <c r="Y106" s="407" t="s">
        <v>41</v>
      </c>
      <c r="Z106" s="407" t="s">
        <v>42</v>
      </c>
      <c r="AA106" s="407" t="s">
        <v>43</v>
      </c>
      <c r="AB106" s="407" t="s">
        <v>44</v>
      </c>
      <c r="AC106" s="407" t="s">
        <v>123</v>
      </c>
      <c r="AD106" s="407" t="s">
        <v>142</v>
      </c>
      <c r="AE106" s="408" t="s">
        <v>143</v>
      </c>
    </row>
    <row r="107" spans="2:31" ht="20.25">
      <c r="B107" s="26" t="s">
        <v>158</v>
      </c>
      <c r="C107" s="409" t="s">
        <v>23</v>
      </c>
      <c r="D107" s="409" t="s">
        <v>46</v>
      </c>
      <c r="E107" s="409" t="s">
        <v>47</v>
      </c>
      <c r="F107" s="409" t="s">
        <v>48</v>
      </c>
      <c r="G107" s="409" t="s">
        <v>49</v>
      </c>
      <c r="H107" s="409" t="s">
        <v>50</v>
      </c>
      <c r="I107" s="409" t="s">
        <v>51</v>
      </c>
      <c r="J107" s="409" t="s">
        <v>52</v>
      </c>
      <c r="K107" s="409" t="s">
        <v>53</v>
      </c>
      <c r="L107" s="409" t="s">
        <v>54</v>
      </c>
      <c r="M107" s="409" t="s">
        <v>55</v>
      </c>
      <c r="N107" s="409" t="s">
        <v>56</v>
      </c>
      <c r="O107" s="409" t="s">
        <v>57</v>
      </c>
      <c r="P107" s="409" t="s">
        <v>58</v>
      </c>
      <c r="Q107" s="409" t="s">
        <v>59</v>
      </c>
      <c r="R107" s="409" t="s">
        <v>60</v>
      </c>
      <c r="S107" s="409" t="s">
        <v>61</v>
      </c>
      <c r="T107" s="409" t="s">
        <v>62</v>
      </c>
      <c r="U107" s="409" t="s">
        <v>63</v>
      </c>
      <c r="V107" s="409" t="s">
        <v>64</v>
      </c>
      <c r="W107" s="409" t="s">
        <v>65</v>
      </c>
      <c r="X107" s="409" t="s">
        <v>66</v>
      </c>
      <c r="Y107" s="409" t="s">
        <v>67</v>
      </c>
      <c r="Z107" s="409" t="s">
        <v>68</v>
      </c>
      <c r="AA107" s="409" t="s">
        <v>69</v>
      </c>
      <c r="AB107" s="409" t="s">
        <v>70</v>
      </c>
      <c r="AC107" s="409" t="s">
        <v>144</v>
      </c>
      <c r="AD107" s="409" t="s">
        <v>124</v>
      </c>
      <c r="AE107" s="410" t="s">
        <v>145</v>
      </c>
    </row>
    <row r="108" spans="2:31" ht="20.25">
      <c r="B108" s="312" t="s">
        <v>74</v>
      </c>
      <c r="C108" s="409">
        <v>1</v>
      </c>
      <c r="D108" s="409">
        <v>2</v>
      </c>
      <c r="E108" s="409">
        <v>3</v>
      </c>
      <c r="F108" s="409">
        <v>4</v>
      </c>
      <c r="G108" s="409">
        <v>5</v>
      </c>
      <c r="H108" s="409">
        <v>6</v>
      </c>
      <c r="I108" s="409">
        <v>7</v>
      </c>
      <c r="J108" s="409">
        <v>8</v>
      </c>
      <c r="K108" s="409">
        <v>9</v>
      </c>
      <c r="L108" s="409">
        <v>10</v>
      </c>
      <c r="M108" s="409">
        <v>11</v>
      </c>
      <c r="N108" s="409">
        <v>12</v>
      </c>
      <c r="O108" s="409">
        <v>13</v>
      </c>
      <c r="P108" s="409">
        <v>14</v>
      </c>
      <c r="Q108" s="409">
        <v>15</v>
      </c>
      <c r="R108" s="409">
        <v>16</v>
      </c>
      <c r="S108" s="409">
        <v>17</v>
      </c>
      <c r="T108" s="409">
        <v>18</v>
      </c>
      <c r="U108" s="409">
        <v>19</v>
      </c>
      <c r="V108" s="409">
        <v>20</v>
      </c>
      <c r="W108" s="409">
        <v>21</v>
      </c>
      <c r="X108" s="409">
        <v>22</v>
      </c>
      <c r="Y108" s="409">
        <v>23</v>
      </c>
      <c r="Z108" s="409">
        <v>24</v>
      </c>
      <c r="AA108" s="409">
        <v>25</v>
      </c>
      <c r="AB108" s="409">
        <v>26</v>
      </c>
      <c r="AC108" s="409" t="s">
        <v>125</v>
      </c>
      <c r="AD108" s="409" t="s">
        <v>146</v>
      </c>
      <c r="AE108" s="410" t="s">
        <v>147</v>
      </c>
    </row>
    <row r="109" spans="2:31" ht="20.25">
      <c r="B109" s="411" t="str">
        <f>B108</f>
        <v>Aa</v>
      </c>
      <c r="C109" s="409" t="s">
        <v>128</v>
      </c>
      <c r="D109" s="409" t="s">
        <v>112</v>
      </c>
      <c r="E109" s="409" t="s">
        <v>129</v>
      </c>
      <c r="F109" s="409" t="s">
        <v>113</v>
      </c>
      <c r="G109" s="409" t="s">
        <v>130</v>
      </c>
      <c r="H109" s="412" t="s">
        <v>114</v>
      </c>
      <c r="I109" s="409" t="s">
        <v>131</v>
      </c>
      <c r="J109" s="409" t="s">
        <v>115</v>
      </c>
      <c r="K109" s="409" t="s">
        <v>132</v>
      </c>
      <c r="L109" s="409" t="s">
        <v>116</v>
      </c>
      <c r="M109" s="409" t="s">
        <v>133</v>
      </c>
      <c r="N109" s="409" t="s">
        <v>117</v>
      </c>
      <c r="O109" s="409" t="s">
        <v>122</v>
      </c>
      <c r="P109" s="409" t="s">
        <v>118</v>
      </c>
      <c r="Q109" s="409" t="s">
        <v>134</v>
      </c>
      <c r="R109" s="409" t="s">
        <v>119</v>
      </c>
      <c r="S109" s="409" t="s">
        <v>120</v>
      </c>
      <c r="T109" s="409" t="s">
        <v>135</v>
      </c>
      <c r="U109" s="409" t="s">
        <v>121</v>
      </c>
      <c r="V109" s="409" t="s">
        <v>136</v>
      </c>
      <c r="W109" s="409" t="s">
        <v>137</v>
      </c>
      <c r="X109" s="409" t="s">
        <v>138</v>
      </c>
      <c r="Y109" s="409"/>
      <c r="Z109" s="409" t="s">
        <v>139</v>
      </c>
      <c r="AA109" s="409" t="s">
        <v>140</v>
      </c>
      <c r="AB109" s="409" t="s">
        <v>141</v>
      </c>
      <c r="AC109" s="409" t="s">
        <v>126</v>
      </c>
      <c r="AD109" s="409" t="s">
        <v>127</v>
      </c>
      <c r="AE109" s="413"/>
    </row>
    <row r="110" spans="2:31" ht="18.75">
      <c r="B110" s="54" t="s">
        <v>105</v>
      </c>
      <c r="C110" s="50"/>
      <c r="D110" s="50"/>
      <c r="E110" s="50"/>
      <c r="F110" s="50"/>
      <c r="G110" s="50"/>
      <c r="H110" s="51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2"/>
    </row>
    <row r="112" spans="2:31" ht="26.25">
      <c r="B112" s="47" t="s">
        <v>97</v>
      </c>
      <c r="C112" s="414" t="s">
        <v>5</v>
      </c>
      <c r="D112" s="414" t="s">
        <v>25</v>
      </c>
      <c r="E112" s="414" t="s">
        <v>26</v>
      </c>
      <c r="F112" s="414" t="s">
        <v>27</v>
      </c>
      <c r="G112" s="414" t="s">
        <v>12</v>
      </c>
      <c r="H112" s="414" t="s">
        <v>7</v>
      </c>
      <c r="I112" s="414" t="s">
        <v>28</v>
      </c>
      <c r="J112" s="414" t="s">
        <v>29</v>
      </c>
      <c r="K112" s="414" t="s">
        <v>30</v>
      </c>
      <c r="L112" s="414" t="s">
        <v>31</v>
      </c>
      <c r="M112" s="414" t="s">
        <v>32</v>
      </c>
      <c r="N112" s="414" t="s">
        <v>45</v>
      </c>
      <c r="O112" s="414" t="s">
        <v>3</v>
      </c>
      <c r="P112" s="414" t="s">
        <v>33</v>
      </c>
      <c r="Q112" s="414" t="s">
        <v>34</v>
      </c>
      <c r="R112" s="414" t="s">
        <v>4</v>
      </c>
      <c r="S112" s="414" t="s">
        <v>35</v>
      </c>
      <c r="T112" s="414" t="s">
        <v>36</v>
      </c>
      <c r="U112" s="414" t="s">
        <v>37</v>
      </c>
      <c r="V112" s="414" t="s">
        <v>38</v>
      </c>
      <c r="W112" s="414" t="s">
        <v>39</v>
      </c>
      <c r="X112" s="414" t="s">
        <v>40</v>
      </c>
      <c r="Y112" s="414" t="s">
        <v>41</v>
      </c>
      <c r="Z112" s="414" t="s">
        <v>42</v>
      </c>
      <c r="AA112" s="414" t="s">
        <v>43</v>
      </c>
      <c r="AB112" s="414" t="s">
        <v>44</v>
      </c>
      <c r="AC112" s="414" t="s">
        <v>123</v>
      </c>
      <c r="AD112" s="414" t="s">
        <v>142</v>
      </c>
      <c r="AE112" s="415" t="s">
        <v>143</v>
      </c>
    </row>
    <row r="113" spans="2:31" ht="26.25">
      <c r="B113" s="26" t="s">
        <v>158</v>
      </c>
      <c r="C113" s="416" t="s">
        <v>23</v>
      </c>
      <c r="D113" s="416" t="s">
        <v>46</v>
      </c>
      <c r="E113" s="416" t="s">
        <v>47</v>
      </c>
      <c r="F113" s="416" t="s">
        <v>48</v>
      </c>
      <c r="G113" s="416" t="s">
        <v>49</v>
      </c>
      <c r="H113" s="416" t="s">
        <v>50</v>
      </c>
      <c r="I113" s="416" t="s">
        <v>51</v>
      </c>
      <c r="J113" s="416" t="s">
        <v>52</v>
      </c>
      <c r="K113" s="416" t="s">
        <v>53</v>
      </c>
      <c r="L113" s="416" t="s">
        <v>54</v>
      </c>
      <c r="M113" s="416" t="s">
        <v>55</v>
      </c>
      <c r="N113" s="416" t="s">
        <v>56</v>
      </c>
      <c r="O113" s="416" t="s">
        <v>57</v>
      </c>
      <c r="P113" s="416" t="s">
        <v>58</v>
      </c>
      <c r="Q113" s="416" t="s">
        <v>59</v>
      </c>
      <c r="R113" s="416" t="s">
        <v>60</v>
      </c>
      <c r="S113" s="416" t="s">
        <v>61</v>
      </c>
      <c r="T113" s="416" t="s">
        <v>62</v>
      </c>
      <c r="U113" s="416" t="s">
        <v>63</v>
      </c>
      <c r="V113" s="416" t="s">
        <v>64</v>
      </c>
      <c r="W113" s="416" t="s">
        <v>65</v>
      </c>
      <c r="X113" s="416" t="s">
        <v>66</v>
      </c>
      <c r="Y113" s="416" t="s">
        <v>67</v>
      </c>
      <c r="Z113" s="416" t="s">
        <v>68</v>
      </c>
      <c r="AA113" s="416" t="s">
        <v>69</v>
      </c>
      <c r="AB113" s="416" t="s">
        <v>70</v>
      </c>
      <c r="AC113" s="416" t="s">
        <v>144</v>
      </c>
      <c r="AD113" s="416" t="s">
        <v>124</v>
      </c>
      <c r="AE113" s="417" t="s">
        <v>145</v>
      </c>
    </row>
    <row r="114" spans="2:31" ht="26.25">
      <c r="B114" s="312" t="s">
        <v>74</v>
      </c>
      <c r="C114" s="416">
        <v>1</v>
      </c>
      <c r="D114" s="416">
        <v>2</v>
      </c>
      <c r="E114" s="416">
        <v>3</v>
      </c>
      <c r="F114" s="416">
        <v>4</v>
      </c>
      <c r="G114" s="416">
        <v>5</v>
      </c>
      <c r="H114" s="416">
        <v>6</v>
      </c>
      <c r="I114" s="416">
        <v>7</v>
      </c>
      <c r="J114" s="416">
        <v>8</v>
      </c>
      <c r="K114" s="416">
        <v>9</v>
      </c>
      <c r="L114" s="416">
        <v>10</v>
      </c>
      <c r="M114" s="416">
        <v>11</v>
      </c>
      <c r="N114" s="416">
        <v>12</v>
      </c>
      <c r="O114" s="416">
        <v>13</v>
      </c>
      <c r="P114" s="416">
        <v>14</v>
      </c>
      <c r="Q114" s="416">
        <v>15</v>
      </c>
      <c r="R114" s="416">
        <v>16</v>
      </c>
      <c r="S114" s="416">
        <v>17</v>
      </c>
      <c r="T114" s="416">
        <v>18</v>
      </c>
      <c r="U114" s="416">
        <v>19</v>
      </c>
      <c r="V114" s="416">
        <v>20</v>
      </c>
      <c r="W114" s="416">
        <v>21</v>
      </c>
      <c r="X114" s="416">
        <v>22</v>
      </c>
      <c r="Y114" s="416">
        <v>23</v>
      </c>
      <c r="Z114" s="416">
        <v>24</v>
      </c>
      <c r="AA114" s="416">
        <v>25</v>
      </c>
      <c r="AB114" s="416">
        <v>26</v>
      </c>
      <c r="AC114" s="416" t="s">
        <v>125</v>
      </c>
      <c r="AD114" s="416" t="s">
        <v>146</v>
      </c>
      <c r="AE114" s="417" t="s">
        <v>147</v>
      </c>
    </row>
    <row r="115" spans="2:31" ht="26.25">
      <c r="B115" s="418" t="str">
        <f>B114</f>
        <v>Aa</v>
      </c>
      <c r="C115" s="416" t="s">
        <v>128</v>
      </c>
      <c r="D115" s="416" t="s">
        <v>112</v>
      </c>
      <c r="E115" s="416" t="s">
        <v>129</v>
      </c>
      <c r="F115" s="416" t="s">
        <v>113</v>
      </c>
      <c r="G115" s="416" t="s">
        <v>130</v>
      </c>
      <c r="H115" s="419" t="s">
        <v>114</v>
      </c>
      <c r="I115" s="416" t="s">
        <v>131</v>
      </c>
      <c r="J115" s="416" t="s">
        <v>115</v>
      </c>
      <c r="K115" s="416" t="s">
        <v>132</v>
      </c>
      <c r="L115" s="416" t="s">
        <v>116</v>
      </c>
      <c r="M115" s="416" t="s">
        <v>133</v>
      </c>
      <c r="N115" s="416" t="s">
        <v>117</v>
      </c>
      <c r="O115" s="416" t="s">
        <v>122</v>
      </c>
      <c r="P115" s="416" t="s">
        <v>118</v>
      </c>
      <c r="Q115" s="416" t="s">
        <v>134</v>
      </c>
      <c r="R115" s="416" t="s">
        <v>119</v>
      </c>
      <c r="S115" s="416" t="s">
        <v>120</v>
      </c>
      <c r="T115" s="416" t="s">
        <v>135</v>
      </c>
      <c r="U115" s="416" t="s">
        <v>121</v>
      </c>
      <c r="V115" s="416" t="s">
        <v>136</v>
      </c>
      <c r="W115" s="416" t="s">
        <v>137</v>
      </c>
      <c r="X115" s="416" t="s">
        <v>138</v>
      </c>
      <c r="Y115" s="416"/>
      <c r="Z115" s="416" t="s">
        <v>139</v>
      </c>
      <c r="AA115" s="416" t="s">
        <v>140</v>
      </c>
      <c r="AB115" s="416" t="s">
        <v>141</v>
      </c>
      <c r="AC115" s="416" t="s">
        <v>126</v>
      </c>
      <c r="AD115" s="416" t="s">
        <v>127</v>
      </c>
      <c r="AE115" s="420"/>
    </row>
    <row r="116" spans="2:31" ht="24">
      <c r="B116" s="68" t="s">
        <v>105</v>
      </c>
      <c r="C116" s="50"/>
      <c r="D116" s="50"/>
      <c r="E116" s="50"/>
      <c r="F116" s="50"/>
      <c r="G116" s="50"/>
      <c r="H116" s="51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2"/>
    </row>
    <row r="118" spans="2:31" ht="18">
      <c r="B118" s="27" t="s">
        <v>159</v>
      </c>
      <c r="C118" s="421" t="s">
        <v>5</v>
      </c>
      <c r="D118" s="421" t="s">
        <v>25</v>
      </c>
      <c r="E118" s="421" t="s">
        <v>26</v>
      </c>
      <c r="F118" s="421" t="s">
        <v>27</v>
      </c>
      <c r="G118" s="421" t="s">
        <v>12</v>
      </c>
      <c r="H118" s="421" t="s">
        <v>7</v>
      </c>
      <c r="I118" s="421" t="s">
        <v>28</v>
      </c>
      <c r="J118" s="421" t="s">
        <v>29</v>
      </c>
      <c r="K118" s="421" t="s">
        <v>30</v>
      </c>
      <c r="L118" s="421" t="s">
        <v>31</v>
      </c>
      <c r="M118" s="421" t="s">
        <v>32</v>
      </c>
      <c r="N118" s="421" t="s">
        <v>45</v>
      </c>
      <c r="O118" s="421" t="s">
        <v>3</v>
      </c>
      <c r="P118" s="421" t="s">
        <v>33</v>
      </c>
      <c r="Q118" s="421" t="s">
        <v>34</v>
      </c>
      <c r="R118" s="421" t="s">
        <v>4</v>
      </c>
      <c r="S118" s="421" t="s">
        <v>35</v>
      </c>
      <c r="T118" s="421" t="s">
        <v>36</v>
      </c>
      <c r="U118" s="421" t="s">
        <v>37</v>
      </c>
      <c r="V118" s="421" t="s">
        <v>38</v>
      </c>
      <c r="W118" s="421" t="s">
        <v>39</v>
      </c>
      <c r="X118" s="421" t="s">
        <v>40</v>
      </c>
      <c r="Y118" s="421" t="s">
        <v>41</v>
      </c>
      <c r="Z118" s="421" t="s">
        <v>42</v>
      </c>
      <c r="AA118" s="421" t="s">
        <v>43</v>
      </c>
      <c r="AB118" s="421" t="s">
        <v>44</v>
      </c>
      <c r="AC118" s="421" t="s">
        <v>123</v>
      </c>
      <c r="AD118" s="421" t="s">
        <v>142</v>
      </c>
      <c r="AE118" s="422" t="s">
        <v>143</v>
      </c>
    </row>
    <row r="119" spans="2:31" ht="18">
      <c r="B119" s="26" t="s">
        <v>158</v>
      </c>
      <c r="C119" s="423" t="s">
        <v>23</v>
      </c>
      <c r="D119" s="423" t="s">
        <v>46</v>
      </c>
      <c r="E119" s="423" t="s">
        <v>47</v>
      </c>
      <c r="F119" s="423" t="s">
        <v>48</v>
      </c>
      <c r="G119" s="423" t="s">
        <v>49</v>
      </c>
      <c r="H119" s="423" t="s">
        <v>50</v>
      </c>
      <c r="I119" s="423" t="s">
        <v>51</v>
      </c>
      <c r="J119" s="423" t="s">
        <v>52</v>
      </c>
      <c r="K119" s="423" t="s">
        <v>53</v>
      </c>
      <c r="L119" s="423" t="s">
        <v>54</v>
      </c>
      <c r="M119" s="423" t="s">
        <v>55</v>
      </c>
      <c r="N119" s="423" t="s">
        <v>56</v>
      </c>
      <c r="O119" s="423" t="s">
        <v>57</v>
      </c>
      <c r="P119" s="423" t="s">
        <v>58</v>
      </c>
      <c r="Q119" s="423" t="s">
        <v>59</v>
      </c>
      <c r="R119" s="423" t="s">
        <v>60</v>
      </c>
      <c r="S119" s="423" t="s">
        <v>61</v>
      </c>
      <c r="T119" s="423" t="s">
        <v>62</v>
      </c>
      <c r="U119" s="423" t="s">
        <v>63</v>
      </c>
      <c r="V119" s="423" t="s">
        <v>64</v>
      </c>
      <c r="W119" s="423" t="s">
        <v>65</v>
      </c>
      <c r="X119" s="423" t="s">
        <v>66</v>
      </c>
      <c r="Y119" s="423" t="s">
        <v>67</v>
      </c>
      <c r="Z119" s="423" t="s">
        <v>68</v>
      </c>
      <c r="AA119" s="423" t="s">
        <v>69</v>
      </c>
      <c r="AB119" s="423" t="s">
        <v>70</v>
      </c>
      <c r="AC119" s="423" t="s">
        <v>144</v>
      </c>
      <c r="AD119" s="423" t="s">
        <v>124</v>
      </c>
      <c r="AE119" s="424" t="s">
        <v>145</v>
      </c>
    </row>
    <row r="120" spans="2:31" ht="18">
      <c r="B120" s="312" t="s">
        <v>74</v>
      </c>
      <c r="C120" s="423">
        <v>1</v>
      </c>
      <c r="D120" s="423">
        <v>2</v>
      </c>
      <c r="E120" s="423">
        <v>3</v>
      </c>
      <c r="F120" s="423">
        <v>4</v>
      </c>
      <c r="G120" s="423">
        <v>5</v>
      </c>
      <c r="H120" s="423">
        <v>6</v>
      </c>
      <c r="I120" s="423">
        <v>7</v>
      </c>
      <c r="J120" s="423">
        <v>8</v>
      </c>
      <c r="K120" s="423">
        <v>9</v>
      </c>
      <c r="L120" s="423">
        <v>10</v>
      </c>
      <c r="M120" s="423">
        <v>11</v>
      </c>
      <c r="N120" s="423">
        <v>12</v>
      </c>
      <c r="O120" s="423">
        <v>13</v>
      </c>
      <c r="P120" s="423">
        <v>14</v>
      </c>
      <c r="Q120" s="423">
        <v>15</v>
      </c>
      <c r="R120" s="423">
        <v>16</v>
      </c>
      <c r="S120" s="423">
        <v>17</v>
      </c>
      <c r="T120" s="423">
        <v>18</v>
      </c>
      <c r="U120" s="423">
        <v>19</v>
      </c>
      <c r="V120" s="423">
        <v>20</v>
      </c>
      <c r="W120" s="423">
        <v>21</v>
      </c>
      <c r="X120" s="423">
        <v>22</v>
      </c>
      <c r="Y120" s="423">
        <v>23</v>
      </c>
      <c r="Z120" s="423">
        <v>24</v>
      </c>
      <c r="AA120" s="423">
        <v>25</v>
      </c>
      <c r="AB120" s="423">
        <v>26</v>
      </c>
      <c r="AC120" s="423" t="s">
        <v>125</v>
      </c>
      <c r="AD120" s="423" t="s">
        <v>146</v>
      </c>
      <c r="AE120" s="424" t="s">
        <v>147</v>
      </c>
    </row>
    <row r="121" spans="2:31" ht="18">
      <c r="B121" s="425" t="str">
        <f>B120</f>
        <v>Aa</v>
      </c>
      <c r="C121" s="423" t="s">
        <v>128</v>
      </c>
      <c r="D121" s="423" t="s">
        <v>112</v>
      </c>
      <c r="E121" s="423" t="s">
        <v>129</v>
      </c>
      <c r="F121" s="423" t="s">
        <v>113</v>
      </c>
      <c r="G121" s="423" t="s">
        <v>130</v>
      </c>
      <c r="H121" s="426" t="s">
        <v>114</v>
      </c>
      <c r="I121" s="423" t="s">
        <v>131</v>
      </c>
      <c r="J121" s="423" t="s">
        <v>115</v>
      </c>
      <c r="K121" s="423" t="s">
        <v>132</v>
      </c>
      <c r="L121" s="423" t="s">
        <v>116</v>
      </c>
      <c r="M121" s="423" t="s">
        <v>133</v>
      </c>
      <c r="N121" s="423" t="s">
        <v>117</v>
      </c>
      <c r="O121" s="423" t="s">
        <v>122</v>
      </c>
      <c r="P121" s="423" t="s">
        <v>118</v>
      </c>
      <c r="Q121" s="423" t="s">
        <v>134</v>
      </c>
      <c r="R121" s="423" t="s">
        <v>119</v>
      </c>
      <c r="S121" s="423" t="s">
        <v>120</v>
      </c>
      <c r="T121" s="423" t="s">
        <v>135</v>
      </c>
      <c r="U121" s="423" t="s">
        <v>121</v>
      </c>
      <c r="V121" s="423" t="s">
        <v>136</v>
      </c>
      <c r="W121" s="423" t="s">
        <v>137</v>
      </c>
      <c r="X121" s="423" t="s">
        <v>138</v>
      </c>
      <c r="Y121" s="423"/>
      <c r="Z121" s="423" t="s">
        <v>139</v>
      </c>
      <c r="AA121" s="423" t="s">
        <v>140</v>
      </c>
      <c r="AB121" s="423" t="s">
        <v>141</v>
      </c>
      <c r="AC121" s="423" t="s">
        <v>126</v>
      </c>
      <c r="AD121" s="423" t="s">
        <v>127</v>
      </c>
      <c r="AE121" s="427"/>
    </row>
    <row r="122" spans="2:31" ht="18">
      <c r="B122" s="71" t="s">
        <v>105</v>
      </c>
      <c r="C122" s="50"/>
      <c r="D122" s="50"/>
      <c r="E122" s="50"/>
      <c r="F122" s="50"/>
      <c r="G122" s="50"/>
      <c r="H122" s="51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2"/>
    </row>
    <row r="124" spans="2:31" ht="18">
      <c r="B124" s="27" t="s">
        <v>160</v>
      </c>
      <c r="C124" s="428" t="s">
        <v>5</v>
      </c>
      <c r="D124" s="428" t="s">
        <v>25</v>
      </c>
      <c r="E124" s="428" t="s">
        <v>26</v>
      </c>
      <c r="F124" s="428" t="s">
        <v>27</v>
      </c>
      <c r="G124" s="428" t="s">
        <v>12</v>
      </c>
      <c r="H124" s="428" t="s">
        <v>7</v>
      </c>
      <c r="I124" s="428" t="s">
        <v>28</v>
      </c>
      <c r="J124" s="428" t="s">
        <v>29</v>
      </c>
      <c r="K124" s="428" t="s">
        <v>30</v>
      </c>
      <c r="L124" s="428" t="s">
        <v>31</v>
      </c>
      <c r="M124" s="428" t="s">
        <v>32</v>
      </c>
      <c r="N124" s="428" t="s">
        <v>45</v>
      </c>
      <c r="O124" s="428" t="s">
        <v>3</v>
      </c>
      <c r="P124" s="428" t="s">
        <v>33</v>
      </c>
      <c r="Q124" s="428" t="s">
        <v>34</v>
      </c>
      <c r="R124" s="428" t="s">
        <v>4</v>
      </c>
      <c r="S124" s="428" t="s">
        <v>35</v>
      </c>
      <c r="T124" s="428" t="s">
        <v>36</v>
      </c>
      <c r="U124" s="428" t="s">
        <v>37</v>
      </c>
      <c r="V124" s="428" t="s">
        <v>38</v>
      </c>
      <c r="W124" s="428" t="s">
        <v>39</v>
      </c>
      <c r="X124" s="428" t="s">
        <v>40</v>
      </c>
      <c r="Y124" s="428" t="s">
        <v>41</v>
      </c>
      <c r="Z124" s="428" t="s">
        <v>42</v>
      </c>
      <c r="AA124" s="428" t="s">
        <v>43</v>
      </c>
      <c r="AB124" s="428" t="s">
        <v>44</v>
      </c>
      <c r="AC124" s="428" t="s">
        <v>123</v>
      </c>
      <c r="AD124" s="428" t="s">
        <v>142</v>
      </c>
      <c r="AE124" s="429" t="s">
        <v>143</v>
      </c>
    </row>
    <row r="125" spans="2:31" ht="18">
      <c r="B125" s="26" t="s">
        <v>158</v>
      </c>
      <c r="C125" s="430" t="s">
        <v>23</v>
      </c>
      <c r="D125" s="430" t="s">
        <v>46</v>
      </c>
      <c r="E125" s="430" t="s">
        <v>47</v>
      </c>
      <c r="F125" s="430" t="s">
        <v>48</v>
      </c>
      <c r="G125" s="430" t="s">
        <v>49</v>
      </c>
      <c r="H125" s="430" t="s">
        <v>50</v>
      </c>
      <c r="I125" s="430" t="s">
        <v>51</v>
      </c>
      <c r="J125" s="430" t="s">
        <v>52</v>
      </c>
      <c r="K125" s="430" t="s">
        <v>53</v>
      </c>
      <c r="L125" s="430" t="s">
        <v>54</v>
      </c>
      <c r="M125" s="430" t="s">
        <v>55</v>
      </c>
      <c r="N125" s="430" t="s">
        <v>56</v>
      </c>
      <c r="O125" s="430" t="s">
        <v>57</v>
      </c>
      <c r="P125" s="430" t="s">
        <v>58</v>
      </c>
      <c r="Q125" s="430" t="s">
        <v>59</v>
      </c>
      <c r="R125" s="430" t="s">
        <v>60</v>
      </c>
      <c r="S125" s="430" t="s">
        <v>61</v>
      </c>
      <c r="T125" s="430" t="s">
        <v>62</v>
      </c>
      <c r="U125" s="430" t="s">
        <v>63</v>
      </c>
      <c r="V125" s="430" t="s">
        <v>64</v>
      </c>
      <c r="W125" s="430" t="s">
        <v>65</v>
      </c>
      <c r="X125" s="430" t="s">
        <v>66</v>
      </c>
      <c r="Y125" s="430" t="s">
        <v>67</v>
      </c>
      <c r="Z125" s="430" t="s">
        <v>68</v>
      </c>
      <c r="AA125" s="430" t="s">
        <v>69</v>
      </c>
      <c r="AB125" s="430" t="s">
        <v>70</v>
      </c>
      <c r="AC125" s="430" t="s">
        <v>144</v>
      </c>
      <c r="AD125" s="430" t="s">
        <v>124</v>
      </c>
      <c r="AE125" s="431" t="s">
        <v>145</v>
      </c>
    </row>
    <row r="126" spans="2:31" ht="18">
      <c r="B126" s="312" t="s">
        <v>74</v>
      </c>
      <c r="C126" s="430">
        <v>1</v>
      </c>
      <c r="D126" s="430">
        <v>2</v>
      </c>
      <c r="E126" s="430">
        <v>3</v>
      </c>
      <c r="F126" s="430">
        <v>4</v>
      </c>
      <c r="G126" s="430">
        <v>5</v>
      </c>
      <c r="H126" s="430">
        <v>6</v>
      </c>
      <c r="I126" s="430">
        <v>7</v>
      </c>
      <c r="J126" s="430">
        <v>8</v>
      </c>
      <c r="K126" s="430">
        <v>9</v>
      </c>
      <c r="L126" s="430">
        <v>10</v>
      </c>
      <c r="M126" s="430">
        <v>11</v>
      </c>
      <c r="N126" s="430">
        <v>12</v>
      </c>
      <c r="O126" s="430">
        <v>13</v>
      </c>
      <c r="P126" s="430">
        <v>14</v>
      </c>
      <c r="Q126" s="430">
        <v>15</v>
      </c>
      <c r="R126" s="430">
        <v>16</v>
      </c>
      <c r="S126" s="430">
        <v>17</v>
      </c>
      <c r="T126" s="430">
        <v>18</v>
      </c>
      <c r="U126" s="430">
        <v>19</v>
      </c>
      <c r="V126" s="430">
        <v>20</v>
      </c>
      <c r="W126" s="430">
        <v>21</v>
      </c>
      <c r="X126" s="430">
        <v>22</v>
      </c>
      <c r="Y126" s="430">
        <v>23</v>
      </c>
      <c r="Z126" s="430">
        <v>24</v>
      </c>
      <c r="AA126" s="430">
        <v>25</v>
      </c>
      <c r="AB126" s="430">
        <v>26</v>
      </c>
      <c r="AC126" s="430" t="s">
        <v>125</v>
      </c>
      <c r="AD126" s="430" t="s">
        <v>146</v>
      </c>
      <c r="AE126" s="431" t="s">
        <v>147</v>
      </c>
    </row>
    <row r="127" spans="2:31" ht="18">
      <c r="B127" s="432" t="str">
        <f>B126</f>
        <v>Aa</v>
      </c>
      <c r="C127" s="430" t="s">
        <v>128</v>
      </c>
      <c r="D127" s="430" t="s">
        <v>112</v>
      </c>
      <c r="E127" s="430" t="s">
        <v>129</v>
      </c>
      <c r="F127" s="430" t="s">
        <v>113</v>
      </c>
      <c r="G127" s="430" t="s">
        <v>130</v>
      </c>
      <c r="H127" s="433" t="s">
        <v>114</v>
      </c>
      <c r="I127" s="430" t="s">
        <v>131</v>
      </c>
      <c r="J127" s="430" t="s">
        <v>115</v>
      </c>
      <c r="K127" s="430" t="s">
        <v>132</v>
      </c>
      <c r="L127" s="430" t="s">
        <v>116</v>
      </c>
      <c r="M127" s="430" t="s">
        <v>133</v>
      </c>
      <c r="N127" s="430" t="s">
        <v>117</v>
      </c>
      <c r="O127" s="430" t="s">
        <v>122</v>
      </c>
      <c r="P127" s="430" t="s">
        <v>118</v>
      </c>
      <c r="Q127" s="430" t="s">
        <v>134</v>
      </c>
      <c r="R127" s="430" t="s">
        <v>119</v>
      </c>
      <c r="S127" s="430" t="s">
        <v>120</v>
      </c>
      <c r="T127" s="430" t="s">
        <v>135</v>
      </c>
      <c r="U127" s="430" t="s">
        <v>121</v>
      </c>
      <c r="V127" s="430" t="s">
        <v>136</v>
      </c>
      <c r="W127" s="430" t="s">
        <v>137</v>
      </c>
      <c r="X127" s="430" t="s">
        <v>138</v>
      </c>
      <c r="Y127" s="430"/>
      <c r="Z127" s="430" t="s">
        <v>139</v>
      </c>
      <c r="AA127" s="430" t="s">
        <v>140</v>
      </c>
      <c r="AB127" s="430" t="s">
        <v>141</v>
      </c>
      <c r="AC127" s="430" t="s">
        <v>126</v>
      </c>
      <c r="AD127" s="430" t="s">
        <v>127</v>
      </c>
      <c r="AE127" s="434"/>
    </row>
    <row r="128" spans="2:31" ht="18">
      <c r="B128" s="70" t="s">
        <v>105</v>
      </c>
      <c r="C128" s="50"/>
      <c r="D128" s="50"/>
      <c r="E128" s="50"/>
      <c r="F128" s="50"/>
      <c r="G128" s="50"/>
      <c r="H128" s="51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2"/>
    </row>
    <row r="131" spans="2:31" ht="18.75">
      <c r="B131" s="27" t="s">
        <v>161</v>
      </c>
      <c r="C131" s="435" t="s">
        <v>5</v>
      </c>
      <c r="D131" s="435" t="s">
        <v>25</v>
      </c>
      <c r="E131" s="435" t="s">
        <v>26</v>
      </c>
      <c r="F131" s="435" t="s">
        <v>27</v>
      </c>
      <c r="G131" s="435" t="s">
        <v>12</v>
      </c>
      <c r="H131" s="435" t="s">
        <v>7</v>
      </c>
      <c r="I131" s="435" t="s">
        <v>28</v>
      </c>
      <c r="J131" s="435" t="s">
        <v>29</v>
      </c>
      <c r="K131" s="435" t="s">
        <v>30</v>
      </c>
      <c r="L131" s="435" t="s">
        <v>31</v>
      </c>
      <c r="M131" s="435" t="s">
        <v>32</v>
      </c>
      <c r="N131" s="435" t="s">
        <v>45</v>
      </c>
      <c r="O131" s="435" t="s">
        <v>3</v>
      </c>
      <c r="P131" s="435" t="s">
        <v>33</v>
      </c>
      <c r="Q131" s="435" t="s">
        <v>34</v>
      </c>
      <c r="R131" s="435" t="s">
        <v>4</v>
      </c>
      <c r="S131" s="435" t="s">
        <v>35</v>
      </c>
      <c r="T131" s="435" t="s">
        <v>36</v>
      </c>
      <c r="U131" s="435" t="s">
        <v>37</v>
      </c>
      <c r="V131" s="435" t="s">
        <v>38</v>
      </c>
      <c r="W131" s="435" t="s">
        <v>39</v>
      </c>
      <c r="X131" s="435" t="s">
        <v>40</v>
      </c>
      <c r="Y131" s="435" t="s">
        <v>41</v>
      </c>
      <c r="Z131" s="435" t="s">
        <v>42</v>
      </c>
      <c r="AA131" s="435" t="s">
        <v>43</v>
      </c>
      <c r="AB131" s="435" t="s">
        <v>44</v>
      </c>
      <c r="AC131" s="435" t="s">
        <v>123</v>
      </c>
      <c r="AD131" s="435" t="s">
        <v>142</v>
      </c>
      <c r="AE131" s="436" t="s">
        <v>143</v>
      </c>
    </row>
    <row r="132" spans="2:31" ht="18.75">
      <c r="B132" s="26" t="s">
        <v>158</v>
      </c>
      <c r="C132" s="437" t="s">
        <v>23</v>
      </c>
      <c r="D132" s="437" t="s">
        <v>46</v>
      </c>
      <c r="E132" s="437" t="s">
        <v>47</v>
      </c>
      <c r="F132" s="437" t="s">
        <v>48</v>
      </c>
      <c r="G132" s="437" t="s">
        <v>49</v>
      </c>
      <c r="H132" s="437" t="s">
        <v>50</v>
      </c>
      <c r="I132" s="437" t="s">
        <v>51</v>
      </c>
      <c r="J132" s="437" t="s">
        <v>52</v>
      </c>
      <c r="K132" s="437" t="s">
        <v>53</v>
      </c>
      <c r="L132" s="437" t="s">
        <v>54</v>
      </c>
      <c r="M132" s="437" t="s">
        <v>55</v>
      </c>
      <c r="N132" s="437" t="s">
        <v>56</v>
      </c>
      <c r="O132" s="437" t="s">
        <v>57</v>
      </c>
      <c r="P132" s="437" t="s">
        <v>58</v>
      </c>
      <c r="Q132" s="437" t="s">
        <v>59</v>
      </c>
      <c r="R132" s="437" t="s">
        <v>60</v>
      </c>
      <c r="S132" s="437" t="s">
        <v>61</v>
      </c>
      <c r="T132" s="437" t="s">
        <v>62</v>
      </c>
      <c r="U132" s="437" t="s">
        <v>63</v>
      </c>
      <c r="V132" s="437" t="s">
        <v>64</v>
      </c>
      <c r="W132" s="437" t="s">
        <v>65</v>
      </c>
      <c r="X132" s="437" t="s">
        <v>66</v>
      </c>
      <c r="Y132" s="437" t="s">
        <v>67</v>
      </c>
      <c r="Z132" s="437" t="s">
        <v>68</v>
      </c>
      <c r="AA132" s="437" t="s">
        <v>69</v>
      </c>
      <c r="AB132" s="437" t="s">
        <v>70</v>
      </c>
      <c r="AC132" s="437" t="s">
        <v>144</v>
      </c>
      <c r="AD132" s="437" t="s">
        <v>124</v>
      </c>
      <c r="AE132" s="438" t="s">
        <v>145</v>
      </c>
    </row>
    <row r="133" spans="2:31" ht="18.75">
      <c r="B133" s="312" t="s">
        <v>74</v>
      </c>
      <c r="C133" s="437">
        <v>1</v>
      </c>
      <c r="D133" s="437">
        <v>2</v>
      </c>
      <c r="E133" s="437">
        <v>3</v>
      </c>
      <c r="F133" s="437">
        <v>4</v>
      </c>
      <c r="G133" s="437">
        <v>5</v>
      </c>
      <c r="H133" s="437">
        <v>6</v>
      </c>
      <c r="I133" s="437">
        <v>7</v>
      </c>
      <c r="J133" s="437">
        <v>8</v>
      </c>
      <c r="K133" s="437">
        <v>9</v>
      </c>
      <c r="L133" s="437">
        <v>10</v>
      </c>
      <c r="M133" s="437">
        <v>11</v>
      </c>
      <c r="N133" s="437">
        <v>12</v>
      </c>
      <c r="O133" s="437">
        <v>13</v>
      </c>
      <c r="P133" s="437">
        <v>14</v>
      </c>
      <c r="Q133" s="437">
        <v>15</v>
      </c>
      <c r="R133" s="437">
        <v>16</v>
      </c>
      <c r="S133" s="437">
        <v>17</v>
      </c>
      <c r="T133" s="437">
        <v>18</v>
      </c>
      <c r="U133" s="437">
        <v>19</v>
      </c>
      <c r="V133" s="437">
        <v>20</v>
      </c>
      <c r="W133" s="437">
        <v>21</v>
      </c>
      <c r="X133" s="437">
        <v>22</v>
      </c>
      <c r="Y133" s="437">
        <v>23</v>
      </c>
      <c r="Z133" s="437">
        <v>24</v>
      </c>
      <c r="AA133" s="437">
        <v>25</v>
      </c>
      <c r="AB133" s="437">
        <v>26</v>
      </c>
      <c r="AC133" s="437" t="s">
        <v>125</v>
      </c>
      <c r="AD133" s="437" t="s">
        <v>146</v>
      </c>
      <c r="AE133" s="438" t="s">
        <v>147</v>
      </c>
    </row>
    <row r="134" spans="2:31" ht="18.75">
      <c r="B134" s="439" t="str">
        <f>B133</f>
        <v>Aa</v>
      </c>
      <c r="C134" s="437" t="s">
        <v>128</v>
      </c>
      <c r="D134" s="437" t="s">
        <v>112</v>
      </c>
      <c r="E134" s="437" t="s">
        <v>129</v>
      </c>
      <c r="F134" s="437" t="s">
        <v>113</v>
      </c>
      <c r="G134" s="437" t="s">
        <v>130</v>
      </c>
      <c r="H134" s="440" t="s">
        <v>114</v>
      </c>
      <c r="I134" s="437" t="s">
        <v>131</v>
      </c>
      <c r="J134" s="437" t="s">
        <v>115</v>
      </c>
      <c r="K134" s="437" t="s">
        <v>132</v>
      </c>
      <c r="L134" s="437" t="s">
        <v>116</v>
      </c>
      <c r="M134" s="437" t="s">
        <v>133</v>
      </c>
      <c r="N134" s="437" t="s">
        <v>117</v>
      </c>
      <c r="O134" s="437" t="s">
        <v>122</v>
      </c>
      <c r="P134" s="437" t="s">
        <v>118</v>
      </c>
      <c r="Q134" s="437" t="s">
        <v>134</v>
      </c>
      <c r="R134" s="437" t="s">
        <v>119</v>
      </c>
      <c r="S134" s="437" t="s">
        <v>120</v>
      </c>
      <c r="T134" s="437" t="s">
        <v>135</v>
      </c>
      <c r="U134" s="437" t="s">
        <v>121</v>
      </c>
      <c r="V134" s="437" t="s">
        <v>136</v>
      </c>
      <c r="W134" s="437" t="s">
        <v>137</v>
      </c>
      <c r="X134" s="437" t="s">
        <v>138</v>
      </c>
      <c r="Y134" s="437"/>
      <c r="Z134" s="437" t="s">
        <v>139</v>
      </c>
      <c r="AA134" s="437" t="s">
        <v>140</v>
      </c>
      <c r="AB134" s="437" t="s">
        <v>141</v>
      </c>
      <c r="AC134" s="437" t="s">
        <v>126</v>
      </c>
      <c r="AD134" s="437" t="s">
        <v>127</v>
      </c>
      <c r="AE134" s="441"/>
    </row>
    <row r="135" spans="2:31" ht="18.75">
      <c r="B135" s="72" t="s">
        <v>105</v>
      </c>
      <c r="C135" s="50"/>
      <c r="D135" s="50"/>
      <c r="E135" s="50"/>
      <c r="F135" s="50"/>
      <c r="G135" s="50"/>
      <c r="H135" s="51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2"/>
    </row>
    <row r="137" spans="2:31" ht="19.5">
      <c r="B137" s="27" t="s">
        <v>162</v>
      </c>
      <c r="C137" s="442" t="s">
        <v>5</v>
      </c>
      <c r="D137" s="442" t="s">
        <v>25</v>
      </c>
      <c r="E137" s="442" t="s">
        <v>26</v>
      </c>
      <c r="F137" s="442" t="s">
        <v>27</v>
      </c>
      <c r="G137" s="442" t="s">
        <v>12</v>
      </c>
      <c r="H137" s="442" t="s">
        <v>7</v>
      </c>
      <c r="I137" s="442" t="s">
        <v>28</v>
      </c>
      <c r="J137" s="442" t="s">
        <v>29</v>
      </c>
      <c r="K137" s="442" t="s">
        <v>30</v>
      </c>
      <c r="L137" s="442" t="s">
        <v>31</v>
      </c>
      <c r="M137" s="442" t="s">
        <v>32</v>
      </c>
      <c r="N137" s="442" t="s">
        <v>45</v>
      </c>
      <c r="O137" s="442" t="s">
        <v>3</v>
      </c>
      <c r="P137" s="442" t="s">
        <v>33</v>
      </c>
      <c r="Q137" s="442" t="s">
        <v>34</v>
      </c>
      <c r="R137" s="442" t="s">
        <v>4</v>
      </c>
      <c r="S137" s="442" t="s">
        <v>35</v>
      </c>
      <c r="T137" s="442" t="s">
        <v>36</v>
      </c>
      <c r="U137" s="442" t="s">
        <v>37</v>
      </c>
      <c r="V137" s="442" t="s">
        <v>38</v>
      </c>
      <c r="W137" s="442" t="s">
        <v>39</v>
      </c>
      <c r="X137" s="442" t="s">
        <v>40</v>
      </c>
      <c r="Y137" s="442" t="s">
        <v>41</v>
      </c>
      <c r="Z137" s="442" t="s">
        <v>42</v>
      </c>
      <c r="AA137" s="442" t="s">
        <v>43</v>
      </c>
      <c r="AB137" s="442" t="s">
        <v>44</v>
      </c>
      <c r="AC137" s="442" t="s">
        <v>123</v>
      </c>
      <c r="AD137" s="442" t="s">
        <v>142</v>
      </c>
      <c r="AE137" s="443" t="s">
        <v>143</v>
      </c>
    </row>
    <row r="138" spans="2:31" ht="19.5">
      <c r="B138" s="26" t="s">
        <v>158</v>
      </c>
      <c r="C138" s="444" t="s">
        <v>23</v>
      </c>
      <c r="D138" s="444" t="s">
        <v>46</v>
      </c>
      <c r="E138" s="444" t="s">
        <v>47</v>
      </c>
      <c r="F138" s="444" t="s">
        <v>48</v>
      </c>
      <c r="G138" s="444" t="s">
        <v>49</v>
      </c>
      <c r="H138" s="444" t="s">
        <v>50</v>
      </c>
      <c r="I138" s="444" t="s">
        <v>51</v>
      </c>
      <c r="J138" s="444" t="s">
        <v>52</v>
      </c>
      <c r="K138" s="444" t="s">
        <v>53</v>
      </c>
      <c r="L138" s="444" t="s">
        <v>54</v>
      </c>
      <c r="M138" s="444" t="s">
        <v>55</v>
      </c>
      <c r="N138" s="444" t="s">
        <v>56</v>
      </c>
      <c r="O138" s="444" t="s">
        <v>57</v>
      </c>
      <c r="P138" s="444" t="s">
        <v>58</v>
      </c>
      <c r="Q138" s="444" t="s">
        <v>59</v>
      </c>
      <c r="R138" s="444" t="s">
        <v>60</v>
      </c>
      <c r="S138" s="444" t="s">
        <v>61</v>
      </c>
      <c r="T138" s="444" t="s">
        <v>62</v>
      </c>
      <c r="U138" s="444" t="s">
        <v>63</v>
      </c>
      <c r="V138" s="444" t="s">
        <v>64</v>
      </c>
      <c r="W138" s="444" t="s">
        <v>65</v>
      </c>
      <c r="X138" s="444" t="s">
        <v>66</v>
      </c>
      <c r="Y138" s="444" t="s">
        <v>67</v>
      </c>
      <c r="Z138" s="444" t="s">
        <v>68</v>
      </c>
      <c r="AA138" s="444" t="s">
        <v>69</v>
      </c>
      <c r="AB138" s="444" t="s">
        <v>70</v>
      </c>
      <c r="AC138" s="444" t="s">
        <v>144</v>
      </c>
      <c r="AD138" s="444" t="s">
        <v>124</v>
      </c>
      <c r="AE138" s="445" t="s">
        <v>145</v>
      </c>
    </row>
    <row r="139" spans="2:31" ht="19.5">
      <c r="B139" s="312" t="s">
        <v>74</v>
      </c>
      <c r="C139" s="444">
        <v>1</v>
      </c>
      <c r="D139" s="444">
        <v>2</v>
      </c>
      <c r="E139" s="444">
        <v>3</v>
      </c>
      <c r="F139" s="444">
        <v>4</v>
      </c>
      <c r="G139" s="444">
        <v>5</v>
      </c>
      <c r="H139" s="444">
        <v>6</v>
      </c>
      <c r="I139" s="444">
        <v>7</v>
      </c>
      <c r="J139" s="444">
        <v>8</v>
      </c>
      <c r="K139" s="444">
        <v>9</v>
      </c>
      <c r="L139" s="444">
        <v>10</v>
      </c>
      <c r="M139" s="444">
        <v>11</v>
      </c>
      <c r="N139" s="444">
        <v>12</v>
      </c>
      <c r="O139" s="444">
        <v>13</v>
      </c>
      <c r="P139" s="444">
        <v>14</v>
      </c>
      <c r="Q139" s="444">
        <v>15</v>
      </c>
      <c r="R139" s="444">
        <v>16</v>
      </c>
      <c r="S139" s="444">
        <v>17</v>
      </c>
      <c r="T139" s="444">
        <v>18</v>
      </c>
      <c r="U139" s="444">
        <v>19</v>
      </c>
      <c r="V139" s="444">
        <v>20</v>
      </c>
      <c r="W139" s="444">
        <v>21</v>
      </c>
      <c r="X139" s="444">
        <v>22</v>
      </c>
      <c r="Y139" s="444">
        <v>23</v>
      </c>
      <c r="Z139" s="444">
        <v>24</v>
      </c>
      <c r="AA139" s="444">
        <v>25</v>
      </c>
      <c r="AB139" s="444">
        <v>26</v>
      </c>
      <c r="AC139" s="444" t="s">
        <v>125</v>
      </c>
      <c r="AD139" s="444" t="s">
        <v>146</v>
      </c>
      <c r="AE139" s="445" t="s">
        <v>147</v>
      </c>
    </row>
    <row r="140" spans="2:31" ht="19.5">
      <c r="B140" s="446" t="str">
        <f>B139</f>
        <v>Aa</v>
      </c>
      <c r="C140" s="444" t="s">
        <v>128</v>
      </c>
      <c r="D140" s="444" t="s">
        <v>112</v>
      </c>
      <c r="E140" s="444" t="s">
        <v>129</v>
      </c>
      <c r="F140" s="444" t="s">
        <v>113</v>
      </c>
      <c r="G140" s="444" t="s">
        <v>130</v>
      </c>
      <c r="H140" s="447" t="s">
        <v>114</v>
      </c>
      <c r="I140" s="444" t="s">
        <v>131</v>
      </c>
      <c r="J140" s="444" t="s">
        <v>115</v>
      </c>
      <c r="K140" s="444" t="s">
        <v>132</v>
      </c>
      <c r="L140" s="444" t="s">
        <v>116</v>
      </c>
      <c r="M140" s="444" t="s">
        <v>133</v>
      </c>
      <c r="N140" s="444" t="s">
        <v>117</v>
      </c>
      <c r="O140" s="444" t="s">
        <v>122</v>
      </c>
      <c r="P140" s="444" t="s">
        <v>118</v>
      </c>
      <c r="Q140" s="444" t="s">
        <v>134</v>
      </c>
      <c r="R140" s="444" t="s">
        <v>119</v>
      </c>
      <c r="S140" s="444" t="s">
        <v>120</v>
      </c>
      <c r="T140" s="444" t="s">
        <v>135</v>
      </c>
      <c r="U140" s="444" t="s">
        <v>121</v>
      </c>
      <c r="V140" s="444" t="s">
        <v>136</v>
      </c>
      <c r="W140" s="444" t="s">
        <v>137</v>
      </c>
      <c r="X140" s="444" t="s">
        <v>138</v>
      </c>
      <c r="Y140" s="444"/>
      <c r="Z140" s="444" t="s">
        <v>139</v>
      </c>
      <c r="AA140" s="444" t="s">
        <v>140</v>
      </c>
      <c r="AB140" s="444" t="s">
        <v>141</v>
      </c>
      <c r="AC140" s="444" t="s">
        <v>126</v>
      </c>
      <c r="AD140" s="444" t="s">
        <v>127</v>
      </c>
      <c r="AE140" s="448"/>
    </row>
    <row r="141" spans="2:31" ht="19.5">
      <c r="B141" s="69" t="s">
        <v>105</v>
      </c>
      <c r="C141" s="50"/>
      <c r="D141" s="50"/>
      <c r="E141" s="50"/>
      <c r="F141" s="50"/>
      <c r="G141" s="50"/>
      <c r="H141" s="51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2"/>
    </row>
    <row r="143" spans="2:31" ht="18">
      <c r="B143" s="27" t="s">
        <v>163</v>
      </c>
      <c r="C143" s="449" t="s">
        <v>5</v>
      </c>
      <c r="D143" s="450" t="s">
        <v>25</v>
      </c>
      <c r="E143" s="450" t="s">
        <v>26</v>
      </c>
      <c r="F143" s="450" t="s">
        <v>27</v>
      </c>
      <c r="G143" s="450" t="s">
        <v>12</v>
      </c>
      <c r="H143" s="450" t="s">
        <v>7</v>
      </c>
      <c r="I143" s="450" t="s">
        <v>28</v>
      </c>
      <c r="J143" s="450" t="s">
        <v>29</v>
      </c>
      <c r="K143" s="450" t="s">
        <v>30</v>
      </c>
      <c r="L143" s="450" t="s">
        <v>31</v>
      </c>
      <c r="M143" s="450" t="s">
        <v>32</v>
      </c>
      <c r="N143" s="450" t="s">
        <v>45</v>
      </c>
      <c r="O143" s="450" t="s">
        <v>3</v>
      </c>
      <c r="P143" s="450" t="s">
        <v>33</v>
      </c>
      <c r="Q143" s="450" t="s">
        <v>34</v>
      </c>
      <c r="R143" s="450" t="s">
        <v>4</v>
      </c>
      <c r="S143" s="450" t="s">
        <v>35</v>
      </c>
      <c r="T143" s="450" t="s">
        <v>36</v>
      </c>
      <c r="U143" s="450" t="s">
        <v>37</v>
      </c>
      <c r="V143" s="450" t="s">
        <v>38</v>
      </c>
      <c r="W143" s="450" t="s">
        <v>39</v>
      </c>
      <c r="X143" s="450" t="s">
        <v>40</v>
      </c>
      <c r="Y143" s="450" t="s">
        <v>41</v>
      </c>
      <c r="Z143" s="450" t="s">
        <v>42</v>
      </c>
      <c r="AA143" s="450" t="s">
        <v>43</v>
      </c>
      <c r="AB143" s="450" t="s">
        <v>44</v>
      </c>
      <c r="AC143" s="450" t="s">
        <v>123</v>
      </c>
      <c r="AD143" s="450" t="s">
        <v>142</v>
      </c>
      <c r="AE143" s="451" t="s">
        <v>143</v>
      </c>
    </row>
    <row r="144" spans="2:31" ht="18">
      <c r="B144" s="26" t="s">
        <v>158</v>
      </c>
      <c r="C144" s="452" t="s">
        <v>23</v>
      </c>
      <c r="D144" s="452" t="s">
        <v>46</v>
      </c>
      <c r="E144" s="452" t="s">
        <v>47</v>
      </c>
      <c r="F144" s="452" t="s">
        <v>48</v>
      </c>
      <c r="G144" s="452" t="s">
        <v>49</v>
      </c>
      <c r="H144" s="452" t="s">
        <v>50</v>
      </c>
      <c r="I144" s="452" t="s">
        <v>51</v>
      </c>
      <c r="J144" s="452" t="s">
        <v>52</v>
      </c>
      <c r="K144" s="452" t="s">
        <v>53</v>
      </c>
      <c r="L144" s="452" t="s">
        <v>54</v>
      </c>
      <c r="M144" s="452" t="s">
        <v>55</v>
      </c>
      <c r="N144" s="452" t="s">
        <v>56</v>
      </c>
      <c r="O144" s="452" t="s">
        <v>57</v>
      </c>
      <c r="P144" s="452" t="s">
        <v>58</v>
      </c>
      <c r="Q144" s="452" t="s">
        <v>59</v>
      </c>
      <c r="R144" s="452" t="s">
        <v>60</v>
      </c>
      <c r="S144" s="452" t="s">
        <v>61</v>
      </c>
      <c r="T144" s="452" t="s">
        <v>62</v>
      </c>
      <c r="U144" s="452" t="s">
        <v>63</v>
      </c>
      <c r="V144" s="452" t="s">
        <v>64</v>
      </c>
      <c r="W144" s="452" t="s">
        <v>65</v>
      </c>
      <c r="X144" s="452" t="s">
        <v>66</v>
      </c>
      <c r="Y144" s="452" t="s">
        <v>67</v>
      </c>
      <c r="Z144" s="452" t="s">
        <v>68</v>
      </c>
      <c r="AA144" s="452" t="s">
        <v>69</v>
      </c>
      <c r="AB144" s="452" t="s">
        <v>70</v>
      </c>
      <c r="AC144" s="452" t="s">
        <v>144</v>
      </c>
      <c r="AD144" s="452" t="s">
        <v>124</v>
      </c>
      <c r="AE144" s="453" t="s">
        <v>145</v>
      </c>
    </row>
    <row r="145" spans="2:31" ht="18">
      <c r="B145" s="312" t="s">
        <v>74</v>
      </c>
      <c r="C145" s="452">
        <v>1</v>
      </c>
      <c r="D145" s="452">
        <v>2</v>
      </c>
      <c r="E145" s="452">
        <v>3</v>
      </c>
      <c r="F145" s="452">
        <v>4</v>
      </c>
      <c r="G145" s="452">
        <v>5</v>
      </c>
      <c r="H145" s="452">
        <v>6</v>
      </c>
      <c r="I145" s="452">
        <v>7</v>
      </c>
      <c r="J145" s="452">
        <v>8</v>
      </c>
      <c r="K145" s="452">
        <v>9</v>
      </c>
      <c r="L145" s="452">
        <v>10</v>
      </c>
      <c r="M145" s="452">
        <v>11</v>
      </c>
      <c r="N145" s="452">
        <v>12</v>
      </c>
      <c r="O145" s="452">
        <v>13</v>
      </c>
      <c r="P145" s="452">
        <v>14</v>
      </c>
      <c r="Q145" s="452">
        <v>15</v>
      </c>
      <c r="R145" s="452">
        <v>16</v>
      </c>
      <c r="S145" s="452">
        <v>17</v>
      </c>
      <c r="T145" s="452">
        <v>18</v>
      </c>
      <c r="U145" s="452">
        <v>19</v>
      </c>
      <c r="V145" s="452">
        <v>20</v>
      </c>
      <c r="W145" s="452">
        <v>21</v>
      </c>
      <c r="X145" s="452">
        <v>22</v>
      </c>
      <c r="Y145" s="452">
        <v>23</v>
      </c>
      <c r="Z145" s="452">
        <v>24</v>
      </c>
      <c r="AA145" s="452">
        <v>25</v>
      </c>
      <c r="AB145" s="452">
        <v>26</v>
      </c>
      <c r="AC145" s="452" t="s">
        <v>125</v>
      </c>
      <c r="AD145" s="452" t="s">
        <v>146</v>
      </c>
      <c r="AE145" s="453" t="s">
        <v>147</v>
      </c>
    </row>
    <row r="146" spans="2:31" ht="18">
      <c r="B146" s="454" t="str">
        <f>B145</f>
        <v>Aa</v>
      </c>
      <c r="C146" s="452" t="s">
        <v>128</v>
      </c>
      <c r="D146" s="452" t="s">
        <v>112</v>
      </c>
      <c r="E146" s="452" t="s">
        <v>129</v>
      </c>
      <c r="F146" s="452" t="s">
        <v>113</v>
      </c>
      <c r="G146" s="452" t="s">
        <v>130</v>
      </c>
      <c r="H146" s="455" t="s">
        <v>114</v>
      </c>
      <c r="I146" s="452" t="s">
        <v>131</v>
      </c>
      <c r="J146" s="452" t="s">
        <v>115</v>
      </c>
      <c r="K146" s="452" t="s">
        <v>132</v>
      </c>
      <c r="L146" s="452" t="s">
        <v>116</v>
      </c>
      <c r="M146" s="452" t="s">
        <v>133</v>
      </c>
      <c r="N146" s="452" t="s">
        <v>117</v>
      </c>
      <c r="O146" s="452" t="s">
        <v>122</v>
      </c>
      <c r="P146" s="452" t="s">
        <v>118</v>
      </c>
      <c r="Q146" s="452" t="s">
        <v>134</v>
      </c>
      <c r="R146" s="452" t="s">
        <v>119</v>
      </c>
      <c r="S146" s="452" t="s">
        <v>120</v>
      </c>
      <c r="T146" s="452" t="s">
        <v>135</v>
      </c>
      <c r="U146" s="452" t="s">
        <v>121</v>
      </c>
      <c r="V146" s="452" t="s">
        <v>136</v>
      </c>
      <c r="W146" s="452" t="s">
        <v>137</v>
      </c>
      <c r="X146" s="452" t="s">
        <v>138</v>
      </c>
      <c r="Y146" s="452"/>
      <c r="Z146" s="452" t="s">
        <v>139</v>
      </c>
      <c r="AA146" s="452" t="s">
        <v>140</v>
      </c>
      <c r="AB146" s="452" t="s">
        <v>141</v>
      </c>
      <c r="AC146" s="452" t="s">
        <v>126</v>
      </c>
      <c r="AD146" s="452" t="s">
        <v>127</v>
      </c>
      <c r="AE146" s="456"/>
    </row>
    <row r="147" spans="2:31" ht="18">
      <c r="B147" s="73" t="s">
        <v>105</v>
      </c>
      <c r="C147" s="50"/>
      <c r="D147" s="50"/>
      <c r="E147" s="50"/>
      <c r="F147" s="50"/>
      <c r="G147" s="50"/>
      <c r="H147" s="51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2"/>
    </row>
    <row r="149" spans="2:31" ht="18">
      <c r="B149" s="27" t="s">
        <v>87</v>
      </c>
      <c r="C149" s="457" t="s">
        <v>5</v>
      </c>
      <c r="D149" s="457" t="s">
        <v>25</v>
      </c>
      <c r="E149" s="457" t="s">
        <v>26</v>
      </c>
      <c r="F149" s="457" t="s">
        <v>27</v>
      </c>
      <c r="G149" s="457" t="s">
        <v>12</v>
      </c>
      <c r="H149" s="457" t="s">
        <v>7</v>
      </c>
      <c r="I149" s="457" t="s">
        <v>28</v>
      </c>
      <c r="J149" s="457" t="s">
        <v>29</v>
      </c>
      <c r="K149" s="457" t="s">
        <v>30</v>
      </c>
      <c r="L149" s="457" t="s">
        <v>31</v>
      </c>
      <c r="M149" s="457" t="s">
        <v>32</v>
      </c>
      <c r="N149" s="457" t="s">
        <v>45</v>
      </c>
      <c r="O149" s="457" t="s">
        <v>3</v>
      </c>
      <c r="P149" s="457" t="s">
        <v>33</v>
      </c>
      <c r="Q149" s="457" t="s">
        <v>34</v>
      </c>
      <c r="R149" s="457" t="s">
        <v>4</v>
      </c>
      <c r="S149" s="457" t="s">
        <v>35</v>
      </c>
      <c r="T149" s="457" t="s">
        <v>36</v>
      </c>
      <c r="U149" s="457" t="s">
        <v>37</v>
      </c>
      <c r="V149" s="457" t="s">
        <v>38</v>
      </c>
      <c r="W149" s="457" t="s">
        <v>39</v>
      </c>
      <c r="X149" s="457" t="s">
        <v>40</v>
      </c>
      <c r="Y149" s="457" t="s">
        <v>41</v>
      </c>
      <c r="Z149" s="457" t="s">
        <v>42</v>
      </c>
      <c r="AA149" s="457" t="s">
        <v>43</v>
      </c>
      <c r="AB149" s="457" t="s">
        <v>44</v>
      </c>
      <c r="AC149" s="457" t="s">
        <v>123</v>
      </c>
      <c r="AD149" s="457" t="s">
        <v>142</v>
      </c>
      <c r="AE149" s="458" t="s">
        <v>143</v>
      </c>
    </row>
    <row r="150" spans="2:31" ht="18">
      <c r="B150" s="26" t="s">
        <v>158</v>
      </c>
      <c r="C150" s="459" t="s">
        <v>23</v>
      </c>
      <c r="D150" s="459" t="s">
        <v>46</v>
      </c>
      <c r="E150" s="459" t="s">
        <v>47</v>
      </c>
      <c r="F150" s="459" t="s">
        <v>48</v>
      </c>
      <c r="G150" s="459" t="s">
        <v>49</v>
      </c>
      <c r="H150" s="459" t="s">
        <v>50</v>
      </c>
      <c r="I150" s="459" t="s">
        <v>51</v>
      </c>
      <c r="J150" s="459" t="s">
        <v>52</v>
      </c>
      <c r="K150" s="459" t="s">
        <v>53</v>
      </c>
      <c r="L150" s="459" t="s">
        <v>54</v>
      </c>
      <c r="M150" s="459" t="s">
        <v>55</v>
      </c>
      <c r="N150" s="459" t="s">
        <v>56</v>
      </c>
      <c r="O150" s="459" t="s">
        <v>57</v>
      </c>
      <c r="P150" s="459" t="s">
        <v>58</v>
      </c>
      <c r="Q150" s="459" t="s">
        <v>59</v>
      </c>
      <c r="R150" s="459" t="s">
        <v>60</v>
      </c>
      <c r="S150" s="459" t="s">
        <v>61</v>
      </c>
      <c r="T150" s="459" t="s">
        <v>62</v>
      </c>
      <c r="U150" s="459" t="s">
        <v>63</v>
      </c>
      <c r="V150" s="459" t="s">
        <v>64</v>
      </c>
      <c r="W150" s="459" t="s">
        <v>65</v>
      </c>
      <c r="X150" s="459" t="s">
        <v>66</v>
      </c>
      <c r="Y150" s="459" t="s">
        <v>67</v>
      </c>
      <c r="Z150" s="459" t="s">
        <v>68</v>
      </c>
      <c r="AA150" s="459" t="s">
        <v>69</v>
      </c>
      <c r="AB150" s="459" t="s">
        <v>70</v>
      </c>
      <c r="AC150" s="459" t="s">
        <v>144</v>
      </c>
      <c r="AD150" s="459" t="s">
        <v>124</v>
      </c>
      <c r="AE150" s="460" t="s">
        <v>145</v>
      </c>
    </row>
    <row r="151" spans="2:31" ht="18">
      <c r="B151" s="312" t="s">
        <v>74</v>
      </c>
      <c r="C151" s="459">
        <v>1</v>
      </c>
      <c r="D151" s="459">
        <v>2</v>
      </c>
      <c r="E151" s="459">
        <v>3</v>
      </c>
      <c r="F151" s="459">
        <v>4</v>
      </c>
      <c r="G151" s="459">
        <v>5</v>
      </c>
      <c r="H151" s="459">
        <v>6</v>
      </c>
      <c r="I151" s="459">
        <v>7</v>
      </c>
      <c r="J151" s="459">
        <v>8</v>
      </c>
      <c r="K151" s="459">
        <v>9</v>
      </c>
      <c r="L151" s="459">
        <v>10</v>
      </c>
      <c r="M151" s="459">
        <v>11</v>
      </c>
      <c r="N151" s="459">
        <v>12</v>
      </c>
      <c r="O151" s="459">
        <v>13</v>
      </c>
      <c r="P151" s="459">
        <v>14</v>
      </c>
      <c r="Q151" s="459">
        <v>15</v>
      </c>
      <c r="R151" s="459">
        <v>16</v>
      </c>
      <c r="S151" s="459">
        <v>17</v>
      </c>
      <c r="T151" s="459">
        <v>18</v>
      </c>
      <c r="U151" s="459">
        <v>19</v>
      </c>
      <c r="V151" s="459">
        <v>20</v>
      </c>
      <c r="W151" s="459">
        <v>21</v>
      </c>
      <c r="X151" s="459">
        <v>22</v>
      </c>
      <c r="Y151" s="459">
        <v>23</v>
      </c>
      <c r="Z151" s="459">
        <v>24</v>
      </c>
      <c r="AA151" s="459">
        <v>25</v>
      </c>
      <c r="AB151" s="459">
        <v>26</v>
      </c>
      <c r="AC151" s="459" t="s">
        <v>125</v>
      </c>
      <c r="AD151" s="459" t="s">
        <v>146</v>
      </c>
      <c r="AE151" s="460" t="s">
        <v>147</v>
      </c>
    </row>
    <row r="152" spans="2:31" ht="18">
      <c r="B152" s="461" t="str">
        <f>B151</f>
        <v>Aa</v>
      </c>
      <c r="C152" s="459" t="s">
        <v>128</v>
      </c>
      <c r="D152" s="459" t="s">
        <v>112</v>
      </c>
      <c r="E152" s="459" t="s">
        <v>129</v>
      </c>
      <c r="F152" s="459" t="s">
        <v>113</v>
      </c>
      <c r="G152" s="459" t="s">
        <v>130</v>
      </c>
      <c r="H152" s="462" t="s">
        <v>114</v>
      </c>
      <c r="I152" s="459" t="s">
        <v>131</v>
      </c>
      <c r="J152" s="459" t="s">
        <v>115</v>
      </c>
      <c r="K152" s="459" t="s">
        <v>132</v>
      </c>
      <c r="L152" s="459" t="s">
        <v>116</v>
      </c>
      <c r="M152" s="459" t="s">
        <v>133</v>
      </c>
      <c r="N152" s="459" t="s">
        <v>117</v>
      </c>
      <c r="O152" s="459" t="s">
        <v>122</v>
      </c>
      <c r="P152" s="459" t="s">
        <v>118</v>
      </c>
      <c r="Q152" s="459" t="s">
        <v>134</v>
      </c>
      <c r="R152" s="459" t="s">
        <v>119</v>
      </c>
      <c r="S152" s="459" t="s">
        <v>120</v>
      </c>
      <c r="T152" s="459" t="s">
        <v>135</v>
      </c>
      <c r="U152" s="459" t="s">
        <v>121</v>
      </c>
      <c r="V152" s="459" t="s">
        <v>136</v>
      </c>
      <c r="W152" s="459" t="s">
        <v>137</v>
      </c>
      <c r="X152" s="459" t="s">
        <v>138</v>
      </c>
      <c r="Y152" s="459"/>
      <c r="Z152" s="459" t="s">
        <v>139</v>
      </c>
      <c r="AA152" s="459" t="s">
        <v>140</v>
      </c>
      <c r="AB152" s="459" t="s">
        <v>141</v>
      </c>
      <c r="AC152" s="459" t="s">
        <v>126</v>
      </c>
      <c r="AD152" s="459" t="s">
        <v>127</v>
      </c>
      <c r="AE152" s="463"/>
    </row>
    <row r="153" spans="2:31" ht="18">
      <c r="B153" s="74" t="s">
        <v>105</v>
      </c>
      <c r="C153" s="50"/>
      <c r="D153" s="50"/>
      <c r="E153" s="50"/>
      <c r="F153" s="50"/>
      <c r="G153" s="50"/>
      <c r="H153" s="51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2"/>
    </row>
    <row r="155" spans="2:31" ht="18">
      <c r="B155" s="27" t="s">
        <v>89</v>
      </c>
      <c r="C155" s="464" t="s">
        <v>5</v>
      </c>
      <c r="D155" s="464" t="s">
        <v>25</v>
      </c>
      <c r="E155" s="464" t="s">
        <v>26</v>
      </c>
      <c r="F155" s="464" t="s">
        <v>27</v>
      </c>
      <c r="G155" s="464" t="s">
        <v>12</v>
      </c>
      <c r="H155" s="464" t="s">
        <v>7</v>
      </c>
      <c r="I155" s="464" t="s">
        <v>28</v>
      </c>
      <c r="J155" s="464" t="s">
        <v>29</v>
      </c>
      <c r="K155" s="464" t="s">
        <v>30</v>
      </c>
      <c r="L155" s="464" t="s">
        <v>31</v>
      </c>
      <c r="M155" s="464" t="s">
        <v>32</v>
      </c>
      <c r="N155" s="464" t="s">
        <v>45</v>
      </c>
      <c r="O155" s="464" t="s">
        <v>3</v>
      </c>
      <c r="P155" s="464" t="s">
        <v>33</v>
      </c>
      <c r="Q155" s="464" t="s">
        <v>34</v>
      </c>
      <c r="R155" s="464" t="s">
        <v>4</v>
      </c>
      <c r="S155" s="464" t="s">
        <v>35</v>
      </c>
      <c r="T155" s="464" t="s">
        <v>36</v>
      </c>
      <c r="U155" s="464" t="s">
        <v>37</v>
      </c>
      <c r="V155" s="464" t="s">
        <v>38</v>
      </c>
      <c r="W155" s="464" t="s">
        <v>39</v>
      </c>
      <c r="X155" s="464" t="s">
        <v>40</v>
      </c>
      <c r="Y155" s="464" t="s">
        <v>41</v>
      </c>
      <c r="Z155" s="464" t="s">
        <v>42</v>
      </c>
      <c r="AA155" s="464" t="s">
        <v>43</v>
      </c>
      <c r="AB155" s="464" t="s">
        <v>44</v>
      </c>
      <c r="AC155" s="464" t="s">
        <v>123</v>
      </c>
      <c r="AD155" s="464" t="s">
        <v>142</v>
      </c>
      <c r="AE155" s="465" t="s">
        <v>143</v>
      </c>
    </row>
    <row r="156" spans="2:31" ht="18">
      <c r="B156" s="26" t="s">
        <v>158</v>
      </c>
      <c r="C156" s="466" t="s">
        <v>23</v>
      </c>
      <c r="D156" s="466" t="s">
        <v>46</v>
      </c>
      <c r="E156" s="466" t="s">
        <v>47</v>
      </c>
      <c r="F156" s="466" t="s">
        <v>48</v>
      </c>
      <c r="G156" s="466" t="s">
        <v>49</v>
      </c>
      <c r="H156" s="466" t="s">
        <v>50</v>
      </c>
      <c r="I156" s="466" t="s">
        <v>51</v>
      </c>
      <c r="J156" s="466" t="s">
        <v>52</v>
      </c>
      <c r="K156" s="466" t="s">
        <v>53</v>
      </c>
      <c r="L156" s="466" t="s">
        <v>54</v>
      </c>
      <c r="M156" s="466" t="s">
        <v>55</v>
      </c>
      <c r="N156" s="466" t="s">
        <v>56</v>
      </c>
      <c r="O156" s="466" t="s">
        <v>57</v>
      </c>
      <c r="P156" s="466" t="s">
        <v>58</v>
      </c>
      <c r="Q156" s="466" t="s">
        <v>59</v>
      </c>
      <c r="R156" s="466" t="s">
        <v>60</v>
      </c>
      <c r="S156" s="466" t="s">
        <v>61</v>
      </c>
      <c r="T156" s="466" t="s">
        <v>62</v>
      </c>
      <c r="U156" s="466" t="s">
        <v>63</v>
      </c>
      <c r="V156" s="466" t="s">
        <v>64</v>
      </c>
      <c r="W156" s="466" t="s">
        <v>65</v>
      </c>
      <c r="X156" s="466" t="s">
        <v>66</v>
      </c>
      <c r="Y156" s="466" t="s">
        <v>67</v>
      </c>
      <c r="Z156" s="466" t="s">
        <v>68</v>
      </c>
      <c r="AA156" s="466" t="s">
        <v>69</v>
      </c>
      <c r="AB156" s="466" t="s">
        <v>70</v>
      </c>
      <c r="AC156" s="466" t="s">
        <v>144</v>
      </c>
      <c r="AD156" s="466" t="s">
        <v>124</v>
      </c>
      <c r="AE156" s="467" t="s">
        <v>145</v>
      </c>
    </row>
    <row r="157" spans="2:31" ht="18">
      <c r="B157" s="312" t="s">
        <v>74</v>
      </c>
      <c r="C157" s="466">
        <v>1</v>
      </c>
      <c r="D157" s="466">
        <v>2</v>
      </c>
      <c r="E157" s="466">
        <v>3</v>
      </c>
      <c r="F157" s="466">
        <v>4</v>
      </c>
      <c r="G157" s="466">
        <v>5</v>
      </c>
      <c r="H157" s="466">
        <v>6</v>
      </c>
      <c r="I157" s="466">
        <v>7</v>
      </c>
      <c r="J157" s="466">
        <v>8</v>
      </c>
      <c r="K157" s="466">
        <v>9</v>
      </c>
      <c r="L157" s="466">
        <v>10</v>
      </c>
      <c r="M157" s="466">
        <v>11</v>
      </c>
      <c r="N157" s="466">
        <v>12</v>
      </c>
      <c r="O157" s="466">
        <v>13</v>
      </c>
      <c r="P157" s="466">
        <v>14</v>
      </c>
      <c r="Q157" s="466">
        <v>15</v>
      </c>
      <c r="R157" s="466">
        <v>16</v>
      </c>
      <c r="S157" s="466">
        <v>17</v>
      </c>
      <c r="T157" s="466">
        <v>18</v>
      </c>
      <c r="U157" s="466">
        <v>19</v>
      </c>
      <c r="V157" s="466">
        <v>20</v>
      </c>
      <c r="W157" s="466">
        <v>21</v>
      </c>
      <c r="X157" s="466">
        <v>22</v>
      </c>
      <c r="Y157" s="466">
        <v>23</v>
      </c>
      <c r="Z157" s="466">
        <v>24</v>
      </c>
      <c r="AA157" s="466">
        <v>25</v>
      </c>
      <c r="AB157" s="466">
        <v>26</v>
      </c>
      <c r="AC157" s="466" t="s">
        <v>125</v>
      </c>
      <c r="AD157" s="466" t="s">
        <v>146</v>
      </c>
      <c r="AE157" s="467" t="s">
        <v>147</v>
      </c>
    </row>
    <row r="158" spans="2:31" ht="18">
      <c r="B158" s="468" t="str">
        <f>B157</f>
        <v>Aa</v>
      </c>
      <c r="C158" s="466" t="s">
        <v>128</v>
      </c>
      <c r="D158" s="466" t="s">
        <v>112</v>
      </c>
      <c r="E158" s="466" t="s">
        <v>129</v>
      </c>
      <c r="F158" s="466" t="s">
        <v>113</v>
      </c>
      <c r="G158" s="466" t="s">
        <v>130</v>
      </c>
      <c r="H158" s="469" t="s">
        <v>114</v>
      </c>
      <c r="I158" s="466" t="s">
        <v>131</v>
      </c>
      <c r="J158" s="466" t="s">
        <v>115</v>
      </c>
      <c r="K158" s="466" t="s">
        <v>132</v>
      </c>
      <c r="L158" s="466" t="s">
        <v>116</v>
      </c>
      <c r="M158" s="466" t="s">
        <v>133</v>
      </c>
      <c r="N158" s="466" t="s">
        <v>117</v>
      </c>
      <c r="O158" s="466" t="s">
        <v>122</v>
      </c>
      <c r="P158" s="466" t="s">
        <v>118</v>
      </c>
      <c r="Q158" s="466" t="s">
        <v>134</v>
      </c>
      <c r="R158" s="466" t="s">
        <v>119</v>
      </c>
      <c r="S158" s="466" t="s">
        <v>120</v>
      </c>
      <c r="T158" s="466" t="s">
        <v>135</v>
      </c>
      <c r="U158" s="466" t="s">
        <v>121</v>
      </c>
      <c r="V158" s="466" t="s">
        <v>136</v>
      </c>
      <c r="W158" s="466" t="s">
        <v>137</v>
      </c>
      <c r="X158" s="466" t="s">
        <v>138</v>
      </c>
      <c r="Y158" s="466"/>
      <c r="Z158" s="466" t="s">
        <v>139</v>
      </c>
      <c r="AA158" s="466" t="s">
        <v>140</v>
      </c>
      <c r="AB158" s="466" t="s">
        <v>141</v>
      </c>
      <c r="AC158" s="466" t="s">
        <v>126</v>
      </c>
      <c r="AD158" s="466" t="s">
        <v>127</v>
      </c>
      <c r="AE158" s="470"/>
    </row>
    <row r="159" spans="2:31" ht="18">
      <c r="B159" s="75" t="s">
        <v>105</v>
      </c>
      <c r="C159" s="50"/>
      <c r="D159" s="50"/>
      <c r="E159" s="50"/>
      <c r="F159" s="50"/>
      <c r="G159" s="50"/>
      <c r="H159" s="51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2"/>
    </row>
    <row r="161" spans="2:31" ht="18">
      <c r="B161" s="27" t="s">
        <v>164</v>
      </c>
      <c r="C161" s="471" t="s">
        <v>5</v>
      </c>
      <c r="D161" s="471" t="s">
        <v>25</v>
      </c>
      <c r="E161" s="471" t="s">
        <v>26</v>
      </c>
      <c r="F161" s="471" t="s">
        <v>27</v>
      </c>
      <c r="G161" s="471" t="s">
        <v>12</v>
      </c>
      <c r="H161" s="471" t="s">
        <v>7</v>
      </c>
      <c r="I161" s="471" t="s">
        <v>28</v>
      </c>
      <c r="J161" s="471" t="s">
        <v>29</v>
      </c>
      <c r="K161" s="471" t="s">
        <v>30</v>
      </c>
      <c r="L161" s="471" t="s">
        <v>31</v>
      </c>
      <c r="M161" s="471" t="s">
        <v>32</v>
      </c>
      <c r="N161" s="471" t="s">
        <v>45</v>
      </c>
      <c r="O161" s="471" t="s">
        <v>3</v>
      </c>
      <c r="P161" s="471" t="s">
        <v>33</v>
      </c>
      <c r="Q161" s="471" t="s">
        <v>34</v>
      </c>
      <c r="R161" s="471" t="s">
        <v>4</v>
      </c>
      <c r="S161" s="471" t="s">
        <v>35</v>
      </c>
      <c r="T161" s="471" t="s">
        <v>36</v>
      </c>
      <c r="U161" s="471" t="s">
        <v>37</v>
      </c>
      <c r="V161" s="471" t="s">
        <v>38</v>
      </c>
      <c r="W161" s="471" t="s">
        <v>39</v>
      </c>
      <c r="X161" s="471" t="s">
        <v>40</v>
      </c>
      <c r="Y161" s="471" t="s">
        <v>41</v>
      </c>
      <c r="Z161" s="471" t="s">
        <v>42</v>
      </c>
      <c r="AA161" s="471" t="s">
        <v>43</v>
      </c>
      <c r="AB161" s="471" t="s">
        <v>44</v>
      </c>
      <c r="AC161" s="471" t="s">
        <v>123</v>
      </c>
      <c r="AD161" s="471" t="s">
        <v>142</v>
      </c>
      <c r="AE161" s="472" t="s">
        <v>143</v>
      </c>
    </row>
    <row r="162" spans="2:31" ht="18">
      <c r="B162" s="26" t="s">
        <v>158</v>
      </c>
      <c r="C162" s="473" t="s">
        <v>23</v>
      </c>
      <c r="D162" s="473" t="s">
        <v>46</v>
      </c>
      <c r="E162" s="473" t="s">
        <v>47</v>
      </c>
      <c r="F162" s="473" t="s">
        <v>48</v>
      </c>
      <c r="G162" s="473" t="s">
        <v>49</v>
      </c>
      <c r="H162" s="473" t="s">
        <v>50</v>
      </c>
      <c r="I162" s="473" t="s">
        <v>51</v>
      </c>
      <c r="J162" s="473" t="s">
        <v>52</v>
      </c>
      <c r="K162" s="473" t="s">
        <v>53</v>
      </c>
      <c r="L162" s="473" t="s">
        <v>54</v>
      </c>
      <c r="M162" s="473" t="s">
        <v>55</v>
      </c>
      <c r="N162" s="473" t="s">
        <v>56</v>
      </c>
      <c r="O162" s="473" t="s">
        <v>57</v>
      </c>
      <c r="P162" s="473" t="s">
        <v>58</v>
      </c>
      <c r="Q162" s="473" t="s">
        <v>59</v>
      </c>
      <c r="R162" s="473" t="s">
        <v>60</v>
      </c>
      <c r="S162" s="473" t="s">
        <v>61</v>
      </c>
      <c r="T162" s="473" t="s">
        <v>62</v>
      </c>
      <c r="U162" s="473" t="s">
        <v>63</v>
      </c>
      <c r="V162" s="473" t="s">
        <v>64</v>
      </c>
      <c r="W162" s="473" t="s">
        <v>65</v>
      </c>
      <c r="X162" s="473" t="s">
        <v>66</v>
      </c>
      <c r="Y162" s="473" t="s">
        <v>67</v>
      </c>
      <c r="Z162" s="473" t="s">
        <v>68</v>
      </c>
      <c r="AA162" s="473" t="s">
        <v>69</v>
      </c>
      <c r="AB162" s="473" t="s">
        <v>70</v>
      </c>
      <c r="AC162" s="473" t="s">
        <v>144</v>
      </c>
      <c r="AD162" s="473" t="s">
        <v>124</v>
      </c>
      <c r="AE162" s="474" t="s">
        <v>145</v>
      </c>
    </row>
    <row r="163" spans="2:31" ht="18">
      <c r="B163" s="312" t="s">
        <v>74</v>
      </c>
      <c r="C163" s="473">
        <v>1</v>
      </c>
      <c r="D163" s="473">
        <v>2</v>
      </c>
      <c r="E163" s="473">
        <v>3</v>
      </c>
      <c r="F163" s="473">
        <v>4</v>
      </c>
      <c r="G163" s="473">
        <v>5</v>
      </c>
      <c r="H163" s="473">
        <v>6</v>
      </c>
      <c r="I163" s="473">
        <v>7</v>
      </c>
      <c r="J163" s="473">
        <v>8</v>
      </c>
      <c r="K163" s="473">
        <v>9</v>
      </c>
      <c r="L163" s="473">
        <v>10</v>
      </c>
      <c r="M163" s="473">
        <v>11</v>
      </c>
      <c r="N163" s="473">
        <v>12</v>
      </c>
      <c r="O163" s="473">
        <v>13</v>
      </c>
      <c r="P163" s="473">
        <v>14</v>
      </c>
      <c r="Q163" s="473">
        <v>15</v>
      </c>
      <c r="R163" s="473">
        <v>16</v>
      </c>
      <c r="S163" s="473">
        <v>17</v>
      </c>
      <c r="T163" s="473">
        <v>18</v>
      </c>
      <c r="U163" s="473">
        <v>19</v>
      </c>
      <c r="V163" s="473">
        <v>20</v>
      </c>
      <c r="W163" s="473">
        <v>21</v>
      </c>
      <c r="X163" s="473">
        <v>22</v>
      </c>
      <c r="Y163" s="473">
        <v>23</v>
      </c>
      <c r="Z163" s="473">
        <v>24</v>
      </c>
      <c r="AA163" s="473">
        <v>25</v>
      </c>
      <c r="AB163" s="473">
        <v>26</v>
      </c>
      <c r="AC163" s="473" t="s">
        <v>125</v>
      </c>
      <c r="AD163" s="473" t="s">
        <v>146</v>
      </c>
      <c r="AE163" s="474" t="s">
        <v>147</v>
      </c>
    </row>
    <row r="164" spans="2:31" ht="18">
      <c r="B164" s="475" t="str">
        <f>B163</f>
        <v>Aa</v>
      </c>
      <c r="C164" s="473" t="s">
        <v>128</v>
      </c>
      <c r="D164" s="473" t="s">
        <v>112</v>
      </c>
      <c r="E164" s="473" t="s">
        <v>129</v>
      </c>
      <c r="F164" s="473" t="s">
        <v>113</v>
      </c>
      <c r="G164" s="473" t="s">
        <v>130</v>
      </c>
      <c r="H164" s="476" t="s">
        <v>114</v>
      </c>
      <c r="I164" s="473" t="s">
        <v>131</v>
      </c>
      <c r="J164" s="473" t="s">
        <v>115</v>
      </c>
      <c r="K164" s="473" t="s">
        <v>132</v>
      </c>
      <c r="L164" s="473" t="s">
        <v>116</v>
      </c>
      <c r="M164" s="473" t="s">
        <v>133</v>
      </c>
      <c r="N164" s="473" t="s">
        <v>117</v>
      </c>
      <c r="O164" s="473" t="s">
        <v>122</v>
      </c>
      <c r="P164" s="473" t="s">
        <v>118</v>
      </c>
      <c r="Q164" s="473" t="s">
        <v>134</v>
      </c>
      <c r="R164" s="473" t="s">
        <v>119</v>
      </c>
      <c r="S164" s="473" t="s">
        <v>120</v>
      </c>
      <c r="T164" s="473" t="s">
        <v>135</v>
      </c>
      <c r="U164" s="473" t="s">
        <v>121</v>
      </c>
      <c r="V164" s="473" t="s">
        <v>136</v>
      </c>
      <c r="W164" s="473" t="s">
        <v>137</v>
      </c>
      <c r="X164" s="473" t="s">
        <v>138</v>
      </c>
      <c r="Y164" s="473"/>
      <c r="Z164" s="473" t="s">
        <v>139</v>
      </c>
      <c r="AA164" s="473" t="s">
        <v>140</v>
      </c>
      <c r="AB164" s="473" t="s">
        <v>141</v>
      </c>
      <c r="AC164" s="473" t="s">
        <v>126</v>
      </c>
      <c r="AD164" s="473" t="s">
        <v>127</v>
      </c>
      <c r="AE164" s="477"/>
    </row>
    <row r="165" spans="2:31" ht="18">
      <c r="B165" s="76" t="s">
        <v>105</v>
      </c>
      <c r="C165" s="50"/>
      <c r="D165" s="50"/>
      <c r="E165" s="50"/>
      <c r="F165" s="50"/>
      <c r="G165" s="50"/>
      <c r="H165" s="51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2"/>
    </row>
    <row r="167" spans="2:31" ht="18">
      <c r="B167" s="27" t="s">
        <v>165</v>
      </c>
      <c r="C167" s="478" t="s">
        <v>5</v>
      </c>
      <c r="D167" s="478" t="s">
        <v>25</v>
      </c>
      <c r="E167" s="478" t="s">
        <v>26</v>
      </c>
      <c r="F167" s="478" t="s">
        <v>27</v>
      </c>
      <c r="G167" s="478" t="s">
        <v>12</v>
      </c>
      <c r="H167" s="478" t="s">
        <v>7</v>
      </c>
      <c r="I167" s="478" t="s">
        <v>28</v>
      </c>
      <c r="J167" s="478" t="s">
        <v>29</v>
      </c>
      <c r="K167" s="478" t="s">
        <v>30</v>
      </c>
      <c r="L167" s="478" t="s">
        <v>31</v>
      </c>
      <c r="M167" s="478" t="s">
        <v>32</v>
      </c>
      <c r="N167" s="478" t="s">
        <v>45</v>
      </c>
      <c r="O167" s="478" t="s">
        <v>3</v>
      </c>
      <c r="P167" s="478" t="s">
        <v>33</v>
      </c>
      <c r="Q167" s="478" t="s">
        <v>34</v>
      </c>
      <c r="R167" s="478" t="s">
        <v>4</v>
      </c>
      <c r="S167" s="478" t="s">
        <v>35</v>
      </c>
      <c r="T167" s="478" t="s">
        <v>36</v>
      </c>
      <c r="U167" s="478" t="s">
        <v>37</v>
      </c>
      <c r="V167" s="478" t="s">
        <v>38</v>
      </c>
      <c r="W167" s="478" t="s">
        <v>39</v>
      </c>
      <c r="X167" s="478" t="s">
        <v>40</v>
      </c>
      <c r="Y167" s="478" t="s">
        <v>41</v>
      </c>
      <c r="Z167" s="478" t="s">
        <v>42</v>
      </c>
      <c r="AA167" s="478" t="s">
        <v>43</v>
      </c>
      <c r="AB167" s="478" t="s">
        <v>44</v>
      </c>
      <c r="AC167" s="478" t="s">
        <v>123</v>
      </c>
      <c r="AD167" s="478" t="s">
        <v>142</v>
      </c>
      <c r="AE167" s="479" t="s">
        <v>143</v>
      </c>
    </row>
    <row r="168" spans="2:31" ht="17.25">
      <c r="B168" s="26" t="s">
        <v>158</v>
      </c>
      <c r="C168" s="480" t="s">
        <v>23</v>
      </c>
      <c r="D168" s="480" t="s">
        <v>46</v>
      </c>
      <c r="E168" s="480" t="s">
        <v>47</v>
      </c>
      <c r="F168" s="480" t="s">
        <v>48</v>
      </c>
      <c r="G168" s="480" t="s">
        <v>49</v>
      </c>
      <c r="H168" s="480" t="s">
        <v>50</v>
      </c>
      <c r="I168" s="480" t="s">
        <v>51</v>
      </c>
      <c r="J168" s="480" t="s">
        <v>52</v>
      </c>
      <c r="K168" s="480" t="s">
        <v>53</v>
      </c>
      <c r="L168" s="480" t="s">
        <v>54</v>
      </c>
      <c r="M168" s="480" t="s">
        <v>55</v>
      </c>
      <c r="N168" s="480" t="s">
        <v>56</v>
      </c>
      <c r="O168" s="480" t="s">
        <v>57</v>
      </c>
      <c r="P168" s="480" t="s">
        <v>58</v>
      </c>
      <c r="Q168" s="480" t="s">
        <v>59</v>
      </c>
      <c r="R168" s="480" t="s">
        <v>60</v>
      </c>
      <c r="S168" s="480" t="s">
        <v>61</v>
      </c>
      <c r="T168" s="480" t="s">
        <v>62</v>
      </c>
      <c r="U168" s="480" t="s">
        <v>63</v>
      </c>
      <c r="V168" s="480" t="s">
        <v>64</v>
      </c>
      <c r="W168" s="480" t="s">
        <v>65</v>
      </c>
      <c r="X168" s="480" t="s">
        <v>66</v>
      </c>
      <c r="Y168" s="480" t="s">
        <v>67</v>
      </c>
      <c r="Z168" s="480" t="s">
        <v>68</v>
      </c>
      <c r="AA168" s="480" t="s">
        <v>69</v>
      </c>
      <c r="AB168" s="480" t="s">
        <v>70</v>
      </c>
      <c r="AC168" s="480" t="s">
        <v>144</v>
      </c>
      <c r="AD168" s="480" t="s">
        <v>124</v>
      </c>
      <c r="AE168" s="481" t="s">
        <v>145</v>
      </c>
    </row>
    <row r="169" spans="2:31" ht="17.25">
      <c r="B169" s="312" t="s">
        <v>74</v>
      </c>
      <c r="C169" s="480">
        <v>1</v>
      </c>
      <c r="D169" s="480">
        <v>2</v>
      </c>
      <c r="E169" s="480">
        <v>3</v>
      </c>
      <c r="F169" s="480">
        <v>4</v>
      </c>
      <c r="G169" s="480">
        <v>5</v>
      </c>
      <c r="H169" s="480">
        <v>6</v>
      </c>
      <c r="I169" s="480">
        <v>7</v>
      </c>
      <c r="J169" s="480">
        <v>8</v>
      </c>
      <c r="K169" s="480">
        <v>9</v>
      </c>
      <c r="L169" s="480">
        <v>10</v>
      </c>
      <c r="M169" s="480">
        <v>11</v>
      </c>
      <c r="N169" s="480">
        <v>12</v>
      </c>
      <c r="O169" s="480">
        <v>13</v>
      </c>
      <c r="P169" s="480">
        <v>14</v>
      </c>
      <c r="Q169" s="480">
        <v>15</v>
      </c>
      <c r="R169" s="480">
        <v>16</v>
      </c>
      <c r="S169" s="480">
        <v>17</v>
      </c>
      <c r="T169" s="480">
        <v>18</v>
      </c>
      <c r="U169" s="480">
        <v>19</v>
      </c>
      <c r="V169" s="480">
        <v>20</v>
      </c>
      <c r="W169" s="480">
        <v>21</v>
      </c>
      <c r="X169" s="480">
        <v>22</v>
      </c>
      <c r="Y169" s="480">
        <v>23</v>
      </c>
      <c r="Z169" s="480">
        <v>24</v>
      </c>
      <c r="AA169" s="480">
        <v>25</v>
      </c>
      <c r="AB169" s="480">
        <v>26</v>
      </c>
      <c r="AC169" s="480" t="s">
        <v>125</v>
      </c>
      <c r="AD169" s="480" t="s">
        <v>146</v>
      </c>
      <c r="AE169" s="481" t="s">
        <v>147</v>
      </c>
    </row>
    <row r="170" spans="2:31" ht="17.25">
      <c r="B170" s="482" t="str">
        <f>B169</f>
        <v>Aa</v>
      </c>
      <c r="C170" s="480" t="s">
        <v>128</v>
      </c>
      <c r="D170" s="480" t="s">
        <v>112</v>
      </c>
      <c r="E170" s="480" t="s">
        <v>129</v>
      </c>
      <c r="F170" s="480" t="s">
        <v>113</v>
      </c>
      <c r="G170" s="480" t="s">
        <v>130</v>
      </c>
      <c r="H170" s="483" t="s">
        <v>114</v>
      </c>
      <c r="I170" s="480" t="s">
        <v>131</v>
      </c>
      <c r="J170" s="480" t="s">
        <v>115</v>
      </c>
      <c r="K170" s="480" t="s">
        <v>132</v>
      </c>
      <c r="L170" s="480" t="s">
        <v>116</v>
      </c>
      <c r="M170" s="480" t="s">
        <v>133</v>
      </c>
      <c r="N170" s="480" t="s">
        <v>117</v>
      </c>
      <c r="O170" s="480" t="s">
        <v>122</v>
      </c>
      <c r="P170" s="480" t="s">
        <v>118</v>
      </c>
      <c r="Q170" s="480" t="s">
        <v>134</v>
      </c>
      <c r="R170" s="480" t="s">
        <v>119</v>
      </c>
      <c r="S170" s="480" t="s">
        <v>120</v>
      </c>
      <c r="T170" s="480" t="s">
        <v>135</v>
      </c>
      <c r="U170" s="480" t="s">
        <v>121</v>
      </c>
      <c r="V170" s="480" t="s">
        <v>136</v>
      </c>
      <c r="W170" s="480" t="s">
        <v>137</v>
      </c>
      <c r="X170" s="480" t="s">
        <v>138</v>
      </c>
      <c r="Y170" s="480"/>
      <c r="Z170" s="480" t="s">
        <v>139</v>
      </c>
      <c r="AA170" s="480" t="s">
        <v>140</v>
      </c>
      <c r="AB170" s="480" t="s">
        <v>141</v>
      </c>
      <c r="AC170" s="480" t="s">
        <v>126</v>
      </c>
      <c r="AD170" s="480" t="s">
        <v>127</v>
      </c>
      <c r="AE170" s="484"/>
    </row>
    <row r="171" spans="2:31" ht="18">
      <c r="B171" s="77" t="s">
        <v>105</v>
      </c>
      <c r="C171" s="50"/>
      <c r="D171" s="50"/>
      <c r="E171" s="50"/>
      <c r="F171" s="50"/>
      <c r="G171" s="50"/>
      <c r="H171" s="51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2"/>
    </row>
  </sheetData>
  <phoneticPr fontId="2" type="noConversion"/>
  <pageMargins left="0.59055118110236227" right="0" top="0.59055118110236227" bottom="0" header="0" footer="0"/>
  <pageSetup paperSize="9" scale="69" orientation="landscape" horizontalDpi="4294967295" verticalDpi="0" r:id="rId1"/>
  <headerFooter alignWithMargins="0"/>
  <rowBreaks count="2" manualBreakCount="2">
    <brk id="92" max="31" man="1"/>
    <brk id="129" max="3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9"/>
  <sheetViews>
    <sheetView showZeros="0" topLeftCell="C1" zoomScaleNormal="100" workbookViewId="0">
      <selection activeCell="Y13" sqref="Y13"/>
    </sheetView>
  </sheetViews>
  <sheetFormatPr baseColWidth="10" defaultRowHeight="12.75"/>
  <cols>
    <col min="1" max="1" width="1.85546875" style="486" customWidth="1"/>
    <col min="2" max="9" width="12.7109375" style="486" customWidth="1"/>
    <col min="10" max="10" width="3" style="486" customWidth="1"/>
    <col min="11" max="18" width="12.7109375" style="486" customWidth="1"/>
    <col min="19" max="19" width="3" style="486" customWidth="1"/>
    <col min="20" max="16384" width="11.42578125" style="486"/>
  </cols>
  <sheetData>
    <row r="1" spans="1:19" s="4" customFormat="1" ht="52.5" customHeight="1">
      <c r="A1" s="4">
        <v>0</v>
      </c>
      <c r="B1" s="81" t="s">
        <v>372</v>
      </c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17"/>
      <c r="S1" s="485"/>
    </row>
    <row r="2" spans="1:19">
      <c r="B2" s="21" t="str">
        <f ca="1">CELL("nomfichier")</f>
        <v>E:\0-UPRT\1-UPRT.FR-SITE-WEB\av-achats-vente.marches\av-divers\[av-cahierdecommande.xlsx]Police de caractères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485"/>
    </row>
    <row r="3" spans="1:19" s="485" customFormat="1" ht="22.5">
      <c r="B3" s="11" t="s">
        <v>71</v>
      </c>
      <c r="C3" s="16" t="s">
        <v>72</v>
      </c>
      <c r="D3" s="18" t="s">
        <v>99</v>
      </c>
      <c r="E3" s="19"/>
      <c r="F3" s="19"/>
      <c r="G3" s="19"/>
      <c r="H3" s="19"/>
      <c r="I3" s="20"/>
      <c r="K3" s="11" t="s">
        <v>71</v>
      </c>
      <c r="L3" s="16" t="s">
        <v>72</v>
      </c>
      <c r="M3" s="18" t="s">
        <v>100</v>
      </c>
      <c r="N3" s="19"/>
      <c r="O3" s="19"/>
      <c r="P3" s="19"/>
      <c r="Q3" s="19"/>
      <c r="R3" s="20"/>
    </row>
    <row r="4" spans="1:19" ht="18">
      <c r="B4" s="537">
        <v>45</v>
      </c>
      <c r="C4" s="487">
        <f>B4</f>
        <v>45</v>
      </c>
      <c r="D4" s="15" t="s">
        <v>104</v>
      </c>
      <c r="E4" s="13"/>
      <c r="F4" s="13"/>
      <c r="G4" s="13"/>
      <c r="H4" s="13"/>
      <c r="I4" s="14"/>
      <c r="K4" s="537" t="s">
        <v>74</v>
      </c>
      <c r="L4" s="488" t="str">
        <f>K4</f>
        <v>Aa</v>
      </c>
      <c r="M4" s="15" t="s">
        <v>104</v>
      </c>
      <c r="N4" s="13"/>
      <c r="O4" s="13"/>
      <c r="P4" s="13"/>
      <c r="Q4" s="13"/>
      <c r="R4" s="14"/>
    </row>
    <row r="5" spans="1:19">
      <c r="B5" s="489"/>
      <c r="C5" s="85"/>
      <c r="D5" s="85"/>
      <c r="E5" s="85"/>
      <c r="F5" s="85"/>
      <c r="G5" s="85"/>
      <c r="H5" s="85"/>
      <c r="I5" s="136"/>
      <c r="K5" s="489"/>
      <c r="L5" s="85"/>
      <c r="M5" s="85"/>
      <c r="N5" s="85"/>
      <c r="O5" s="85"/>
      <c r="P5" s="85"/>
      <c r="Q5" s="85"/>
      <c r="R5" s="136"/>
    </row>
    <row r="6" spans="1:19">
      <c r="B6" s="174" t="s">
        <v>102</v>
      </c>
      <c r="C6" s="137" t="s">
        <v>24</v>
      </c>
      <c r="D6" s="490" t="s">
        <v>102</v>
      </c>
      <c r="E6" s="491" t="s">
        <v>103</v>
      </c>
      <c r="F6" s="85"/>
      <c r="G6" s="85"/>
      <c r="H6" s="85"/>
      <c r="I6" s="136"/>
      <c r="K6" s="174" t="s">
        <v>102</v>
      </c>
      <c r="L6" s="137" t="s">
        <v>24</v>
      </c>
      <c r="M6" s="490" t="s">
        <v>102</v>
      </c>
      <c r="N6" s="491" t="s">
        <v>103</v>
      </c>
      <c r="O6" s="85"/>
      <c r="P6" s="85"/>
      <c r="Q6" s="85"/>
      <c r="R6" s="136"/>
    </row>
    <row r="7" spans="1:19" s="492" customFormat="1" ht="20.25">
      <c r="B7" s="493" t="s">
        <v>5</v>
      </c>
      <c r="C7" s="494" t="str">
        <f t="shared" ref="C7:C22" si="0">B7</f>
        <v>A</v>
      </c>
      <c r="D7" s="495" t="s">
        <v>23</v>
      </c>
      <c r="E7" s="496" t="str">
        <f t="shared" ref="E7:E41" si="1">D7</f>
        <v>a</v>
      </c>
      <c r="F7" s="497">
        <v>1</v>
      </c>
      <c r="G7" s="494">
        <f t="shared" ref="G7:G41" si="2">F7</f>
        <v>1</v>
      </c>
      <c r="H7" s="497">
        <v>27</v>
      </c>
      <c r="I7" s="498">
        <f t="shared" ref="I7:I40" si="3">H7</f>
        <v>27</v>
      </c>
      <c r="K7" s="493" t="s">
        <v>5</v>
      </c>
      <c r="L7" s="499" t="str">
        <f t="shared" ref="L7:L41" si="4">K7</f>
        <v>A</v>
      </c>
      <c r="M7" s="495" t="s">
        <v>23</v>
      </c>
      <c r="N7" s="500" t="str">
        <f t="shared" ref="N7:N41" si="5">M7</f>
        <v>a</v>
      </c>
      <c r="O7" s="497">
        <v>1</v>
      </c>
      <c r="P7" s="499">
        <f t="shared" ref="P7:P41" si="6">O7</f>
        <v>1</v>
      </c>
      <c r="Q7" s="497">
        <v>27</v>
      </c>
      <c r="R7" s="501">
        <f t="shared" ref="R7:R40" si="7">Q7</f>
        <v>27</v>
      </c>
    </row>
    <row r="8" spans="1:19" s="492" customFormat="1" ht="20.25">
      <c r="B8" s="493" t="s">
        <v>25</v>
      </c>
      <c r="C8" s="494" t="str">
        <f t="shared" si="0"/>
        <v>B</v>
      </c>
      <c r="D8" s="495" t="s">
        <v>46</v>
      </c>
      <c r="E8" s="496" t="str">
        <f t="shared" si="1"/>
        <v>b</v>
      </c>
      <c r="F8" s="497">
        <v>2</v>
      </c>
      <c r="G8" s="494">
        <f t="shared" si="2"/>
        <v>2</v>
      </c>
      <c r="H8" s="497">
        <v>28</v>
      </c>
      <c r="I8" s="498">
        <f t="shared" si="3"/>
        <v>28</v>
      </c>
      <c r="K8" s="493" t="s">
        <v>25</v>
      </c>
      <c r="L8" s="499" t="str">
        <f t="shared" si="4"/>
        <v>B</v>
      </c>
      <c r="M8" s="495" t="s">
        <v>46</v>
      </c>
      <c r="N8" s="500" t="str">
        <f t="shared" si="5"/>
        <v>b</v>
      </c>
      <c r="O8" s="497">
        <v>2</v>
      </c>
      <c r="P8" s="499">
        <f t="shared" si="6"/>
        <v>2</v>
      </c>
      <c r="Q8" s="497">
        <v>28</v>
      </c>
      <c r="R8" s="501">
        <f t="shared" si="7"/>
        <v>28</v>
      </c>
    </row>
    <row r="9" spans="1:19" s="492" customFormat="1" ht="20.25">
      <c r="B9" s="493" t="s">
        <v>26</v>
      </c>
      <c r="C9" s="494" t="str">
        <f t="shared" si="0"/>
        <v>C</v>
      </c>
      <c r="D9" s="495" t="s">
        <v>47</v>
      </c>
      <c r="E9" s="496" t="str">
        <f t="shared" si="1"/>
        <v>c</v>
      </c>
      <c r="F9" s="497">
        <v>3</v>
      </c>
      <c r="G9" s="494">
        <f t="shared" si="2"/>
        <v>3</v>
      </c>
      <c r="H9" s="497">
        <v>29</v>
      </c>
      <c r="I9" s="498">
        <f t="shared" si="3"/>
        <v>29</v>
      </c>
      <c r="K9" s="493" t="s">
        <v>26</v>
      </c>
      <c r="L9" s="499" t="str">
        <f t="shared" si="4"/>
        <v>C</v>
      </c>
      <c r="M9" s="495" t="s">
        <v>47</v>
      </c>
      <c r="N9" s="500" t="str">
        <f t="shared" si="5"/>
        <v>c</v>
      </c>
      <c r="O9" s="497">
        <v>3</v>
      </c>
      <c r="P9" s="499">
        <f t="shared" si="6"/>
        <v>3</v>
      </c>
      <c r="Q9" s="497">
        <v>29</v>
      </c>
      <c r="R9" s="501">
        <f t="shared" si="7"/>
        <v>29</v>
      </c>
    </row>
    <row r="10" spans="1:19" s="492" customFormat="1" ht="20.25">
      <c r="B10" s="493" t="s">
        <v>27</v>
      </c>
      <c r="C10" s="494" t="str">
        <f t="shared" si="0"/>
        <v>D</v>
      </c>
      <c r="D10" s="495" t="s">
        <v>48</v>
      </c>
      <c r="E10" s="496" t="str">
        <f t="shared" si="1"/>
        <v>d</v>
      </c>
      <c r="F10" s="497">
        <v>4</v>
      </c>
      <c r="G10" s="494">
        <f t="shared" si="2"/>
        <v>4</v>
      </c>
      <c r="H10" s="497">
        <v>30</v>
      </c>
      <c r="I10" s="498">
        <f t="shared" si="3"/>
        <v>30</v>
      </c>
      <c r="K10" s="493" t="s">
        <v>27</v>
      </c>
      <c r="L10" s="499" t="str">
        <f t="shared" si="4"/>
        <v>D</v>
      </c>
      <c r="M10" s="495" t="s">
        <v>48</v>
      </c>
      <c r="N10" s="500" t="str">
        <f t="shared" si="5"/>
        <v>d</v>
      </c>
      <c r="O10" s="497">
        <v>4</v>
      </c>
      <c r="P10" s="499">
        <f t="shared" si="6"/>
        <v>4</v>
      </c>
      <c r="Q10" s="497">
        <v>30</v>
      </c>
      <c r="R10" s="501">
        <f t="shared" si="7"/>
        <v>30</v>
      </c>
    </row>
    <row r="11" spans="1:19" s="492" customFormat="1" ht="20.25">
      <c r="B11" s="493" t="s">
        <v>12</v>
      </c>
      <c r="C11" s="494" t="str">
        <f t="shared" si="0"/>
        <v>E</v>
      </c>
      <c r="D11" s="495" t="s">
        <v>49</v>
      </c>
      <c r="E11" s="496" t="str">
        <f t="shared" si="1"/>
        <v>e</v>
      </c>
      <c r="F11" s="497">
        <v>5</v>
      </c>
      <c r="G11" s="494">
        <f t="shared" si="2"/>
        <v>5</v>
      </c>
      <c r="H11" s="497">
        <v>31</v>
      </c>
      <c r="I11" s="498">
        <f t="shared" si="3"/>
        <v>31</v>
      </c>
      <c r="K11" s="493" t="s">
        <v>12</v>
      </c>
      <c r="L11" s="499" t="str">
        <f t="shared" si="4"/>
        <v>E</v>
      </c>
      <c r="M11" s="495" t="s">
        <v>49</v>
      </c>
      <c r="N11" s="500" t="str">
        <f t="shared" si="5"/>
        <v>e</v>
      </c>
      <c r="O11" s="497">
        <v>5</v>
      </c>
      <c r="P11" s="499">
        <f t="shared" si="6"/>
        <v>5</v>
      </c>
      <c r="Q11" s="497">
        <v>31</v>
      </c>
      <c r="R11" s="501">
        <f t="shared" si="7"/>
        <v>31</v>
      </c>
    </row>
    <row r="12" spans="1:19" s="492" customFormat="1" ht="20.25">
      <c r="B12" s="493" t="s">
        <v>7</v>
      </c>
      <c r="C12" s="494" t="str">
        <f t="shared" si="0"/>
        <v>F</v>
      </c>
      <c r="D12" s="495" t="s">
        <v>50</v>
      </c>
      <c r="E12" s="496" t="str">
        <f t="shared" si="1"/>
        <v>f</v>
      </c>
      <c r="F12" s="497">
        <v>6</v>
      </c>
      <c r="G12" s="494">
        <f t="shared" si="2"/>
        <v>6</v>
      </c>
      <c r="H12" s="497">
        <v>32</v>
      </c>
      <c r="I12" s="498">
        <f t="shared" si="3"/>
        <v>32</v>
      </c>
      <c r="K12" s="493" t="s">
        <v>7</v>
      </c>
      <c r="L12" s="499" t="str">
        <f t="shared" si="4"/>
        <v>F</v>
      </c>
      <c r="M12" s="495" t="s">
        <v>50</v>
      </c>
      <c r="N12" s="500" t="str">
        <f t="shared" si="5"/>
        <v>f</v>
      </c>
      <c r="O12" s="497">
        <v>6</v>
      </c>
      <c r="P12" s="499">
        <f t="shared" si="6"/>
        <v>6</v>
      </c>
      <c r="Q12" s="497">
        <v>32</v>
      </c>
      <c r="R12" s="501">
        <f t="shared" si="7"/>
        <v>32</v>
      </c>
    </row>
    <row r="13" spans="1:19" s="492" customFormat="1" ht="20.25">
      <c r="B13" s="493" t="s">
        <v>28</v>
      </c>
      <c r="C13" s="494" t="str">
        <f t="shared" si="0"/>
        <v>G</v>
      </c>
      <c r="D13" s="495" t="s">
        <v>51</v>
      </c>
      <c r="E13" s="496" t="str">
        <f t="shared" si="1"/>
        <v>g</v>
      </c>
      <c r="F13" s="497">
        <v>7</v>
      </c>
      <c r="G13" s="494">
        <f t="shared" si="2"/>
        <v>7</v>
      </c>
      <c r="H13" s="497">
        <v>33</v>
      </c>
      <c r="I13" s="498">
        <f t="shared" si="3"/>
        <v>33</v>
      </c>
      <c r="K13" s="493" t="s">
        <v>28</v>
      </c>
      <c r="L13" s="499" t="str">
        <f t="shared" si="4"/>
        <v>G</v>
      </c>
      <c r="M13" s="495" t="s">
        <v>51</v>
      </c>
      <c r="N13" s="500" t="str">
        <f t="shared" si="5"/>
        <v>g</v>
      </c>
      <c r="O13" s="497">
        <v>7</v>
      </c>
      <c r="P13" s="499">
        <f t="shared" si="6"/>
        <v>7</v>
      </c>
      <c r="Q13" s="497">
        <v>33</v>
      </c>
      <c r="R13" s="501">
        <f t="shared" si="7"/>
        <v>33</v>
      </c>
    </row>
    <row r="14" spans="1:19" s="492" customFormat="1" ht="20.25">
      <c r="B14" s="493" t="s">
        <v>29</v>
      </c>
      <c r="C14" s="494" t="str">
        <f t="shared" si="0"/>
        <v>H</v>
      </c>
      <c r="D14" s="495" t="s">
        <v>52</v>
      </c>
      <c r="E14" s="496" t="str">
        <f t="shared" si="1"/>
        <v>h</v>
      </c>
      <c r="F14" s="497">
        <v>8</v>
      </c>
      <c r="G14" s="494">
        <f t="shared" si="2"/>
        <v>8</v>
      </c>
      <c r="H14" s="497">
        <v>34</v>
      </c>
      <c r="I14" s="498">
        <f t="shared" si="3"/>
        <v>34</v>
      </c>
      <c r="K14" s="493" t="s">
        <v>29</v>
      </c>
      <c r="L14" s="499" t="str">
        <f t="shared" si="4"/>
        <v>H</v>
      </c>
      <c r="M14" s="495" t="s">
        <v>52</v>
      </c>
      <c r="N14" s="500" t="str">
        <f t="shared" si="5"/>
        <v>h</v>
      </c>
      <c r="O14" s="497">
        <v>8</v>
      </c>
      <c r="P14" s="499">
        <f t="shared" si="6"/>
        <v>8</v>
      </c>
      <c r="Q14" s="497">
        <v>34</v>
      </c>
      <c r="R14" s="501">
        <f t="shared" si="7"/>
        <v>34</v>
      </c>
    </row>
    <row r="15" spans="1:19" s="492" customFormat="1" ht="20.25">
      <c r="B15" s="493" t="s">
        <v>30</v>
      </c>
      <c r="C15" s="494" t="str">
        <f t="shared" si="0"/>
        <v>I</v>
      </c>
      <c r="D15" s="495" t="s">
        <v>53</v>
      </c>
      <c r="E15" s="496" t="str">
        <f t="shared" si="1"/>
        <v>i</v>
      </c>
      <c r="F15" s="497">
        <v>9</v>
      </c>
      <c r="G15" s="494">
        <f t="shared" si="2"/>
        <v>9</v>
      </c>
      <c r="H15" s="497">
        <v>35</v>
      </c>
      <c r="I15" s="498">
        <f t="shared" si="3"/>
        <v>35</v>
      </c>
      <c r="K15" s="493" t="s">
        <v>30</v>
      </c>
      <c r="L15" s="499" t="str">
        <f t="shared" si="4"/>
        <v>I</v>
      </c>
      <c r="M15" s="495" t="s">
        <v>53</v>
      </c>
      <c r="N15" s="500" t="str">
        <f t="shared" si="5"/>
        <v>i</v>
      </c>
      <c r="O15" s="497">
        <v>9</v>
      </c>
      <c r="P15" s="499">
        <f t="shared" si="6"/>
        <v>9</v>
      </c>
      <c r="Q15" s="497">
        <v>35</v>
      </c>
      <c r="R15" s="501">
        <f t="shared" si="7"/>
        <v>35</v>
      </c>
    </row>
    <row r="16" spans="1:19" s="492" customFormat="1" ht="20.25">
      <c r="B16" s="493" t="s">
        <v>31</v>
      </c>
      <c r="C16" s="494" t="str">
        <f t="shared" si="0"/>
        <v>J</v>
      </c>
      <c r="D16" s="495" t="s">
        <v>54</v>
      </c>
      <c r="E16" s="496" t="str">
        <f t="shared" si="1"/>
        <v>j</v>
      </c>
      <c r="F16" s="497">
        <v>10</v>
      </c>
      <c r="G16" s="494">
        <f t="shared" si="2"/>
        <v>10</v>
      </c>
      <c r="H16" s="497">
        <v>36</v>
      </c>
      <c r="I16" s="498">
        <f t="shared" si="3"/>
        <v>36</v>
      </c>
      <c r="K16" s="493" t="s">
        <v>31</v>
      </c>
      <c r="L16" s="499" t="str">
        <f t="shared" si="4"/>
        <v>J</v>
      </c>
      <c r="M16" s="495" t="s">
        <v>54</v>
      </c>
      <c r="N16" s="500" t="str">
        <f t="shared" si="5"/>
        <v>j</v>
      </c>
      <c r="O16" s="497">
        <v>10</v>
      </c>
      <c r="P16" s="499">
        <f t="shared" si="6"/>
        <v>10</v>
      </c>
      <c r="Q16" s="497">
        <v>36</v>
      </c>
      <c r="R16" s="501">
        <f t="shared" si="7"/>
        <v>36</v>
      </c>
    </row>
    <row r="17" spans="2:18" s="492" customFormat="1" ht="20.25">
      <c r="B17" s="493" t="s">
        <v>32</v>
      </c>
      <c r="C17" s="494" t="str">
        <f t="shared" si="0"/>
        <v>K</v>
      </c>
      <c r="D17" s="495" t="s">
        <v>55</v>
      </c>
      <c r="E17" s="496" t="str">
        <f t="shared" si="1"/>
        <v>k</v>
      </c>
      <c r="F17" s="497">
        <v>11</v>
      </c>
      <c r="G17" s="494">
        <f t="shared" si="2"/>
        <v>11</v>
      </c>
      <c r="H17" s="497">
        <v>37</v>
      </c>
      <c r="I17" s="498">
        <f t="shared" si="3"/>
        <v>37</v>
      </c>
      <c r="K17" s="493" t="s">
        <v>32</v>
      </c>
      <c r="L17" s="499" t="str">
        <f t="shared" si="4"/>
        <v>K</v>
      </c>
      <c r="M17" s="495" t="s">
        <v>55</v>
      </c>
      <c r="N17" s="500" t="str">
        <f t="shared" si="5"/>
        <v>k</v>
      </c>
      <c r="O17" s="497">
        <v>11</v>
      </c>
      <c r="P17" s="499">
        <f t="shared" si="6"/>
        <v>11</v>
      </c>
      <c r="Q17" s="497">
        <v>37</v>
      </c>
      <c r="R17" s="501">
        <f t="shared" si="7"/>
        <v>37</v>
      </c>
    </row>
    <row r="18" spans="2:18" s="492" customFormat="1" ht="20.25">
      <c r="B18" s="493" t="s">
        <v>45</v>
      </c>
      <c r="C18" s="494" t="str">
        <f t="shared" si="0"/>
        <v>L</v>
      </c>
      <c r="D18" s="495" t="s">
        <v>56</v>
      </c>
      <c r="E18" s="496" t="str">
        <f t="shared" si="1"/>
        <v>l</v>
      </c>
      <c r="F18" s="497">
        <v>12</v>
      </c>
      <c r="G18" s="494">
        <f t="shared" si="2"/>
        <v>12</v>
      </c>
      <c r="H18" s="497">
        <v>38</v>
      </c>
      <c r="I18" s="498">
        <f t="shared" si="3"/>
        <v>38</v>
      </c>
      <c r="K18" s="493" t="s">
        <v>45</v>
      </c>
      <c r="L18" s="499" t="str">
        <f t="shared" si="4"/>
        <v>L</v>
      </c>
      <c r="M18" s="495" t="s">
        <v>56</v>
      </c>
      <c r="N18" s="500" t="str">
        <f t="shared" si="5"/>
        <v>l</v>
      </c>
      <c r="O18" s="497">
        <v>12</v>
      </c>
      <c r="P18" s="499">
        <f t="shared" si="6"/>
        <v>12</v>
      </c>
      <c r="Q18" s="497">
        <v>38</v>
      </c>
      <c r="R18" s="501">
        <f t="shared" si="7"/>
        <v>38</v>
      </c>
    </row>
    <row r="19" spans="2:18" s="492" customFormat="1" ht="20.25">
      <c r="B19" s="493" t="s">
        <v>3</v>
      </c>
      <c r="C19" s="494" t="str">
        <f t="shared" si="0"/>
        <v>M</v>
      </c>
      <c r="D19" s="495" t="s">
        <v>57</v>
      </c>
      <c r="E19" s="496" t="str">
        <f t="shared" si="1"/>
        <v>m</v>
      </c>
      <c r="F19" s="497">
        <v>13</v>
      </c>
      <c r="G19" s="494">
        <f t="shared" si="2"/>
        <v>13</v>
      </c>
      <c r="H19" s="497">
        <v>39</v>
      </c>
      <c r="I19" s="498">
        <f t="shared" si="3"/>
        <v>39</v>
      </c>
      <c r="K19" s="493" t="s">
        <v>3</v>
      </c>
      <c r="L19" s="499" t="str">
        <f t="shared" si="4"/>
        <v>M</v>
      </c>
      <c r="M19" s="495" t="s">
        <v>57</v>
      </c>
      <c r="N19" s="500" t="str">
        <f t="shared" si="5"/>
        <v>m</v>
      </c>
      <c r="O19" s="497">
        <v>13</v>
      </c>
      <c r="P19" s="499">
        <f t="shared" si="6"/>
        <v>13</v>
      </c>
      <c r="Q19" s="497">
        <v>39</v>
      </c>
      <c r="R19" s="501">
        <f t="shared" si="7"/>
        <v>39</v>
      </c>
    </row>
    <row r="20" spans="2:18" s="492" customFormat="1" ht="20.25">
      <c r="B20" s="493" t="s">
        <v>33</v>
      </c>
      <c r="C20" s="494" t="str">
        <f t="shared" si="0"/>
        <v>N</v>
      </c>
      <c r="D20" s="495" t="s">
        <v>58</v>
      </c>
      <c r="E20" s="496" t="str">
        <f t="shared" si="1"/>
        <v>n</v>
      </c>
      <c r="F20" s="497">
        <v>14</v>
      </c>
      <c r="G20" s="494">
        <f t="shared" si="2"/>
        <v>14</v>
      </c>
      <c r="H20" s="497">
        <v>40</v>
      </c>
      <c r="I20" s="498">
        <f t="shared" si="3"/>
        <v>40</v>
      </c>
      <c r="K20" s="493" t="s">
        <v>33</v>
      </c>
      <c r="L20" s="499" t="str">
        <f t="shared" si="4"/>
        <v>N</v>
      </c>
      <c r="M20" s="495" t="s">
        <v>58</v>
      </c>
      <c r="N20" s="500" t="str">
        <f t="shared" si="5"/>
        <v>n</v>
      </c>
      <c r="O20" s="497">
        <v>14</v>
      </c>
      <c r="P20" s="499">
        <f t="shared" si="6"/>
        <v>14</v>
      </c>
      <c r="Q20" s="497">
        <v>40</v>
      </c>
      <c r="R20" s="501">
        <f t="shared" si="7"/>
        <v>40</v>
      </c>
    </row>
    <row r="21" spans="2:18" s="492" customFormat="1" ht="20.25">
      <c r="B21" s="493" t="s">
        <v>34</v>
      </c>
      <c r="C21" s="494" t="str">
        <f t="shared" si="0"/>
        <v>O</v>
      </c>
      <c r="D21" s="495" t="s">
        <v>59</v>
      </c>
      <c r="E21" s="496" t="str">
        <f t="shared" si="1"/>
        <v>o</v>
      </c>
      <c r="F21" s="497">
        <v>15</v>
      </c>
      <c r="G21" s="494">
        <f t="shared" si="2"/>
        <v>15</v>
      </c>
      <c r="H21" s="497">
        <v>41</v>
      </c>
      <c r="I21" s="498">
        <f t="shared" si="3"/>
        <v>41</v>
      </c>
      <c r="K21" s="493" t="s">
        <v>34</v>
      </c>
      <c r="L21" s="499" t="str">
        <f t="shared" si="4"/>
        <v>O</v>
      </c>
      <c r="M21" s="495" t="s">
        <v>59</v>
      </c>
      <c r="N21" s="500" t="str">
        <f t="shared" si="5"/>
        <v>o</v>
      </c>
      <c r="O21" s="497">
        <v>15</v>
      </c>
      <c r="P21" s="499">
        <f t="shared" si="6"/>
        <v>15</v>
      </c>
      <c r="Q21" s="497">
        <v>41</v>
      </c>
      <c r="R21" s="501">
        <f t="shared" si="7"/>
        <v>41</v>
      </c>
    </row>
    <row r="22" spans="2:18" s="492" customFormat="1" ht="20.25">
      <c r="B22" s="493" t="s">
        <v>4</v>
      </c>
      <c r="C22" s="494" t="str">
        <f t="shared" si="0"/>
        <v>P</v>
      </c>
      <c r="D22" s="495" t="s">
        <v>60</v>
      </c>
      <c r="E22" s="496" t="str">
        <f t="shared" si="1"/>
        <v>p</v>
      </c>
      <c r="F22" s="497">
        <v>16</v>
      </c>
      <c r="G22" s="494">
        <f t="shared" si="2"/>
        <v>16</v>
      </c>
      <c r="H22" s="497">
        <v>42</v>
      </c>
      <c r="I22" s="498">
        <f t="shared" si="3"/>
        <v>42</v>
      </c>
      <c r="K22" s="493" t="s">
        <v>4</v>
      </c>
      <c r="L22" s="499" t="str">
        <f t="shared" si="4"/>
        <v>P</v>
      </c>
      <c r="M22" s="495" t="s">
        <v>60</v>
      </c>
      <c r="N22" s="500" t="str">
        <f t="shared" si="5"/>
        <v>p</v>
      </c>
      <c r="O22" s="497">
        <v>16</v>
      </c>
      <c r="P22" s="499">
        <f t="shared" si="6"/>
        <v>16</v>
      </c>
      <c r="Q22" s="497">
        <v>42</v>
      </c>
      <c r="R22" s="501">
        <f t="shared" si="7"/>
        <v>42</v>
      </c>
    </row>
    <row r="23" spans="2:18" s="492" customFormat="1" ht="20.25">
      <c r="B23" s="493" t="s">
        <v>35</v>
      </c>
      <c r="C23" s="494" t="str">
        <f t="shared" ref="C23:C38" si="8">B23</f>
        <v>Q</v>
      </c>
      <c r="D23" s="495" t="s">
        <v>61</v>
      </c>
      <c r="E23" s="496" t="str">
        <f t="shared" si="1"/>
        <v>q</v>
      </c>
      <c r="F23" s="497">
        <v>17</v>
      </c>
      <c r="G23" s="494">
        <f t="shared" si="2"/>
        <v>17</v>
      </c>
      <c r="H23" s="497">
        <v>43</v>
      </c>
      <c r="I23" s="498">
        <f t="shared" si="3"/>
        <v>43</v>
      </c>
      <c r="K23" s="493" t="s">
        <v>35</v>
      </c>
      <c r="L23" s="499" t="str">
        <f t="shared" si="4"/>
        <v>Q</v>
      </c>
      <c r="M23" s="495" t="s">
        <v>61</v>
      </c>
      <c r="N23" s="500" t="str">
        <f t="shared" si="5"/>
        <v>q</v>
      </c>
      <c r="O23" s="497">
        <v>17</v>
      </c>
      <c r="P23" s="499">
        <f t="shared" si="6"/>
        <v>17</v>
      </c>
      <c r="Q23" s="497">
        <v>43</v>
      </c>
      <c r="R23" s="501">
        <f t="shared" si="7"/>
        <v>43</v>
      </c>
    </row>
    <row r="24" spans="2:18" s="492" customFormat="1" ht="20.25">
      <c r="B24" s="493" t="s">
        <v>36</v>
      </c>
      <c r="C24" s="494" t="str">
        <f t="shared" si="8"/>
        <v>R</v>
      </c>
      <c r="D24" s="495" t="s">
        <v>62</v>
      </c>
      <c r="E24" s="496" t="str">
        <f t="shared" si="1"/>
        <v>r</v>
      </c>
      <c r="F24" s="497">
        <v>18</v>
      </c>
      <c r="G24" s="494">
        <f t="shared" si="2"/>
        <v>18</v>
      </c>
      <c r="H24" s="497">
        <v>44</v>
      </c>
      <c r="I24" s="498">
        <f t="shared" si="3"/>
        <v>44</v>
      </c>
      <c r="K24" s="493" t="s">
        <v>36</v>
      </c>
      <c r="L24" s="499" t="str">
        <f t="shared" si="4"/>
        <v>R</v>
      </c>
      <c r="M24" s="495" t="s">
        <v>62</v>
      </c>
      <c r="N24" s="500" t="str">
        <f t="shared" si="5"/>
        <v>r</v>
      </c>
      <c r="O24" s="497">
        <v>18</v>
      </c>
      <c r="P24" s="499">
        <f t="shared" si="6"/>
        <v>18</v>
      </c>
      <c r="Q24" s="497">
        <v>44</v>
      </c>
      <c r="R24" s="501">
        <f t="shared" si="7"/>
        <v>44</v>
      </c>
    </row>
    <row r="25" spans="2:18" s="492" customFormat="1" ht="20.25">
      <c r="B25" s="493" t="s">
        <v>37</v>
      </c>
      <c r="C25" s="494" t="str">
        <f t="shared" si="8"/>
        <v>S</v>
      </c>
      <c r="D25" s="495" t="s">
        <v>63</v>
      </c>
      <c r="E25" s="496" t="str">
        <f t="shared" si="1"/>
        <v>s</v>
      </c>
      <c r="F25" s="497">
        <v>19</v>
      </c>
      <c r="G25" s="494">
        <f t="shared" si="2"/>
        <v>19</v>
      </c>
      <c r="H25" s="497">
        <v>45</v>
      </c>
      <c r="I25" s="498">
        <f t="shared" si="3"/>
        <v>45</v>
      </c>
      <c r="K25" s="493" t="s">
        <v>37</v>
      </c>
      <c r="L25" s="499" t="str">
        <f t="shared" si="4"/>
        <v>S</v>
      </c>
      <c r="M25" s="495" t="s">
        <v>63</v>
      </c>
      <c r="N25" s="500" t="str">
        <f t="shared" si="5"/>
        <v>s</v>
      </c>
      <c r="O25" s="497">
        <v>19</v>
      </c>
      <c r="P25" s="499">
        <f t="shared" si="6"/>
        <v>19</v>
      </c>
      <c r="Q25" s="497">
        <v>45</v>
      </c>
      <c r="R25" s="501">
        <f t="shared" si="7"/>
        <v>45</v>
      </c>
    </row>
    <row r="26" spans="2:18" s="492" customFormat="1" ht="20.25">
      <c r="B26" s="493" t="s">
        <v>38</v>
      </c>
      <c r="C26" s="494" t="str">
        <f t="shared" si="8"/>
        <v>T</v>
      </c>
      <c r="D26" s="495" t="s">
        <v>64</v>
      </c>
      <c r="E26" s="496" t="str">
        <f t="shared" si="1"/>
        <v>t</v>
      </c>
      <c r="F26" s="497">
        <v>20</v>
      </c>
      <c r="G26" s="494">
        <f t="shared" si="2"/>
        <v>20</v>
      </c>
      <c r="H26" s="497">
        <v>46</v>
      </c>
      <c r="I26" s="498">
        <f t="shared" si="3"/>
        <v>46</v>
      </c>
      <c r="K26" s="493" t="s">
        <v>38</v>
      </c>
      <c r="L26" s="499" t="str">
        <f t="shared" si="4"/>
        <v>T</v>
      </c>
      <c r="M26" s="495" t="s">
        <v>64</v>
      </c>
      <c r="N26" s="500" t="str">
        <f t="shared" si="5"/>
        <v>t</v>
      </c>
      <c r="O26" s="497">
        <v>20</v>
      </c>
      <c r="P26" s="499">
        <f t="shared" si="6"/>
        <v>20</v>
      </c>
      <c r="Q26" s="497">
        <v>46</v>
      </c>
      <c r="R26" s="501">
        <f t="shared" si="7"/>
        <v>46</v>
      </c>
    </row>
    <row r="27" spans="2:18" s="492" customFormat="1" ht="20.25">
      <c r="B27" s="493" t="s">
        <v>39</v>
      </c>
      <c r="C27" s="494" t="str">
        <f t="shared" si="8"/>
        <v>U</v>
      </c>
      <c r="D27" s="495" t="s">
        <v>65</v>
      </c>
      <c r="E27" s="496" t="str">
        <f t="shared" si="1"/>
        <v>u</v>
      </c>
      <c r="F27" s="497">
        <v>21</v>
      </c>
      <c r="G27" s="494">
        <f t="shared" si="2"/>
        <v>21</v>
      </c>
      <c r="H27" s="497">
        <v>47</v>
      </c>
      <c r="I27" s="498">
        <f t="shared" si="3"/>
        <v>47</v>
      </c>
      <c r="K27" s="493" t="s">
        <v>39</v>
      </c>
      <c r="L27" s="499" t="str">
        <f t="shared" si="4"/>
        <v>U</v>
      </c>
      <c r="M27" s="495" t="s">
        <v>65</v>
      </c>
      <c r="N27" s="500" t="str">
        <f t="shared" si="5"/>
        <v>u</v>
      </c>
      <c r="O27" s="497">
        <v>21</v>
      </c>
      <c r="P27" s="499">
        <f t="shared" si="6"/>
        <v>21</v>
      </c>
      <c r="Q27" s="497">
        <v>47</v>
      </c>
      <c r="R27" s="501">
        <f t="shared" si="7"/>
        <v>47</v>
      </c>
    </row>
    <row r="28" spans="2:18" s="492" customFormat="1" ht="20.25">
      <c r="B28" s="493" t="s">
        <v>40</v>
      </c>
      <c r="C28" s="494" t="str">
        <f t="shared" si="8"/>
        <v>V</v>
      </c>
      <c r="D28" s="495" t="s">
        <v>66</v>
      </c>
      <c r="E28" s="496" t="str">
        <f t="shared" si="1"/>
        <v>v</v>
      </c>
      <c r="F28" s="497">
        <v>22</v>
      </c>
      <c r="G28" s="494">
        <f t="shared" si="2"/>
        <v>22</v>
      </c>
      <c r="H28" s="497">
        <v>48</v>
      </c>
      <c r="I28" s="498">
        <f t="shared" si="3"/>
        <v>48</v>
      </c>
      <c r="K28" s="493" t="s">
        <v>40</v>
      </c>
      <c r="L28" s="499" t="str">
        <f t="shared" si="4"/>
        <v>V</v>
      </c>
      <c r="M28" s="495" t="s">
        <v>66</v>
      </c>
      <c r="N28" s="500" t="str">
        <f t="shared" si="5"/>
        <v>v</v>
      </c>
      <c r="O28" s="497">
        <v>22</v>
      </c>
      <c r="P28" s="499">
        <f t="shared" si="6"/>
        <v>22</v>
      </c>
      <c r="Q28" s="497">
        <v>48</v>
      </c>
      <c r="R28" s="501">
        <f t="shared" si="7"/>
        <v>48</v>
      </c>
    </row>
    <row r="29" spans="2:18" s="492" customFormat="1" ht="20.25">
      <c r="B29" s="493" t="s">
        <v>41</v>
      </c>
      <c r="C29" s="494" t="str">
        <f t="shared" si="8"/>
        <v>W</v>
      </c>
      <c r="D29" s="495" t="s">
        <v>67</v>
      </c>
      <c r="E29" s="496" t="str">
        <f t="shared" si="1"/>
        <v>w</v>
      </c>
      <c r="F29" s="497">
        <v>23</v>
      </c>
      <c r="G29" s="494">
        <f t="shared" si="2"/>
        <v>23</v>
      </c>
      <c r="H29" s="497">
        <v>49</v>
      </c>
      <c r="I29" s="498">
        <f t="shared" si="3"/>
        <v>49</v>
      </c>
      <c r="K29" s="493" t="s">
        <v>41</v>
      </c>
      <c r="L29" s="499" t="str">
        <f t="shared" si="4"/>
        <v>W</v>
      </c>
      <c r="M29" s="495" t="s">
        <v>67</v>
      </c>
      <c r="N29" s="500" t="str">
        <f t="shared" si="5"/>
        <v>w</v>
      </c>
      <c r="O29" s="497">
        <v>23</v>
      </c>
      <c r="P29" s="499">
        <f t="shared" si="6"/>
        <v>23</v>
      </c>
      <c r="Q29" s="497">
        <v>49</v>
      </c>
      <c r="R29" s="501">
        <f t="shared" si="7"/>
        <v>49</v>
      </c>
    </row>
    <row r="30" spans="2:18" s="492" customFormat="1" ht="20.25">
      <c r="B30" s="493" t="s">
        <v>42</v>
      </c>
      <c r="C30" s="494" t="str">
        <f t="shared" si="8"/>
        <v>X</v>
      </c>
      <c r="D30" s="495" t="s">
        <v>68</v>
      </c>
      <c r="E30" s="496" t="str">
        <f t="shared" si="1"/>
        <v>x</v>
      </c>
      <c r="F30" s="497">
        <v>24</v>
      </c>
      <c r="G30" s="494">
        <f t="shared" si="2"/>
        <v>24</v>
      </c>
      <c r="H30" s="497">
        <v>50</v>
      </c>
      <c r="I30" s="498">
        <f t="shared" si="3"/>
        <v>50</v>
      </c>
      <c r="K30" s="493" t="s">
        <v>42</v>
      </c>
      <c r="L30" s="499" t="str">
        <f t="shared" si="4"/>
        <v>X</v>
      </c>
      <c r="M30" s="495" t="s">
        <v>68</v>
      </c>
      <c r="N30" s="500" t="str">
        <f t="shared" si="5"/>
        <v>x</v>
      </c>
      <c r="O30" s="497">
        <v>24</v>
      </c>
      <c r="P30" s="499">
        <f t="shared" si="6"/>
        <v>24</v>
      </c>
      <c r="Q30" s="497">
        <v>50</v>
      </c>
      <c r="R30" s="501">
        <f t="shared" si="7"/>
        <v>50</v>
      </c>
    </row>
    <row r="31" spans="2:18" s="492" customFormat="1" ht="20.25">
      <c r="B31" s="493" t="s">
        <v>43</v>
      </c>
      <c r="C31" s="494" t="str">
        <f t="shared" si="8"/>
        <v>Y</v>
      </c>
      <c r="D31" s="495" t="s">
        <v>69</v>
      </c>
      <c r="E31" s="496" t="str">
        <f t="shared" si="1"/>
        <v>y</v>
      </c>
      <c r="F31" s="497">
        <v>25</v>
      </c>
      <c r="G31" s="494">
        <f t="shared" si="2"/>
        <v>25</v>
      </c>
      <c r="H31" s="497">
        <v>51</v>
      </c>
      <c r="I31" s="498">
        <f t="shared" si="3"/>
        <v>51</v>
      </c>
      <c r="K31" s="493" t="s">
        <v>43</v>
      </c>
      <c r="L31" s="499" t="str">
        <f t="shared" si="4"/>
        <v>Y</v>
      </c>
      <c r="M31" s="495" t="s">
        <v>69</v>
      </c>
      <c r="N31" s="500" t="str">
        <f t="shared" si="5"/>
        <v>y</v>
      </c>
      <c r="O31" s="497">
        <v>25</v>
      </c>
      <c r="P31" s="499">
        <f t="shared" si="6"/>
        <v>25</v>
      </c>
      <c r="Q31" s="497">
        <v>51</v>
      </c>
      <c r="R31" s="501">
        <f t="shared" si="7"/>
        <v>51</v>
      </c>
    </row>
    <row r="32" spans="2:18" s="492" customFormat="1" ht="20.25">
      <c r="B32" s="493" t="s">
        <v>44</v>
      </c>
      <c r="C32" s="494" t="str">
        <f t="shared" si="8"/>
        <v>Z</v>
      </c>
      <c r="D32" s="495" t="s">
        <v>70</v>
      </c>
      <c r="E32" s="496" t="str">
        <f t="shared" si="1"/>
        <v>z</v>
      </c>
      <c r="F32" s="497">
        <v>26</v>
      </c>
      <c r="G32" s="494">
        <f t="shared" si="2"/>
        <v>26</v>
      </c>
      <c r="H32" s="497">
        <v>52</v>
      </c>
      <c r="I32" s="498">
        <f t="shared" si="3"/>
        <v>52</v>
      </c>
      <c r="K32" s="493" t="s">
        <v>44</v>
      </c>
      <c r="L32" s="499" t="str">
        <f t="shared" si="4"/>
        <v>Z</v>
      </c>
      <c r="M32" s="495" t="s">
        <v>70</v>
      </c>
      <c r="N32" s="500" t="str">
        <f t="shared" si="5"/>
        <v>z</v>
      </c>
      <c r="O32" s="497">
        <v>26</v>
      </c>
      <c r="P32" s="499">
        <f t="shared" si="6"/>
        <v>26</v>
      </c>
      <c r="Q32" s="497">
        <v>52</v>
      </c>
      <c r="R32" s="501">
        <f t="shared" si="7"/>
        <v>52</v>
      </c>
    </row>
    <row r="33" spans="2:19" s="492" customFormat="1" ht="20.25">
      <c r="B33" s="493" t="s">
        <v>128</v>
      </c>
      <c r="C33" s="494" t="str">
        <f t="shared" si="8"/>
        <v>&amp;</v>
      </c>
      <c r="D33" s="495" t="s">
        <v>140</v>
      </c>
      <c r="E33" s="496" t="str">
        <f t="shared" si="1"/>
        <v>%</v>
      </c>
      <c r="F33" s="497" t="s">
        <v>138</v>
      </c>
      <c r="G33" s="494" t="str">
        <f t="shared" si="2"/>
        <v>£</v>
      </c>
      <c r="H33" s="497" t="s">
        <v>125</v>
      </c>
      <c r="I33" s="498" t="str">
        <f t="shared" si="3"/>
        <v>;</v>
      </c>
      <c r="K33" s="493" t="s">
        <v>128</v>
      </c>
      <c r="L33" s="499" t="str">
        <f t="shared" si="4"/>
        <v>&amp;</v>
      </c>
      <c r="M33" s="495" t="s">
        <v>140</v>
      </c>
      <c r="N33" s="500" t="str">
        <f t="shared" si="5"/>
        <v>%</v>
      </c>
      <c r="O33" s="497" t="s">
        <v>138</v>
      </c>
      <c r="P33" s="499" t="str">
        <f t="shared" si="6"/>
        <v>£</v>
      </c>
      <c r="Q33" s="497" t="s">
        <v>125</v>
      </c>
      <c r="R33" s="501" t="str">
        <f t="shared" si="7"/>
        <v>;</v>
      </c>
    </row>
    <row r="34" spans="2:19" s="492" customFormat="1" ht="20.25">
      <c r="B34" s="493" t="s">
        <v>112</v>
      </c>
      <c r="C34" s="494" t="str">
        <f t="shared" si="8"/>
        <v>é</v>
      </c>
      <c r="D34" s="495" t="s">
        <v>130</v>
      </c>
      <c r="E34" s="496" t="str">
        <f t="shared" si="1"/>
        <v>#</v>
      </c>
      <c r="F34" s="497" t="s">
        <v>135</v>
      </c>
      <c r="G34" s="494" t="str">
        <f t="shared" si="2"/>
        <v>@</v>
      </c>
      <c r="H34" s="497" t="s">
        <v>126</v>
      </c>
      <c r="I34" s="498" t="str">
        <f t="shared" si="3"/>
        <v>:</v>
      </c>
      <c r="K34" s="493" t="s">
        <v>112</v>
      </c>
      <c r="L34" s="499" t="str">
        <f t="shared" si="4"/>
        <v>é</v>
      </c>
      <c r="M34" s="495" t="s">
        <v>130</v>
      </c>
      <c r="N34" s="500" t="str">
        <f t="shared" si="5"/>
        <v>#</v>
      </c>
      <c r="O34" s="497" t="s">
        <v>135</v>
      </c>
      <c r="P34" s="499" t="str">
        <f t="shared" si="6"/>
        <v>@</v>
      </c>
      <c r="Q34" s="497" t="s">
        <v>126</v>
      </c>
      <c r="R34" s="501" t="str">
        <f t="shared" si="7"/>
        <v>:</v>
      </c>
    </row>
    <row r="35" spans="2:19" s="492" customFormat="1" ht="20.25">
      <c r="B35" s="493" t="s">
        <v>117</v>
      </c>
      <c r="C35" s="494" t="str">
        <f t="shared" si="8"/>
        <v>è</v>
      </c>
      <c r="D35" s="495" t="s">
        <v>115</v>
      </c>
      <c r="E35" s="496" t="str">
        <f t="shared" si="1"/>
        <v>(</v>
      </c>
      <c r="F35" s="497" t="s">
        <v>127</v>
      </c>
      <c r="G35" s="494" t="str">
        <f t="shared" si="2"/>
        <v>!</v>
      </c>
      <c r="H35" s="497" t="s">
        <v>116</v>
      </c>
      <c r="I35" s="498" t="str">
        <f t="shared" si="3"/>
        <v>-</v>
      </c>
      <c r="K35" s="493" t="s">
        <v>117</v>
      </c>
      <c r="L35" s="499" t="str">
        <f t="shared" si="4"/>
        <v>è</v>
      </c>
      <c r="M35" s="495" t="s">
        <v>115</v>
      </c>
      <c r="N35" s="500" t="str">
        <f t="shared" si="5"/>
        <v>(</v>
      </c>
      <c r="O35" s="497" t="s">
        <v>127</v>
      </c>
      <c r="P35" s="499" t="str">
        <f t="shared" si="6"/>
        <v>!</v>
      </c>
      <c r="Q35" s="497" t="s">
        <v>116</v>
      </c>
      <c r="R35" s="501" t="str">
        <f t="shared" si="7"/>
        <v>-</v>
      </c>
    </row>
    <row r="36" spans="2:19" s="492" customFormat="1" ht="20.25">
      <c r="B36" s="493" t="s">
        <v>122</v>
      </c>
      <c r="C36" s="494" t="str">
        <f t="shared" si="8"/>
        <v>ù</v>
      </c>
      <c r="D36" s="495" t="s">
        <v>121</v>
      </c>
      <c r="E36" s="496" t="str">
        <f t="shared" si="1"/>
        <v>)</v>
      </c>
      <c r="F36" s="497" t="s">
        <v>144</v>
      </c>
      <c r="G36" s="494" t="str">
        <f t="shared" si="2"/>
        <v>?</v>
      </c>
      <c r="H36" s="497" t="s">
        <v>145</v>
      </c>
      <c r="I36" s="498" t="str">
        <f t="shared" si="3"/>
        <v>.</v>
      </c>
      <c r="K36" s="493" t="s">
        <v>122</v>
      </c>
      <c r="L36" s="499" t="str">
        <f t="shared" si="4"/>
        <v>ù</v>
      </c>
      <c r="M36" s="495" t="s">
        <v>121</v>
      </c>
      <c r="N36" s="500" t="str">
        <f t="shared" si="5"/>
        <v>)</v>
      </c>
      <c r="O36" s="497" t="s">
        <v>144</v>
      </c>
      <c r="P36" s="499" t="str">
        <f t="shared" si="6"/>
        <v>?</v>
      </c>
      <c r="Q36" s="497" t="s">
        <v>145</v>
      </c>
      <c r="R36" s="501" t="str">
        <f t="shared" si="7"/>
        <v>.</v>
      </c>
    </row>
    <row r="37" spans="2:19" s="492" customFormat="1" ht="20.25">
      <c r="B37" s="493" t="s">
        <v>119</v>
      </c>
      <c r="C37" s="494" t="str">
        <f t="shared" si="8"/>
        <v>ç</v>
      </c>
      <c r="D37" s="495" t="s">
        <v>132</v>
      </c>
      <c r="E37" s="496" t="str">
        <f t="shared" si="1"/>
        <v>[</v>
      </c>
      <c r="F37" s="497" t="s">
        <v>142</v>
      </c>
      <c r="G37" s="494" t="str">
        <f t="shared" si="2"/>
        <v>&gt;</v>
      </c>
      <c r="H37" s="497" t="s">
        <v>129</v>
      </c>
      <c r="I37" s="498" t="str">
        <f t="shared" si="3"/>
        <v>~</v>
      </c>
      <c r="K37" s="493" t="s">
        <v>119</v>
      </c>
      <c r="L37" s="499" t="str">
        <f t="shared" si="4"/>
        <v>ç</v>
      </c>
      <c r="M37" s="495" t="s">
        <v>132</v>
      </c>
      <c r="N37" s="500" t="str">
        <f t="shared" si="5"/>
        <v>[</v>
      </c>
      <c r="O37" s="497" t="s">
        <v>142</v>
      </c>
      <c r="P37" s="499" t="str">
        <f t="shared" si="6"/>
        <v>&gt;</v>
      </c>
      <c r="Q37" s="497" t="s">
        <v>129</v>
      </c>
      <c r="R37" s="501" t="str">
        <f t="shared" si="7"/>
        <v>~</v>
      </c>
    </row>
    <row r="38" spans="2:19" s="492" customFormat="1" ht="20.25">
      <c r="B38" s="493" t="s">
        <v>120</v>
      </c>
      <c r="C38" s="494" t="str">
        <f t="shared" si="8"/>
        <v>à</v>
      </c>
      <c r="D38" s="495" t="s">
        <v>136</v>
      </c>
      <c r="E38" s="496" t="str">
        <f t="shared" si="1"/>
        <v>]</v>
      </c>
      <c r="F38" s="497" t="s">
        <v>143</v>
      </c>
      <c r="G38" s="494" t="str">
        <f t="shared" si="2"/>
        <v>&lt;</v>
      </c>
      <c r="H38" s="497" t="s">
        <v>113</v>
      </c>
      <c r="I38" s="498" t="str">
        <f t="shared" si="3"/>
        <v>"</v>
      </c>
      <c r="K38" s="493" t="s">
        <v>120</v>
      </c>
      <c r="L38" s="499" t="str">
        <f t="shared" si="4"/>
        <v>à</v>
      </c>
      <c r="M38" s="495" t="s">
        <v>136</v>
      </c>
      <c r="N38" s="500" t="str">
        <f t="shared" si="5"/>
        <v>]</v>
      </c>
      <c r="O38" s="497" t="s">
        <v>143</v>
      </c>
      <c r="P38" s="499" t="str">
        <f t="shared" si="6"/>
        <v>&lt;</v>
      </c>
      <c r="Q38" s="497" t="s">
        <v>113</v>
      </c>
      <c r="R38" s="501" t="str">
        <f t="shared" si="7"/>
        <v>"</v>
      </c>
    </row>
    <row r="39" spans="2:19" s="492" customFormat="1" ht="20.25">
      <c r="B39" s="493" t="s">
        <v>141</v>
      </c>
      <c r="C39" s="494" t="str">
        <f>B39</f>
        <v>µ</v>
      </c>
      <c r="D39" s="495" t="s">
        <v>131</v>
      </c>
      <c r="E39" s="496" t="str">
        <f t="shared" si="1"/>
        <v>{</v>
      </c>
      <c r="F39" s="497" t="s">
        <v>134</v>
      </c>
      <c r="G39" s="494" t="str">
        <f t="shared" si="2"/>
        <v>\</v>
      </c>
      <c r="H39" s="497" t="s">
        <v>123</v>
      </c>
      <c r="I39" s="498" t="str">
        <f t="shared" si="3"/>
        <v>*</v>
      </c>
      <c r="K39" s="493" t="s">
        <v>141</v>
      </c>
      <c r="L39" s="499" t="str">
        <f t="shared" si="4"/>
        <v>µ</v>
      </c>
      <c r="M39" s="495" t="s">
        <v>131</v>
      </c>
      <c r="N39" s="500" t="str">
        <f t="shared" si="5"/>
        <v>{</v>
      </c>
      <c r="O39" s="497" t="s">
        <v>134</v>
      </c>
      <c r="P39" s="499" t="str">
        <f t="shared" si="6"/>
        <v>\</v>
      </c>
      <c r="Q39" s="497" t="s">
        <v>123</v>
      </c>
      <c r="R39" s="501" t="str">
        <f t="shared" si="7"/>
        <v>*</v>
      </c>
    </row>
    <row r="40" spans="2:19" s="492" customFormat="1" ht="20.25">
      <c r="B40" s="493" t="s">
        <v>147</v>
      </c>
      <c r="C40" s="494" t="str">
        <f>B40</f>
        <v>§</v>
      </c>
      <c r="D40" s="495" t="s">
        <v>137</v>
      </c>
      <c r="E40" s="496" t="str">
        <f t="shared" si="1"/>
        <v>}</v>
      </c>
      <c r="F40" s="497" t="s">
        <v>146</v>
      </c>
      <c r="G40" s="494" t="str">
        <f t="shared" si="2"/>
        <v>/</v>
      </c>
      <c r="H40" s="497" t="s">
        <v>124</v>
      </c>
      <c r="I40" s="498" t="str">
        <f t="shared" si="3"/>
        <v>,</v>
      </c>
      <c r="K40" s="493" t="s">
        <v>147</v>
      </c>
      <c r="L40" s="499" t="str">
        <f t="shared" si="4"/>
        <v>§</v>
      </c>
      <c r="M40" s="495" t="s">
        <v>137</v>
      </c>
      <c r="N40" s="500" t="str">
        <f t="shared" si="5"/>
        <v>}</v>
      </c>
      <c r="O40" s="497" t="s">
        <v>146</v>
      </c>
      <c r="P40" s="499" t="str">
        <f t="shared" si="6"/>
        <v>/</v>
      </c>
      <c r="Q40" s="497" t="s">
        <v>124</v>
      </c>
      <c r="R40" s="501" t="str">
        <f t="shared" si="7"/>
        <v>,</v>
      </c>
    </row>
    <row r="41" spans="2:19" s="492" customFormat="1" ht="20.25">
      <c r="B41" s="493"/>
      <c r="C41" s="494">
        <f>B41</f>
        <v>0</v>
      </c>
      <c r="D41" s="495" t="s">
        <v>133</v>
      </c>
      <c r="E41" s="496" t="str">
        <f t="shared" si="1"/>
        <v>|</v>
      </c>
      <c r="F41" s="497" t="s">
        <v>118</v>
      </c>
      <c r="G41" s="494" t="str">
        <f t="shared" si="2"/>
        <v>_</v>
      </c>
      <c r="H41" s="497"/>
      <c r="I41" s="498"/>
      <c r="K41" s="493"/>
      <c r="L41" s="499">
        <f t="shared" si="4"/>
        <v>0</v>
      </c>
      <c r="M41" s="495" t="s">
        <v>133</v>
      </c>
      <c r="N41" s="500" t="str">
        <f t="shared" si="5"/>
        <v>|</v>
      </c>
      <c r="O41" s="497" t="s">
        <v>118</v>
      </c>
      <c r="P41" s="499" t="str">
        <f t="shared" si="6"/>
        <v>_</v>
      </c>
      <c r="Q41" s="497"/>
      <c r="R41" s="501"/>
    </row>
    <row r="42" spans="2:19" s="492" customFormat="1" ht="20.25">
      <c r="B42" s="502"/>
      <c r="C42" s="503"/>
      <c r="D42" s="503"/>
      <c r="E42" s="503"/>
      <c r="F42" s="503"/>
      <c r="G42" s="503"/>
      <c r="H42" s="503"/>
      <c r="I42" s="504"/>
      <c r="J42" s="505"/>
      <c r="K42" s="502"/>
      <c r="L42" s="503"/>
      <c r="M42" s="503"/>
      <c r="N42" s="503"/>
      <c r="O42" s="503"/>
      <c r="P42" s="503"/>
      <c r="Q42" s="503"/>
      <c r="R42" s="504"/>
      <c r="S42" s="505"/>
    </row>
    <row r="45" spans="2:19" s="485" customFormat="1" ht="22.5">
      <c r="B45" s="11" t="s">
        <v>71</v>
      </c>
      <c r="C45" s="16" t="s">
        <v>72</v>
      </c>
      <c r="D45" s="18" t="s">
        <v>73</v>
      </c>
      <c r="E45" s="19"/>
      <c r="F45" s="19"/>
      <c r="G45" s="19"/>
      <c r="H45" s="19"/>
      <c r="I45" s="20"/>
      <c r="K45" s="11" t="s">
        <v>71</v>
      </c>
      <c r="L45" s="16" t="s">
        <v>72</v>
      </c>
      <c r="M45" s="18" t="s">
        <v>98</v>
      </c>
      <c r="N45" s="19"/>
      <c r="O45" s="19"/>
      <c r="P45" s="19"/>
      <c r="Q45" s="19"/>
      <c r="R45" s="20"/>
    </row>
    <row r="46" spans="2:19" ht="19.5">
      <c r="B46" s="537" t="s">
        <v>74</v>
      </c>
      <c r="C46" s="12" t="str">
        <f>B46</f>
        <v>Aa</v>
      </c>
      <c r="D46" s="15" t="s">
        <v>104</v>
      </c>
      <c r="E46" s="13"/>
      <c r="F46" s="13"/>
      <c r="G46" s="13"/>
      <c r="H46" s="13"/>
      <c r="I46" s="14"/>
      <c r="K46" s="537" t="s">
        <v>74</v>
      </c>
      <c r="L46" s="506" t="str">
        <f>K46</f>
        <v>Aa</v>
      </c>
      <c r="M46" s="15" t="s">
        <v>104</v>
      </c>
      <c r="N46" s="13"/>
      <c r="O46" s="13"/>
      <c r="P46" s="13"/>
      <c r="Q46" s="13"/>
      <c r="R46" s="14"/>
    </row>
    <row r="47" spans="2:19">
      <c r="B47" s="489"/>
      <c r="C47" s="85"/>
      <c r="D47" s="85"/>
      <c r="E47" s="85"/>
      <c r="F47" s="85"/>
      <c r="G47" s="85"/>
      <c r="H47" s="85"/>
      <c r="I47" s="136"/>
      <c r="K47" s="489"/>
      <c r="L47" s="85"/>
      <c r="M47" s="85"/>
      <c r="N47" s="85"/>
      <c r="O47" s="85"/>
      <c r="P47" s="85"/>
      <c r="Q47" s="85"/>
      <c r="R47" s="136"/>
    </row>
    <row r="48" spans="2:19">
      <c r="B48" s="174" t="s">
        <v>102</v>
      </c>
      <c r="C48" s="137" t="s">
        <v>24</v>
      </c>
      <c r="D48" s="490" t="s">
        <v>102</v>
      </c>
      <c r="E48" s="491" t="s">
        <v>103</v>
      </c>
      <c r="F48" s="85"/>
      <c r="G48" s="85"/>
      <c r="H48" s="85"/>
      <c r="I48" s="136"/>
      <c r="K48" s="174" t="s">
        <v>102</v>
      </c>
      <c r="L48" s="137" t="s">
        <v>24</v>
      </c>
      <c r="M48" s="490" t="s">
        <v>102</v>
      </c>
      <c r="N48" s="491" t="s">
        <v>103</v>
      </c>
      <c r="O48" s="85"/>
      <c r="P48" s="85"/>
      <c r="Q48" s="85"/>
      <c r="R48" s="136"/>
    </row>
    <row r="49" spans="2:18" s="492" customFormat="1" ht="20.25">
      <c r="B49" s="493" t="s">
        <v>5</v>
      </c>
      <c r="C49" s="78" t="str">
        <f t="shared" ref="C49:C83" si="9">B49</f>
        <v>A</v>
      </c>
      <c r="D49" s="495" t="s">
        <v>23</v>
      </c>
      <c r="E49" s="79" t="str">
        <f t="shared" ref="E49:E83" si="10">D49</f>
        <v>a</v>
      </c>
      <c r="F49" s="497">
        <v>1</v>
      </c>
      <c r="G49" s="79">
        <f t="shared" ref="G49:G83" si="11">F49</f>
        <v>1</v>
      </c>
      <c r="H49" s="497">
        <v>27</v>
      </c>
      <c r="I49" s="80">
        <f t="shared" ref="I49:I82" si="12">H49</f>
        <v>27</v>
      </c>
      <c r="K49" s="493" t="s">
        <v>5</v>
      </c>
      <c r="L49" s="507" t="str">
        <f t="shared" ref="L49:L83" si="13">K49</f>
        <v>A</v>
      </c>
      <c r="M49" s="495" t="s">
        <v>23</v>
      </c>
      <c r="N49" s="508" t="str">
        <f t="shared" ref="N49:N83" si="14">M49</f>
        <v>a</v>
      </c>
      <c r="O49" s="497">
        <v>1</v>
      </c>
      <c r="P49" s="507">
        <f t="shared" ref="P49:P83" si="15">O49</f>
        <v>1</v>
      </c>
      <c r="Q49" s="497">
        <v>27</v>
      </c>
      <c r="R49" s="509">
        <f t="shared" ref="R49:R82" si="16">Q49</f>
        <v>27</v>
      </c>
    </row>
    <row r="50" spans="2:18" s="492" customFormat="1" ht="20.25">
      <c r="B50" s="493" t="s">
        <v>25</v>
      </c>
      <c r="C50" s="78" t="str">
        <f t="shared" si="9"/>
        <v>B</v>
      </c>
      <c r="D50" s="495" t="s">
        <v>46</v>
      </c>
      <c r="E50" s="79" t="str">
        <f t="shared" si="10"/>
        <v>b</v>
      </c>
      <c r="F50" s="497">
        <v>2</v>
      </c>
      <c r="G50" s="79">
        <f t="shared" si="11"/>
        <v>2</v>
      </c>
      <c r="H50" s="497">
        <v>28</v>
      </c>
      <c r="I50" s="80">
        <f t="shared" si="12"/>
        <v>28</v>
      </c>
      <c r="K50" s="493" t="s">
        <v>25</v>
      </c>
      <c r="L50" s="507" t="str">
        <f t="shared" si="13"/>
        <v>B</v>
      </c>
      <c r="M50" s="495" t="s">
        <v>46</v>
      </c>
      <c r="N50" s="508" t="str">
        <f t="shared" si="14"/>
        <v>b</v>
      </c>
      <c r="O50" s="497">
        <v>2</v>
      </c>
      <c r="P50" s="507">
        <f t="shared" si="15"/>
        <v>2</v>
      </c>
      <c r="Q50" s="497">
        <v>28</v>
      </c>
      <c r="R50" s="509">
        <f t="shared" si="16"/>
        <v>28</v>
      </c>
    </row>
    <row r="51" spans="2:18" s="492" customFormat="1" ht="20.25">
      <c r="B51" s="493" t="s">
        <v>26</v>
      </c>
      <c r="C51" s="78" t="str">
        <f t="shared" si="9"/>
        <v>C</v>
      </c>
      <c r="D51" s="495" t="s">
        <v>47</v>
      </c>
      <c r="E51" s="79" t="str">
        <f t="shared" si="10"/>
        <v>c</v>
      </c>
      <c r="F51" s="497">
        <v>3</v>
      </c>
      <c r="G51" s="79">
        <f t="shared" si="11"/>
        <v>3</v>
      </c>
      <c r="H51" s="497">
        <v>29</v>
      </c>
      <c r="I51" s="80">
        <f t="shared" si="12"/>
        <v>29</v>
      </c>
      <c r="K51" s="493" t="s">
        <v>26</v>
      </c>
      <c r="L51" s="507" t="str">
        <f t="shared" si="13"/>
        <v>C</v>
      </c>
      <c r="M51" s="495" t="s">
        <v>47</v>
      </c>
      <c r="N51" s="508" t="str">
        <f t="shared" si="14"/>
        <v>c</v>
      </c>
      <c r="O51" s="497">
        <v>3</v>
      </c>
      <c r="P51" s="507">
        <f t="shared" si="15"/>
        <v>3</v>
      </c>
      <c r="Q51" s="497">
        <v>29</v>
      </c>
      <c r="R51" s="509">
        <f t="shared" si="16"/>
        <v>29</v>
      </c>
    </row>
    <row r="52" spans="2:18" s="492" customFormat="1" ht="20.25">
      <c r="B52" s="493" t="s">
        <v>27</v>
      </c>
      <c r="C52" s="78" t="str">
        <f t="shared" si="9"/>
        <v>D</v>
      </c>
      <c r="D52" s="495" t="s">
        <v>48</v>
      </c>
      <c r="E52" s="79" t="str">
        <f t="shared" si="10"/>
        <v>d</v>
      </c>
      <c r="F52" s="497">
        <v>4</v>
      </c>
      <c r="G52" s="79">
        <f t="shared" si="11"/>
        <v>4</v>
      </c>
      <c r="H52" s="497">
        <v>30</v>
      </c>
      <c r="I52" s="80">
        <f t="shared" si="12"/>
        <v>30</v>
      </c>
      <c r="K52" s="493" t="s">
        <v>27</v>
      </c>
      <c r="L52" s="507" t="str">
        <f t="shared" si="13"/>
        <v>D</v>
      </c>
      <c r="M52" s="495" t="s">
        <v>48</v>
      </c>
      <c r="N52" s="508" t="str">
        <f t="shared" si="14"/>
        <v>d</v>
      </c>
      <c r="O52" s="497">
        <v>4</v>
      </c>
      <c r="P52" s="507">
        <f t="shared" si="15"/>
        <v>4</v>
      </c>
      <c r="Q52" s="497">
        <v>30</v>
      </c>
      <c r="R52" s="509">
        <f t="shared" si="16"/>
        <v>30</v>
      </c>
    </row>
    <row r="53" spans="2:18" s="492" customFormat="1" ht="20.25">
      <c r="B53" s="493" t="s">
        <v>12</v>
      </c>
      <c r="C53" s="78" t="str">
        <f t="shared" si="9"/>
        <v>E</v>
      </c>
      <c r="D53" s="495" t="s">
        <v>49</v>
      </c>
      <c r="E53" s="79" t="str">
        <f t="shared" si="10"/>
        <v>e</v>
      </c>
      <c r="F53" s="497">
        <v>5</v>
      </c>
      <c r="G53" s="79">
        <f t="shared" si="11"/>
        <v>5</v>
      </c>
      <c r="H53" s="497">
        <v>31</v>
      </c>
      <c r="I53" s="80">
        <f t="shared" si="12"/>
        <v>31</v>
      </c>
      <c r="K53" s="493" t="s">
        <v>12</v>
      </c>
      <c r="L53" s="507" t="str">
        <f t="shared" si="13"/>
        <v>E</v>
      </c>
      <c r="M53" s="495" t="s">
        <v>49</v>
      </c>
      <c r="N53" s="508" t="str">
        <f t="shared" si="14"/>
        <v>e</v>
      </c>
      <c r="O53" s="497">
        <v>5</v>
      </c>
      <c r="P53" s="507">
        <f t="shared" si="15"/>
        <v>5</v>
      </c>
      <c r="Q53" s="497">
        <v>31</v>
      </c>
      <c r="R53" s="509">
        <f t="shared" si="16"/>
        <v>31</v>
      </c>
    </row>
    <row r="54" spans="2:18" s="492" customFormat="1" ht="20.25">
      <c r="B54" s="493" t="s">
        <v>7</v>
      </c>
      <c r="C54" s="78" t="str">
        <f t="shared" si="9"/>
        <v>F</v>
      </c>
      <c r="D54" s="495" t="s">
        <v>50</v>
      </c>
      <c r="E54" s="79" t="str">
        <f t="shared" si="10"/>
        <v>f</v>
      </c>
      <c r="F54" s="497">
        <v>6</v>
      </c>
      <c r="G54" s="79">
        <f t="shared" si="11"/>
        <v>6</v>
      </c>
      <c r="H54" s="497">
        <v>32</v>
      </c>
      <c r="I54" s="80">
        <f t="shared" si="12"/>
        <v>32</v>
      </c>
      <c r="K54" s="493" t="s">
        <v>7</v>
      </c>
      <c r="L54" s="507" t="str">
        <f t="shared" si="13"/>
        <v>F</v>
      </c>
      <c r="M54" s="495" t="s">
        <v>50</v>
      </c>
      <c r="N54" s="508" t="str">
        <f t="shared" si="14"/>
        <v>f</v>
      </c>
      <c r="O54" s="497">
        <v>6</v>
      </c>
      <c r="P54" s="507">
        <f t="shared" si="15"/>
        <v>6</v>
      </c>
      <c r="Q54" s="497">
        <v>32</v>
      </c>
      <c r="R54" s="509">
        <f t="shared" si="16"/>
        <v>32</v>
      </c>
    </row>
    <row r="55" spans="2:18" s="492" customFormat="1" ht="20.25">
      <c r="B55" s="493" t="s">
        <v>28</v>
      </c>
      <c r="C55" s="78" t="str">
        <f t="shared" si="9"/>
        <v>G</v>
      </c>
      <c r="D55" s="495" t="s">
        <v>51</v>
      </c>
      <c r="E55" s="79" t="str">
        <f t="shared" si="10"/>
        <v>g</v>
      </c>
      <c r="F55" s="497">
        <v>7</v>
      </c>
      <c r="G55" s="79">
        <f t="shared" si="11"/>
        <v>7</v>
      </c>
      <c r="H55" s="497">
        <v>33</v>
      </c>
      <c r="I55" s="80">
        <f t="shared" si="12"/>
        <v>33</v>
      </c>
      <c r="K55" s="493" t="s">
        <v>28</v>
      </c>
      <c r="L55" s="507" t="str">
        <f t="shared" si="13"/>
        <v>G</v>
      </c>
      <c r="M55" s="495" t="s">
        <v>51</v>
      </c>
      <c r="N55" s="508" t="str">
        <f t="shared" si="14"/>
        <v>g</v>
      </c>
      <c r="O55" s="497">
        <v>7</v>
      </c>
      <c r="P55" s="507">
        <f t="shared" si="15"/>
        <v>7</v>
      </c>
      <c r="Q55" s="497">
        <v>33</v>
      </c>
      <c r="R55" s="509">
        <f t="shared" si="16"/>
        <v>33</v>
      </c>
    </row>
    <row r="56" spans="2:18" s="492" customFormat="1" ht="20.25">
      <c r="B56" s="493" t="s">
        <v>29</v>
      </c>
      <c r="C56" s="78" t="str">
        <f t="shared" si="9"/>
        <v>H</v>
      </c>
      <c r="D56" s="495" t="s">
        <v>52</v>
      </c>
      <c r="E56" s="79" t="str">
        <f t="shared" si="10"/>
        <v>h</v>
      </c>
      <c r="F56" s="497">
        <v>8</v>
      </c>
      <c r="G56" s="79">
        <f t="shared" si="11"/>
        <v>8</v>
      </c>
      <c r="H56" s="497">
        <v>34</v>
      </c>
      <c r="I56" s="80">
        <f t="shared" si="12"/>
        <v>34</v>
      </c>
      <c r="K56" s="493" t="s">
        <v>29</v>
      </c>
      <c r="L56" s="507" t="str">
        <f t="shared" si="13"/>
        <v>H</v>
      </c>
      <c r="M56" s="495" t="s">
        <v>52</v>
      </c>
      <c r="N56" s="508" t="str">
        <f t="shared" si="14"/>
        <v>h</v>
      </c>
      <c r="O56" s="497">
        <v>8</v>
      </c>
      <c r="P56" s="507">
        <f t="shared" si="15"/>
        <v>8</v>
      </c>
      <c r="Q56" s="497">
        <v>34</v>
      </c>
      <c r="R56" s="509">
        <f t="shared" si="16"/>
        <v>34</v>
      </c>
    </row>
    <row r="57" spans="2:18" s="492" customFormat="1" ht="20.25">
      <c r="B57" s="493" t="s">
        <v>30</v>
      </c>
      <c r="C57" s="78" t="str">
        <f t="shared" si="9"/>
        <v>I</v>
      </c>
      <c r="D57" s="495" t="s">
        <v>53</v>
      </c>
      <c r="E57" s="79" t="str">
        <f t="shared" si="10"/>
        <v>i</v>
      </c>
      <c r="F57" s="497">
        <v>9</v>
      </c>
      <c r="G57" s="79">
        <f t="shared" si="11"/>
        <v>9</v>
      </c>
      <c r="H57" s="497">
        <v>35</v>
      </c>
      <c r="I57" s="80">
        <f t="shared" si="12"/>
        <v>35</v>
      </c>
      <c r="K57" s="493" t="s">
        <v>30</v>
      </c>
      <c r="L57" s="507" t="str">
        <f t="shared" si="13"/>
        <v>I</v>
      </c>
      <c r="M57" s="495" t="s">
        <v>53</v>
      </c>
      <c r="N57" s="508" t="str">
        <f t="shared" si="14"/>
        <v>i</v>
      </c>
      <c r="O57" s="497">
        <v>9</v>
      </c>
      <c r="P57" s="507">
        <f t="shared" si="15"/>
        <v>9</v>
      </c>
      <c r="Q57" s="497">
        <v>35</v>
      </c>
      <c r="R57" s="509">
        <f t="shared" si="16"/>
        <v>35</v>
      </c>
    </row>
    <row r="58" spans="2:18" s="492" customFormat="1" ht="20.25">
      <c r="B58" s="493" t="s">
        <v>31</v>
      </c>
      <c r="C58" s="78" t="str">
        <f t="shared" si="9"/>
        <v>J</v>
      </c>
      <c r="D58" s="495" t="s">
        <v>54</v>
      </c>
      <c r="E58" s="79" t="str">
        <f t="shared" si="10"/>
        <v>j</v>
      </c>
      <c r="F58" s="497">
        <v>10</v>
      </c>
      <c r="G58" s="79">
        <f t="shared" si="11"/>
        <v>10</v>
      </c>
      <c r="H58" s="497">
        <v>36</v>
      </c>
      <c r="I58" s="80">
        <f t="shared" si="12"/>
        <v>36</v>
      </c>
      <c r="K58" s="493" t="s">
        <v>31</v>
      </c>
      <c r="L58" s="507" t="str">
        <f t="shared" si="13"/>
        <v>J</v>
      </c>
      <c r="M58" s="495" t="s">
        <v>54</v>
      </c>
      <c r="N58" s="508" t="str">
        <f t="shared" si="14"/>
        <v>j</v>
      </c>
      <c r="O58" s="497">
        <v>10</v>
      </c>
      <c r="P58" s="507">
        <f t="shared" si="15"/>
        <v>10</v>
      </c>
      <c r="Q58" s="497">
        <v>36</v>
      </c>
      <c r="R58" s="509">
        <f t="shared" si="16"/>
        <v>36</v>
      </c>
    </row>
    <row r="59" spans="2:18" s="492" customFormat="1" ht="20.25">
      <c r="B59" s="493" t="s">
        <v>32</v>
      </c>
      <c r="C59" s="78" t="str">
        <f t="shared" si="9"/>
        <v>K</v>
      </c>
      <c r="D59" s="495" t="s">
        <v>55</v>
      </c>
      <c r="E59" s="79" t="str">
        <f t="shared" si="10"/>
        <v>k</v>
      </c>
      <c r="F59" s="497">
        <v>11</v>
      </c>
      <c r="G59" s="79">
        <f t="shared" si="11"/>
        <v>11</v>
      </c>
      <c r="H59" s="497">
        <v>37</v>
      </c>
      <c r="I59" s="80">
        <f t="shared" si="12"/>
        <v>37</v>
      </c>
      <c r="K59" s="493" t="s">
        <v>32</v>
      </c>
      <c r="L59" s="507" t="str">
        <f t="shared" si="13"/>
        <v>K</v>
      </c>
      <c r="M59" s="495" t="s">
        <v>55</v>
      </c>
      <c r="N59" s="508" t="str">
        <f t="shared" si="14"/>
        <v>k</v>
      </c>
      <c r="O59" s="497">
        <v>11</v>
      </c>
      <c r="P59" s="507">
        <f t="shared" si="15"/>
        <v>11</v>
      </c>
      <c r="Q59" s="497">
        <v>37</v>
      </c>
      <c r="R59" s="509">
        <f t="shared" si="16"/>
        <v>37</v>
      </c>
    </row>
    <row r="60" spans="2:18" s="492" customFormat="1" ht="20.25">
      <c r="B60" s="493" t="s">
        <v>45</v>
      </c>
      <c r="C60" s="78" t="str">
        <f t="shared" si="9"/>
        <v>L</v>
      </c>
      <c r="D60" s="495" t="s">
        <v>56</v>
      </c>
      <c r="E60" s="79" t="str">
        <f t="shared" si="10"/>
        <v>l</v>
      </c>
      <c r="F60" s="497">
        <v>12</v>
      </c>
      <c r="G60" s="79">
        <f t="shared" si="11"/>
        <v>12</v>
      </c>
      <c r="H60" s="497">
        <v>38</v>
      </c>
      <c r="I60" s="80">
        <f t="shared" si="12"/>
        <v>38</v>
      </c>
      <c r="K60" s="493" t="s">
        <v>45</v>
      </c>
      <c r="L60" s="507" t="str">
        <f t="shared" si="13"/>
        <v>L</v>
      </c>
      <c r="M60" s="495" t="s">
        <v>56</v>
      </c>
      <c r="N60" s="508" t="str">
        <f t="shared" si="14"/>
        <v>l</v>
      </c>
      <c r="O60" s="497">
        <v>12</v>
      </c>
      <c r="P60" s="507">
        <f t="shared" si="15"/>
        <v>12</v>
      </c>
      <c r="Q60" s="497">
        <v>38</v>
      </c>
      <c r="R60" s="509">
        <f t="shared" si="16"/>
        <v>38</v>
      </c>
    </row>
    <row r="61" spans="2:18" s="492" customFormat="1" ht="20.25">
      <c r="B61" s="493" t="s">
        <v>3</v>
      </c>
      <c r="C61" s="78" t="str">
        <f t="shared" si="9"/>
        <v>M</v>
      </c>
      <c r="D61" s="495" t="s">
        <v>57</v>
      </c>
      <c r="E61" s="79" t="str">
        <f t="shared" si="10"/>
        <v>m</v>
      </c>
      <c r="F61" s="497">
        <v>13</v>
      </c>
      <c r="G61" s="79">
        <f t="shared" si="11"/>
        <v>13</v>
      </c>
      <c r="H61" s="497">
        <v>39</v>
      </c>
      <c r="I61" s="80">
        <f t="shared" si="12"/>
        <v>39</v>
      </c>
      <c r="K61" s="493" t="s">
        <v>3</v>
      </c>
      <c r="L61" s="507" t="str">
        <f t="shared" si="13"/>
        <v>M</v>
      </c>
      <c r="M61" s="495" t="s">
        <v>57</v>
      </c>
      <c r="N61" s="508" t="str">
        <f t="shared" si="14"/>
        <v>m</v>
      </c>
      <c r="O61" s="497">
        <v>13</v>
      </c>
      <c r="P61" s="507">
        <f t="shared" si="15"/>
        <v>13</v>
      </c>
      <c r="Q61" s="497">
        <v>39</v>
      </c>
      <c r="R61" s="509">
        <f t="shared" si="16"/>
        <v>39</v>
      </c>
    </row>
    <row r="62" spans="2:18" s="492" customFormat="1" ht="20.25">
      <c r="B62" s="493" t="s">
        <v>33</v>
      </c>
      <c r="C62" s="78" t="str">
        <f t="shared" si="9"/>
        <v>N</v>
      </c>
      <c r="D62" s="495" t="s">
        <v>58</v>
      </c>
      <c r="E62" s="79" t="str">
        <f t="shared" si="10"/>
        <v>n</v>
      </c>
      <c r="F62" s="497">
        <v>14</v>
      </c>
      <c r="G62" s="79">
        <f t="shared" si="11"/>
        <v>14</v>
      </c>
      <c r="H62" s="497">
        <v>40</v>
      </c>
      <c r="I62" s="80">
        <f t="shared" si="12"/>
        <v>40</v>
      </c>
      <c r="K62" s="493" t="s">
        <v>33</v>
      </c>
      <c r="L62" s="507" t="str">
        <f t="shared" si="13"/>
        <v>N</v>
      </c>
      <c r="M62" s="495" t="s">
        <v>58</v>
      </c>
      <c r="N62" s="508" t="str">
        <f t="shared" si="14"/>
        <v>n</v>
      </c>
      <c r="O62" s="497">
        <v>14</v>
      </c>
      <c r="P62" s="507">
        <f t="shared" si="15"/>
        <v>14</v>
      </c>
      <c r="Q62" s="497">
        <v>40</v>
      </c>
      <c r="R62" s="509">
        <f t="shared" si="16"/>
        <v>40</v>
      </c>
    </row>
    <row r="63" spans="2:18" s="492" customFormat="1" ht="20.25">
      <c r="B63" s="493" t="s">
        <v>34</v>
      </c>
      <c r="C63" s="78" t="str">
        <f t="shared" si="9"/>
        <v>O</v>
      </c>
      <c r="D63" s="495" t="s">
        <v>59</v>
      </c>
      <c r="E63" s="79" t="str">
        <f t="shared" si="10"/>
        <v>o</v>
      </c>
      <c r="F63" s="497">
        <v>15</v>
      </c>
      <c r="G63" s="79">
        <f t="shared" si="11"/>
        <v>15</v>
      </c>
      <c r="H63" s="497">
        <v>41</v>
      </c>
      <c r="I63" s="80">
        <f t="shared" si="12"/>
        <v>41</v>
      </c>
      <c r="K63" s="493" t="s">
        <v>34</v>
      </c>
      <c r="L63" s="507" t="str">
        <f t="shared" si="13"/>
        <v>O</v>
      </c>
      <c r="M63" s="495" t="s">
        <v>59</v>
      </c>
      <c r="N63" s="508" t="str">
        <f t="shared" si="14"/>
        <v>o</v>
      </c>
      <c r="O63" s="497">
        <v>15</v>
      </c>
      <c r="P63" s="507">
        <f t="shared" si="15"/>
        <v>15</v>
      </c>
      <c r="Q63" s="497">
        <v>41</v>
      </c>
      <c r="R63" s="509">
        <f t="shared" si="16"/>
        <v>41</v>
      </c>
    </row>
    <row r="64" spans="2:18" s="492" customFormat="1" ht="20.25">
      <c r="B64" s="493" t="s">
        <v>4</v>
      </c>
      <c r="C64" s="78" t="str">
        <f t="shared" si="9"/>
        <v>P</v>
      </c>
      <c r="D64" s="495" t="s">
        <v>60</v>
      </c>
      <c r="E64" s="79" t="str">
        <f t="shared" si="10"/>
        <v>p</v>
      </c>
      <c r="F64" s="497">
        <v>16</v>
      </c>
      <c r="G64" s="79">
        <f t="shared" si="11"/>
        <v>16</v>
      </c>
      <c r="H64" s="497">
        <v>42</v>
      </c>
      <c r="I64" s="80">
        <f t="shared" si="12"/>
        <v>42</v>
      </c>
      <c r="K64" s="493" t="s">
        <v>4</v>
      </c>
      <c r="L64" s="507" t="str">
        <f t="shared" si="13"/>
        <v>P</v>
      </c>
      <c r="M64" s="495" t="s">
        <v>60</v>
      </c>
      <c r="N64" s="508" t="str">
        <f t="shared" si="14"/>
        <v>p</v>
      </c>
      <c r="O64" s="497">
        <v>16</v>
      </c>
      <c r="P64" s="507">
        <f t="shared" si="15"/>
        <v>16</v>
      </c>
      <c r="Q64" s="497">
        <v>42</v>
      </c>
      <c r="R64" s="509">
        <f t="shared" si="16"/>
        <v>42</v>
      </c>
    </row>
    <row r="65" spans="2:18" s="492" customFormat="1" ht="20.25">
      <c r="B65" s="493" t="s">
        <v>35</v>
      </c>
      <c r="C65" s="78" t="str">
        <f t="shared" si="9"/>
        <v>Q</v>
      </c>
      <c r="D65" s="495" t="s">
        <v>61</v>
      </c>
      <c r="E65" s="79" t="str">
        <f t="shared" si="10"/>
        <v>q</v>
      </c>
      <c r="F65" s="497">
        <v>17</v>
      </c>
      <c r="G65" s="79">
        <f t="shared" si="11"/>
        <v>17</v>
      </c>
      <c r="H65" s="497">
        <v>43</v>
      </c>
      <c r="I65" s="80">
        <f t="shared" si="12"/>
        <v>43</v>
      </c>
      <c r="K65" s="493" t="s">
        <v>35</v>
      </c>
      <c r="L65" s="507" t="str">
        <f t="shared" si="13"/>
        <v>Q</v>
      </c>
      <c r="M65" s="495" t="s">
        <v>61</v>
      </c>
      <c r="N65" s="508" t="str">
        <f t="shared" si="14"/>
        <v>q</v>
      </c>
      <c r="O65" s="497">
        <v>17</v>
      </c>
      <c r="P65" s="507">
        <f t="shared" si="15"/>
        <v>17</v>
      </c>
      <c r="Q65" s="497">
        <v>43</v>
      </c>
      <c r="R65" s="509">
        <f t="shared" si="16"/>
        <v>43</v>
      </c>
    </row>
    <row r="66" spans="2:18" s="492" customFormat="1" ht="20.25">
      <c r="B66" s="493" t="s">
        <v>36</v>
      </c>
      <c r="C66" s="78" t="str">
        <f t="shared" si="9"/>
        <v>R</v>
      </c>
      <c r="D66" s="495" t="s">
        <v>62</v>
      </c>
      <c r="E66" s="79" t="str">
        <f t="shared" si="10"/>
        <v>r</v>
      </c>
      <c r="F66" s="497">
        <v>18</v>
      </c>
      <c r="G66" s="79">
        <f t="shared" si="11"/>
        <v>18</v>
      </c>
      <c r="H66" s="497">
        <v>44</v>
      </c>
      <c r="I66" s="80">
        <f t="shared" si="12"/>
        <v>44</v>
      </c>
      <c r="K66" s="493" t="s">
        <v>36</v>
      </c>
      <c r="L66" s="507" t="str">
        <f t="shared" si="13"/>
        <v>R</v>
      </c>
      <c r="M66" s="495" t="s">
        <v>62</v>
      </c>
      <c r="N66" s="508" t="str">
        <f t="shared" si="14"/>
        <v>r</v>
      </c>
      <c r="O66" s="497">
        <v>18</v>
      </c>
      <c r="P66" s="507">
        <f t="shared" si="15"/>
        <v>18</v>
      </c>
      <c r="Q66" s="497">
        <v>44</v>
      </c>
      <c r="R66" s="509">
        <f t="shared" si="16"/>
        <v>44</v>
      </c>
    </row>
    <row r="67" spans="2:18" s="492" customFormat="1" ht="20.25">
      <c r="B67" s="493" t="s">
        <v>37</v>
      </c>
      <c r="C67" s="78" t="str">
        <f t="shared" si="9"/>
        <v>S</v>
      </c>
      <c r="D67" s="495" t="s">
        <v>63</v>
      </c>
      <c r="E67" s="79" t="str">
        <f t="shared" si="10"/>
        <v>s</v>
      </c>
      <c r="F67" s="497">
        <v>19</v>
      </c>
      <c r="G67" s="79">
        <f t="shared" si="11"/>
        <v>19</v>
      </c>
      <c r="H67" s="497">
        <v>45</v>
      </c>
      <c r="I67" s="80">
        <f t="shared" si="12"/>
        <v>45</v>
      </c>
      <c r="K67" s="493" t="s">
        <v>37</v>
      </c>
      <c r="L67" s="507" t="str">
        <f t="shared" si="13"/>
        <v>S</v>
      </c>
      <c r="M67" s="495" t="s">
        <v>63</v>
      </c>
      <c r="N67" s="508" t="str">
        <f t="shared" si="14"/>
        <v>s</v>
      </c>
      <c r="O67" s="497">
        <v>19</v>
      </c>
      <c r="P67" s="507">
        <f t="shared" si="15"/>
        <v>19</v>
      </c>
      <c r="Q67" s="497">
        <v>45</v>
      </c>
      <c r="R67" s="509">
        <f t="shared" si="16"/>
        <v>45</v>
      </c>
    </row>
    <row r="68" spans="2:18" s="492" customFormat="1" ht="20.25">
      <c r="B68" s="493" t="s">
        <v>38</v>
      </c>
      <c r="C68" s="78" t="str">
        <f t="shared" si="9"/>
        <v>T</v>
      </c>
      <c r="D68" s="495" t="s">
        <v>64</v>
      </c>
      <c r="E68" s="79" t="str">
        <f t="shared" si="10"/>
        <v>t</v>
      </c>
      <c r="F68" s="497">
        <v>20</v>
      </c>
      <c r="G68" s="79">
        <f t="shared" si="11"/>
        <v>20</v>
      </c>
      <c r="H68" s="497">
        <v>46</v>
      </c>
      <c r="I68" s="80">
        <f t="shared" si="12"/>
        <v>46</v>
      </c>
      <c r="K68" s="493" t="s">
        <v>38</v>
      </c>
      <c r="L68" s="507" t="str">
        <f t="shared" si="13"/>
        <v>T</v>
      </c>
      <c r="M68" s="495" t="s">
        <v>64</v>
      </c>
      <c r="N68" s="508" t="str">
        <f t="shared" si="14"/>
        <v>t</v>
      </c>
      <c r="O68" s="497">
        <v>20</v>
      </c>
      <c r="P68" s="507">
        <f t="shared" si="15"/>
        <v>20</v>
      </c>
      <c r="Q68" s="497">
        <v>46</v>
      </c>
      <c r="R68" s="509">
        <f t="shared" si="16"/>
        <v>46</v>
      </c>
    </row>
    <row r="69" spans="2:18" s="492" customFormat="1" ht="20.25">
      <c r="B69" s="493" t="s">
        <v>39</v>
      </c>
      <c r="C69" s="78" t="str">
        <f t="shared" si="9"/>
        <v>U</v>
      </c>
      <c r="D69" s="495" t="s">
        <v>65</v>
      </c>
      <c r="E69" s="79" t="str">
        <f t="shared" si="10"/>
        <v>u</v>
      </c>
      <c r="F69" s="497">
        <v>21</v>
      </c>
      <c r="G69" s="79">
        <f t="shared" si="11"/>
        <v>21</v>
      </c>
      <c r="H69" s="497">
        <v>47</v>
      </c>
      <c r="I69" s="80">
        <f t="shared" si="12"/>
        <v>47</v>
      </c>
      <c r="K69" s="493" t="s">
        <v>39</v>
      </c>
      <c r="L69" s="507" t="str">
        <f t="shared" si="13"/>
        <v>U</v>
      </c>
      <c r="M69" s="495" t="s">
        <v>65</v>
      </c>
      <c r="N69" s="508" t="str">
        <f t="shared" si="14"/>
        <v>u</v>
      </c>
      <c r="O69" s="497">
        <v>21</v>
      </c>
      <c r="P69" s="507">
        <f t="shared" si="15"/>
        <v>21</v>
      </c>
      <c r="Q69" s="497">
        <v>47</v>
      </c>
      <c r="R69" s="509">
        <f t="shared" si="16"/>
        <v>47</v>
      </c>
    </row>
    <row r="70" spans="2:18" s="492" customFormat="1" ht="20.25">
      <c r="B70" s="493" t="s">
        <v>40</v>
      </c>
      <c r="C70" s="78" t="str">
        <f t="shared" si="9"/>
        <v>V</v>
      </c>
      <c r="D70" s="495" t="s">
        <v>66</v>
      </c>
      <c r="E70" s="79" t="str">
        <f t="shared" si="10"/>
        <v>v</v>
      </c>
      <c r="F70" s="497">
        <v>22</v>
      </c>
      <c r="G70" s="79">
        <f t="shared" si="11"/>
        <v>22</v>
      </c>
      <c r="H70" s="497">
        <v>48</v>
      </c>
      <c r="I70" s="80">
        <f t="shared" si="12"/>
        <v>48</v>
      </c>
      <c r="K70" s="493" t="s">
        <v>40</v>
      </c>
      <c r="L70" s="507" t="str">
        <f t="shared" si="13"/>
        <v>V</v>
      </c>
      <c r="M70" s="495" t="s">
        <v>66</v>
      </c>
      <c r="N70" s="508" t="str">
        <f t="shared" si="14"/>
        <v>v</v>
      </c>
      <c r="O70" s="497">
        <v>22</v>
      </c>
      <c r="P70" s="507">
        <f t="shared" si="15"/>
        <v>22</v>
      </c>
      <c r="Q70" s="497">
        <v>48</v>
      </c>
      <c r="R70" s="509">
        <f t="shared" si="16"/>
        <v>48</v>
      </c>
    </row>
    <row r="71" spans="2:18" s="492" customFormat="1" ht="20.25">
      <c r="B71" s="493" t="s">
        <v>41</v>
      </c>
      <c r="C71" s="78" t="str">
        <f t="shared" si="9"/>
        <v>W</v>
      </c>
      <c r="D71" s="495" t="s">
        <v>67</v>
      </c>
      <c r="E71" s="79" t="str">
        <f t="shared" si="10"/>
        <v>w</v>
      </c>
      <c r="F71" s="497">
        <v>23</v>
      </c>
      <c r="G71" s="79">
        <f t="shared" si="11"/>
        <v>23</v>
      </c>
      <c r="H71" s="497">
        <v>49</v>
      </c>
      <c r="I71" s="80">
        <f t="shared" si="12"/>
        <v>49</v>
      </c>
      <c r="K71" s="493" t="s">
        <v>41</v>
      </c>
      <c r="L71" s="507" t="str">
        <f t="shared" si="13"/>
        <v>W</v>
      </c>
      <c r="M71" s="495" t="s">
        <v>67</v>
      </c>
      <c r="N71" s="508" t="str">
        <f t="shared" si="14"/>
        <v>w</v>
      </c>
      <c r="O71" s="497">
        <v>23</v>
      </c>
      <c r="P71" s="507">
        <f t="shared" si="15"/>
        <v>23</v>
      </c>
      <c r="Q71" s="497">
        <v>49</v>
      </c>
      <c r="R71" s="509">
        <f t="shared" si="16"/>
        <v>49</v>
      </c>
    </row>
    <row r="72" spans="2:18" s="492" customFormat="1" ht="20.25">
      <c r="B72" s="493" t="s">
        <v>42</v>
      </c>
      <c r="C72" s="78" t="str">
        <f t="shared" si="9"/>
        <v>X</v>
      </c>
      <c r="D72" s="495" t="s">
        <v>68</v>
      </c>
      <c r="E72" s="79" t="str">
        <f t="shared" si="10"/>
        <v>x</v>
      </c>
      <c r="F72" s="497">
        <v>24</v>
      </c>
      <c r="G72" s="79">
        <f t="shared" si="11"/>
        <v>24</v>
      </c>
      <c r="H72" s="497">
        <v>50</v>
      </c>
      <c r="I72" s="80">
        <f t="shared" si="12"/>
        <v>50</v>
      </c>
      <c r="K72" s="493" t="s">
        <v>42</v>
      </c>
      <c r="L72" s="507" t="str">
        <f t="shared" si="13"/>
        <v>X</v>
      </c>
      <c r="M72" s="495" t="s">
        <v>68</v>
      </c>
      <c r="N72" s="508" t="str">
        <f t="shared" si="14"/>
        <v>x</v>
      </c>
      <c r="O72" s="497">
        <v>24</v>
      </c>
      <c r="P72" s="507">
        <f t="shared" si="15"/>
        <v>24</v>
      </c>
      <c r="Q72" s="497">
        <v>50</v>
      </c>
      <c r="R72" s="509">
        <f t="shared" si="16"/>
        <v>50</v>
      </c>
    </row>
    <row r="73" spans="2:18" s="492" customFormat="1" ht="20.25">
      <c r="B73" s="493" t="s">
        <v>43</v>
      </c>
      <c r="C73" s="78" t="str">
        <f t="shared" si="9"/>
        <v>Y</v>
      </c>
      <c r="D73" s="495" t="s">
        <v>69</v>
      </c>
      <c r="E73" s="79" t="str">
        <f t="shared" si="10"/>
        <v>y</v>
      </c>
      <c r="F73" s="497">
        <v>25</v>
      </c>
      <c r="G73" s="79">
        <f t="shared" si="11"/>
        <v>25</v>
      </c>
      <c r="H73" s="497">
        <v>51</v>
      </c>
      <c r="I73" s="80">
        <f t="shared" si="12"/>
        <v>51</v>
      </c>
      <c r="K73" s="493" t="s">
        <v>43</v>
      </c>
      <c r="L73" s="507" t="str">
        <f t="shared" si="13"/>
        <v>Y</v>
      </c>
      <c r="M73" s="495" t="s">
        <v>69</v>
      </c>
      <c r="N73" s="508" t="str">
        <f t="shared" si="14"/>
        <v>y</v>
      </c>
      <c r="O73" s="497">
        <v>25</v>
      </c>
      <c r="P73" s="507">
        <f t="shared" si="15"/>
        <v>25</v>
      </c>
      <c r="Q73" s="497">
        <v>51</v>
      </c>
      <c r="R73" s="509">
        <f t="shared" si="16"/>
        <v>51</v>
      </c>
    </row>
    <row r="74" spans="2:18" s="492" customFormat="1" ht="20.25">
      <c r="B74" s="493" t="s">
        <v>44</v>
      </c>
      <c r="C74" s="78" t="str">
        <f t="shared" si="9"/>
        <v>Z</v>
      </c>
      <c r="D74" s="495" t="s">
        <v>70</v>
      </c>
      <c r="E74" s="79" t="str">
        <f t="shared" si="10"/>
        <v>z</v>
      </c>
      <c r="F74" s="497">
        <v>26</v>
      </c>
      <c r="G74" s="79">
        <f t="shared" si="11"/>
        <v>26</v>
      </c>
      <c r="H74" s="497">
        <v>52</v>
      </c>
      <c r="I74" s="80">
        <f t="shared" si="12"/>
        <v>52</v>
      </c>
      <c r="K74" s="493" t="s">
        <v>44</v>
      </c>
      <c r="L74" s="507" t="str">
        <f t="shared" si="13"/>
        <v>Z</v>
      </c>
      <c r="M74" s="495" t="s">
        <v>70</v>
      </c>
      <c r="N74" s="508" t="str">
        <f t="shared" si="14"/>
        <v>z</v>
      </c>
      <c r="O74" s="497">
        <v>26</v>
      </c>
      <c r="P74" s="507">
        <f t="shared" si="15"/>
        <v>26</v>
      </c>
      <c r="Q74" s="497">
        <v>52</v>
      </c>
      <c r="R74" s="509">
        <f t="shared" si="16"/>
        <v>52</v>
      </c>
    </row>
    <row r="75" spans="2:18" s="492" customFormat="1" ht="20.25">
      <c r="B75" s="493" t="s">
        <v>128</v>
      </c>
      <c r="C75" s="78" t="str">
        <f t="shared" si="9"/>
        <v>&amp;</v>
      </c>
      <c r="D75" s="495" t="s">
        <v>140</v>
      </c>
      <c r="E75" s="79" t="str">
        <f t="shared" si="10"/>
        <v>%</v>
      </c>
      <c r="F75" s="497" t="s">
        <v>138</v>
      </c>
      <c r="G75" s="78" t="str">
        <f t="shared" si="11"/>
        <v>£</v>
      </c>
      <c r="H75" s="497" t="s">
        <v>125</v>
      </c>
      <c r="I75" s="80" t="str">
        <f t="shared" si="12"/>
        <v>;</v>
      </c>
      <c r="K75" s="493" t="s">
        <v>128</v>
      </c>
      <c r="L75" s="507" t="str">
        <f t="shared" si="13"/>
        <v>&amp;</v>
      </c>
      <c r="M75" s="495" t="s">
        <v>140</v>
      </c>
      <c r="N75" s="508" t="str">
        <f t="shared" si="14"/>
        <v>%</v>
      </c>
      <c r="O75" s="497" t="s">
        <v>138</v>
      </c>
      <c r="P75" s="507" t="str">
        <f t="shared" si="15"/>
        <v>£</v>
      </c>
      <c r="Q75" s="497" t="s">
        <v>125</v>
      </c>
      <c r="R75" s="509" t="str">
        <f t="shared" si="16"/>
        <v>;</v>
      </c>
    </row>
    <row r="76" spans="2:18" s="492" customFormat="1" ht="20.25">
      <c r="B76" s="493" t="s">
        <v>112</v>
      </c>
      <c r="C76" s="78" t="str">
        <f t="shared" si="9"/>
        <v>é</v>
      </c>
      <c r="D76" s="495" t="s">
        <v>130</v>
      </c>
      <c r="E76" s="79" t="str">
        <f t="shared" si="10"/>
        <v>#</v>
      </c>
      <c r="F76" s="497" t="s">
        <v>135</v>
      </c>
      <c r="G76" s="78" t="str">
        <f t="shared" si="11"/>
        <v>@</v>
      </c>
      <c r="H76" s="497" t="s">
        <v>126</v>
      </c>
      <c r="I76" s="80" t="str">
        <f t="shared" si="12"/>
        <v>:</v>
      </c>
      <c r="K76" s="493" t="s">
        <v>112</v>
      </c>
      <c r="L76" s="507" t="str">
        <f t="shared" si="13"/>
        <v>é</v>
      </c>
      <c r="M76" s="495" t="s">
        <v>130</v>
      </c>
      <c r="N76" s="508" t="str">
        <f t="shared" si="14"/>
        <v>#</v>
      </c>
      <c r="O76" s="497" t="s">
        <v>135</v>
      </c>
      <c r="P76" s="507" t="str">
        <f t="shared" si="15"/>
        <v>@</v>
      </c>
      <c r="Q76" s="497" t="s">
        <v>126</v>
      </c>
      <c r="R76" s="509" t="str">
        <f t="shared" si="16"/>
        <v>:</v>
      </c>
    </row>
    <row r="77" spans="2:18" s="492" customFormat="1" ht="20.25">
      <c r="B77" s="493" t="s">
        <v>117</v>
      </c>
      <c r="C77" s="78" t="str">
        <f t="shared" si="9"/>
        <v>è</v>
      </c>
      <c r="D77" s="495" t="s">
        <v>115</v>
      </c>
      <c r="E77" s="79" t="str">
        <f t="shared" si="10"/>
        <v>(</v>
      </c>
      <c r="F77" s="497" t="s">
        <v>127</v>
      </c>
      <c r="G77" s="78" t="str">
        <f t="shared" si="11"/>
        <v>!</v>
      </c>
      <c r="H77" s="497" t="s">
        <v>116</v>
      </c>
      <c r="I77" s="80" t="str">
        <f t="shared" si="12"/>
        <v>-</v>
      </c>
      <c r="K77" s="493" t="s">
        <v>117</v>
      </c>
      <c r="L77" s="507" t="str">
        <f t="shared" si="13"/>
        <v>è</v>
      </c>
      <c r="M77" s="495" t="s">
        <v>115</v>
      </c>
      <c r="N77" s="508" t="str">
        <f t="shared" si="14"/>
        <v>(</v>
      </c>
      <c r="O77" s="497" t="s">
        <v>127</v>
      </c>
      <c r="P77" s="507" t="str">
        <f t="shared" si="15"/>
        <v>!</v>
      </c>
      <c r="Q77" s="497" t="s">
        <v>116</v>
      </c>
      <c r="R77" s="509" t="str">
        <f t="shared" si="16"/>
        <v>-</v>
      </c>
    </row>
    <row r="78" spans="2:18" s="492" customFormat="1" ht="20.25">
      <c r="B78" s="493" t="s">
        <v>122</v>
      </c>
      <c r="C78" s="78" t="str">
        <f t="shared" si="9"/>
        <v>ù</v>
      </c>
      <c r="D78" s="495" t="s">
        <v>121</v>
      </c>
      <c r="E78" s="79" t="str">
        <f t="shared" si="10"/>
        <v>)</v>
      </c>
      <c r="F78" s="497" t="s">
        <v>144</v>
      </c>
      <c r="G78" s="78" t="str">
        <f t="shared" si="11"/>
        <v>?</v>
      </c>
      <c r="H78" s="497" t="s">
        <v>145</v>
      </c>
      <c r="I78" s="80" t="str">
        <f t="shared" si="12"/>
        <v>.</v>
      </c>
      <c r="K78" s="493" t="s">
        <v>122</v>
      </c>
      <c r="L78" s="507" t="str">
        <f t="shared" si="13"/>
        <v>ù</v>
      </c>
      <c r="M78" s="495" t="s">
        <v>121</v>
      </c>
      <c r="N78" s="508" t="str">
        <f t="shared" si="14"/>
        <v>)</v>
      </c>
      <c r="O78" s="497" t="s">
        <v>144</v>
      </c>
      <c r="P78" s="507" t="str">
        <f t="shared" si="15"/>
        <v>?</v>
      </c>
      <c r="Q78" s="497" t="s">
        <v>145</v>
      </c>
      <c r="R78" s="509" t="str">
        <f t="shared" si="16"/>
        <v>.</v>
      </c>
    </row>
    <row r="79" spans="2:18" s="492" customFormat="1" ht="20.25">
      <c r="B79" s="493" t="s">
        <v>119</v>
      </c>
      <c r="C79" s="78" t="str">
        <f t="shared" si="9"/>
        <v>ç</v>
      </c>
      <c r="D79" s="495" t="s">
        <v>132</v>
      </c>
      <c r="E79" s="79" t="str">
        <f t="shared" si="10"/>
        <v>[</v>
      </c>
      <c r="F79" s="497" t="s">
        <v>142</v>
      </c>
      <c r="G79" s="78" t="str">
        <f t="shared" si="11"/>
        <v>&gt;</v>
      </c>
      <c r="H79" s="497" t="s">
        <v>129</v>
      </c>
      <c r="I79" s="80" t="str">
        <f t="shared" si="12"/>
        <v>~</v>
      </c>
      <c r="K79" s="493" t="s">
        <v>119</v>
      </c>
      <c r="L79" s="507" t="str">
        <f t="shared" si="13"/>
        <v>ç</v>
      </c>
      <c r="M79" s="495" t="s">
        <v>132</v>
      </c>
      <c r="N79" s="508" t="str">
        <f t="shared" si="14"/>
        <v>[</v>
      </c>
      <c r="O79" s="497" t="s">
        <v>142</v>
      </c>
      <c r="P79" s="507" t="str">
        <f t="shared" si="15"/>
        <v>&gt;</v>
      </c>
      <c r="Q79" s="497" t="s">
        <v>129</v>
      </c>
      <c r="R79" s="509" t="str">
        <f t="shared" si="16"/>
        <v>~</v>
      </c>
    </row>
    <row r="80" spans="2:18" s="492" customFormat="1" ht="20.25">
      <c r="B80" s="493" t="s">
        <v>120</v>
      </c>
      <c r="C80" s="78" t="str">
        <f t="shared" si="9"/>
        <v>à</v>
      </c>
      <c r="D80" s="495" t="s">
        <v>136</v>
      </c>
      <c r="E80" s="79" t="str">
        <f t="shared" si="10"/>
        <v>]</v>
      </c>
      <c r="F80" s="497" t="s">
        <v>143</v>
      </c>
      <c r="G80" s="78" t="str">
        <f t="shared" si="11"/>
        <v>&lt;</v>
      </c>
      <c r="H80" s="497" t="s">
        <v>113</v>
      </c>
      <c r="I80" s="80" t="str">
        <f t="shared" si="12"/>
        <v>"</v>
      </c>
      <c r="K80" s="493" t="s">
        <v>120</v>
      </c>
      <c r="L80" s="507" t="str">
        <f t="shared" si="13"/>
        <v>à</v>
      </c>
      <c r="M80" s="495" t="s">
        <v>136</v>
      </c>
      <c r="N80" s="508" t="str">
        <f t="shared" si="14"/>
        <v>]</v>
      </c>
      <c r="O80" s="497" t="s">
        <v>143</v>
      </c>
      <c r="P80" s="507" t="str">
        <f t="shared" si="15"/>
        <v>&lt;</v>
      </c>
      <c r="Q80" s="497" t="s">
        <v>113</v>
      </c>
      <c r="R80" s="509" t="str">
        <f t="shared" si="16"/>
        <v>"</v>
      </c>
    </row>
    <row r="81" spans="2:19" s="492" customFormat="1" ht="20.25">
      <c r="B81" s="493" t="s">
        <v>141</v>
      </c>
      <c r="C81" s="78" t="str">
        <f t="shared" si="9"/>
        <v>µ</v>
      </c>
      <c r="D81" s="495" t="s">
        <v>131</v>
      </c>
      <c r="E81" s="79" t="str">
        <f t="shared" si="10"/>
        <v>{</v>
      </c>
      <c r="F81" s="497" t="s">
        <v>134</v>
      </c>
      <c r="G81" s="78" t="str">
        <f t="shared" si="11"/>
        <v>\</v>
      </c>
      <c r="H81" s="497" t="s">
        <v>123</v>
      </c>
      <c r="I81" s="80" t="str">
        <f t="shared" si="12"/>
        <v>*</v>
      </c>
      <c r="K81" s="493" t="s">
        <v>141</v>
      </c>
      <c r="L81" s="507" t="str">
        <f t="shared" si="13"/>
        <v>µ</v>
      </c>
      <c r="M81" s="495" t="s">
        <v>131</v>
      </c>
      <c r="N81" s="508" t="str">
        <f t="shared" si="14"/>
        <v>{</v>
      </c>
      <c r="O81" s="497" t="s">
        <v>134</v>
      </c>
      <c r="P81" s="507" t="str">
        <f t="shared" si="15"/>
        <v>\</v>
      </c>
      <c r="Q81" s="497" t="s">
        <v>123</v>
      </c>
      <c r="R81" s="509" t="str">
        <f t="shared" si="16"/>
        <v>*</v>
      </c>
    </row>
    <row r="82" spans="2:19" s="492" customFormat="1" ht="20.25">
      <c r="B82" s="493" t="s">
        <v>147</v>
      </c>
      <c r="C82" s="78" t="str">
        <f t="shared" si="9"/>
        <v>§</v>
      </c>
      <c r="D82" s="495" t="s">
        <v>137</v>
      </c>
      <c r="E82" s="79" t="str">
        <f t="shared" si="10"/>
        <v>}</v>
      </c>
      <c r="F82" s="497" t="s">
        <v>146</v>
      </c>
      <c r="G82" s="78" t="str">
        <f t="shared" si="11"/>
        <v>/</v>
      </c>
      <c r="H82" s="497" t="s">
        <v>124</v>
      </c>
      <c r="I82" s="80" t="str">
        <f t="shared" si="12"/>
        <v>,</v>
      </c>
      <c r="K82" s="493" t="s">
        <v>147</v>
      </c>
      <c r="L82" s="507" t="str">
        <f t="shared" si="13"/>
        <v>§</v>
      </c>
      <c r="M82" s="495" t="s">
        <v>137</v>
      </c>
      <c r="N82" s="508" t="str">
        <f t="shared" si="14"/>
        <v>}</v>
      </c>
      <c r="O82" s="497" t="s">
        <v>146</v>
      </c>
      <c r="P82" s="507" t="str">
        <f t="shared" si="15"/>
        <v>/</v>
      </c>
      <c r="Q82" s="497" t="s">
        <v>124</v>
      </c>
      <c r="R82" s="509" t="str">
        <f t="shared" si="16"/>
        <v>,</v>
      </c>
    </row>
    <row r="83" spans="2:19" s="492" customFormat="1" ht="20.25">
      <c r="B83" s="493"/>
      <c r="C83" s="78">
        <f t="shared" si="9"/>
        <v>0</v>
      </c>
      <c r="D83" s="495" t="s">
        <v>133</v>
      </c>
      <c r="E83" s="79" t="str">
        <f t="shared" si="10"/>
        <v>|</v>
      </c>
      <c r="F83" s="497" t="s">
        <v>118</v>
      </c>
      <c r="G83" s="78" t="str">
        <f t="shared" si="11"/>
        <v>_</v>
      </c>
      <c r="H83" s="497"/>
      <c r="I83" s="80"/>
      <c r="K83" s="493"/>
      <c r="L83" s="507">
        <f t="shared" si="13"/>
        <v>0</v>
      </c>
      <c r="M83" s="495" t="s">
        <v>133</v>
      </c>
      <c r="N83" s="508" t="str">
        <f t="shared" si="14"/>
        <v>|</v>
      </c>
      <c r="O83" s="497" t="s">
        <v>118</v>
      </c>
      <c r="P83" s="507" t="str">
        <f t="shared" si="15"/>
        <v>_</v>
      </c>
      <c r="Q83" s="497"/>
      <c r="R83" s="509"/>
    </row>
    <row r="84" spans="2:19" s="514" customFormat="1" ht="16.5" customHeight="1">
      <c r="B84" s="510"/>
      <c r="C84" s="511"/>
      <c r="D84" s="511"/>
      <c r="E84" s="511"/>
      <c r="F84" s="511"/>
      <c r="G84" s="511"/>
      <c r="H84" s="511"/>
      <c r="I84" s="512"/>
      <c r="J84" s="513"/>
      <c r="K84" s="510"/>
      <c r="L84" s="511"/>
      <c r="M84" s="511"/>
      <c r="N84" s="511"/>
      <c r="O84" s="511"/>
      <c r="P84" s="511"/>
      <c r="Q84" s="511"/>
      <c r="R84" s="512"/>
      <c r="S84" s="513"/>
    </row>
    <row r="85" spans="2:19" ht="9.75" customHeight="1"/>
    <row r="86" spans="2:19" ht="9.75" customHeight="1"/>
    <row r="87" spans="2:19" s="515" customFormat="1" ht="22.5">
      <c r="B87" s="11" t="s">
        <v>71</v>
      </c>
      <c r="C87" s="16" t="s">
        <v>72</v>
      </c>
      <c r="D87" s="18" t="s">
        <v>101</v>
      </c>
      <c r="E87" s="19"/>
      <c r="F87" s="19"/>
      <c r="G87" s="19"/>
      <c r="H87" s="19"/>
      <c r="I87" s="20"/>
      <c r="K87" s="11" t="s">
        <v>71</v>
      </c>
      <c r="L87" s="16" t="s">
        <v>72</v>
      </c>
      <c r="M87" s="18" t="s">
        <v>87</v>
      </c>
      <c r="N87" s="19"/>
      <c r="O87" s="19"/>
      <c r="P87" s="19"/>
      <c r="Q87" s="19"/>
      <c r="R87" s="20"/>
    </row>
    <row r="88" spans="2:19" s="515" customFormat="1" ht="18">
      <c r="B88" s="537" t="s">
        <v>74</v>
      </c>
      <c r="C88" s="516" t="str">
        <f>B88</f>
        <v>Aa</v>
      </c>
      <c r="D88" s="15" t="s">
        <v>104</v>
      </c>
      <c r="E88" s="13"/>
      <c r="F88" s="13"/>
      <c r="G88" s="13"/>
      <c r="H88" s="13"/>
      <c r="I88" s="14"/>
      <c r="K88" s="537" t="s">
        <v>74</v>
      </c>
      <c r="L88" s="517" t="str">
        <f>K88</f>
        <v>Aa</v>
      </c>
      <c r="M88" s="15" t="s">
        <v>104</v>
      </c>
      <c r="N88" s="13"/>
      <c r="O88" s="13"/>
      <c r="P88" s="13"/>
      <c r="Q88" s="13"/>
      <c r="R88" s="14"/>
    </row>
    <row r="89" spans="2:19" s="515" customFormat="1">
      <c r="B89" s="489"/>
      <c r="C89" s="85"/>
      <c r="D89" s="85"/>
      <c r="E89" s="85"/>
      <c r="F89" s="85"/>
      <c r="G89" s="85"/>
      <c r="H89" s="85"/>
      <c r="I89" s="136"/>
      <c r="K89" s="489"/>
      <c r="L89" s="85"/>
      <c r="M89" s="85"/>
      <c r="N89" s="85"/>
      <c r="O89" s="85"/>
      <c r="P89" s="85"/>
      <c r="Q89" s="85"/>
      <c r="R89" s="136"/>
    </row>
    <row r="90" spans="2:19" s="515" customFormat="1">
      <c r="B90" s="174" t="s">
        <v>102</v>
      </c>
      <c r="C90" s="137" t="s">
        <v>24</v>
      </c>
      <c r="D90" s="490" t="s">
        <v>102</v>
      </c>
      <c r="E90" s="491" t="s">
        <v>103</v>
      </c>
      <c r="F90" s="85"/>
      <c r="G90" s="85"/>
      <c r="H90" s="85"/>
      <c r="I90" s="136"/>
      <c r="K90" s="174" t="s">
        <v>102</v>
      </c>
      <c r="L90" s="137" t="s">
        <v>24</v>
      </c>
      <c r="M90" s="490" t="s">
        <v>102</v>
      </c>
      <c r="N90" s="491" t="s">
        <v>103</v>
      </c>
      <c r="O90" s="85"/>
      <c r="P90" s="85"/>
      <c r="Q90" s="85"/>
      <c r="R90" s="136"/>
    </row>
    <row r="91" spans="2:19" s="492" customFormat="1" ht="20.25">
      <c r="B91" s="493" t="s">
        <v>5</v>
      </c>
      <c r="C91" s="518" t="str">
        <f t="shared" ref="C91:C125" si="17">B91</f>
        <v>A</v>
      </c>
      <c r="D91" s="495" t="s">
        <v>23</v>
      </c>
      <c r="E91" s="519" t="str">
        <f t="shared" ref="E91:E125" si="18">D91</f>
        <v>a</v>
      </c>
      <c r="F91" s="497">
        <v>1</v>
      </c>
      <c r="G91" s="518">
        <f t="shared" ref="G91:G125" si="19">F91</f>
        <v>1</v>
      </c>
      <c r="H91" s="497">
        <v>27</v>
      </c>
      <c r="I91" s="520">
        <f t="shared" ref="I91:I124" si="20">H91</f>
        <v>27</v>
      </c>
      <c r="K91" s="493" t="s">
        <v>5</v>
      </c>
      <c r="L91" s="521" t="str">
        <f t="shared" ref="L91:L125" si="21">K91</f>
        <v>A</v>
      </c>
      <c r="M91" s="495" t="s">
        <v>23</v>
      </c>
      <c r="N91" s="522" t="str">
        <f t="shared" ref="N91:N125" si="22">M91</f>
        <v>a</v>
      </c>
      <c r="O91" s="497">
        <v>1</v>
      </c>
      <c r="P91" s="521">
        <f t="shared" ref="P91:P125" si="23">O91</f>
        <v>1</v>
      </c>
      <c r="Q91" s="497">
        <v>27</v>
      </c>
      <c r="R91" s="523">
        <f t="shared" ref="R91:R124" si="24">Q91</f>
        <v>27</v>
      </c>
    </row>
    <row r="92" spans="2:19" s="492" customFormat="1" ht="20.25">
      <c r="B92" s="493" t="s">
        <v>25</v>
      </c>
      <c r="C92" s="518" t="str">
        <f t="shared" si="17"/>
        <v>B</v>
      </c>
      <c r="D92" s="495" t="s">
        <v>46</v>
      </c>
      <c r="E92" s="519" t="str">
        <f t="shared" si="18"/>
        <v>b</v>
      </c>
      <c r="F92" s="497">
        <v>2</v>
      </c>
      <c r="G92" s="518">
        <f t="shared" si="19"/>
        <v>2</v>
      </c>
      <c r="H92" s="497">
        <v>28</v>
      </c>
      <c r="I92" s="520">
        <f t="shared" si="20"/>
        <v>28</v>
      </c>
      <c r="K92" s="493" t="s">
        <v>25</v>
      </c>
      <c r="L92" s="521" t="str">
        <f t="shared" si="21"/>
        <v>B</v>
      </c>
      <c r="M92" s="495" t="s">
        <v>46</v>
      </c>
      <c r="N92" s="522" t="str">
        <f t="shared" si="22"/>
        <v>b</v>
      </c>
      <c r="O92" s="497">
        <v>2</v>
      </c>
      <c r="P92" s="521">
        <f t="shared" si="23"/>
        <v>2</v>
      </c>
      <c r="Q92" s="497">
        <v>28</v>
      </c>
      <c r="R92" s="523">
        <f t="shared" si="24"/>
        <v>28</v>
      </c>
    </row>
    <row r="93" spans="2:19" s="492" customFormat="1" ht="20.25">
      <c r="B93" s="493" t="s">
        <v>26</v>
      </c>
      <c r="C93" s="518" t="str">
        <f t="shared" si="17"/>
        <v>C</v>
      </c>
      <c r="D93" s="495" t="s">
        <v>47</v>
      </c>
      <c r="E93" s="519" t="str">
        <f t="shared" si="18"/>
        <v>c</v>
      </c>
      <c r="F93" s="497">
        <v>3</v>
      </c>
      <c r="G93" s="518">
        <f t="shared" si="19"/>
        <v>3</v>
      </c>
      <c r="H93" s="497">
        <v>29</v>
      </c>
      <c r="I93" s="520">
        <f t="shared" si="20"/>
        <v>29</v>
      </c>
      <c r="K93" s="493" t="s">
        <v>26</v>
      </c>
      <c r="L93" s="521" t="str">
        <f t="shared" si="21"/>
        <v>C</v>
      </c>
      <c r="M93" s="495" t="s">
        <v>47</v>
      </c>
      <c r="N93" s="522" t="str">
        <f t="shared" si="22"/>
        <v>c</v>
      </c>
      <c r="O93" s="497">
        <v>3</v>
      </c>
      <c r="P93" s="521">
        <f t="shared" si="23"/>
        <v>3</v>
      </c>
      <c r="Q93" s="497">
        <v>29</v>
      </c>
      <c r="R93" s="523">
        <f t="shared" si="24"/>
        <v>29</v>
      </c>
    </row>
    <row r="94" spans="2:19" s="492" customFormat="1" ht="20.25">
      <c r="B94" s="493" t="s">
        <v>27</v>
      </c>
      <c r="C94" s="518" t="str">
        <f t="shared" si="17"/>
        <v>D</v>
      </c>
      <c r="D94" s="495" t="s">
        <v>48</v>
      </c>
      <c r="E94" s="519" t="str">
        <f t="shared" si="18"/>
        <v>d</v>
      </c>
      <c r="F94" s="497">
        <v>4</v>
      </c>
      <c r="G94" s="518">
        <f t="shared" si="19"/>
        <v>4</v>
      </c>
      <c r="H94" s="497">
        <v>30</v>
      </c>
      <c r="I94" s="520">
        <f t="shared" si="20"/>
        <v>30</v>
      </c>
      <c r="K94" s="493" t="s">
        <v>27</v>
      </c>
      <c r="L94" s="521" t="str">
        <f t="shared" si="21"/>
        <v>D</v>
      </c>
      <c r="M94" s="495" t="s">
        <v>48</v>
      </c>
      <c r="N94" s="522" t="str">
        <f t="shared" si="22"/>
        <v>d</v>
      </c>
      <c r="O94" s="497">
        <v>4</v>
      </c>
      <c r="P94" s="521">
        <f t="shared" si="23"/>
        <v>4</v>
      </c>
      <c r="Q94" s="497">
        <v>30</v>
      </c>
      <c r="R94" s="523">
        <f t="shared" si="24"/>
        <v>30</v>
      </c>
    </row>
    <row r="95" spans="2:19" s="492" customFormat="1" ht="20.25">
      <c r="B95" s="493" t="s">
        <v>12</v>
      </c>
      <c r="C95" s="518" t="str">
        <f t="shared" si="17"/>
        <v>E</v>
      </c>
      <c r="D95" s="495" t="s">
        <v>49</v>
      </c>
      <c r="E95" s="519" t="str">
        <f t="shared" si="18"/>
        <v>e</v>
      </c>
      <c r="F95" s="497">
        <v>5</v>
      </c>
      <c r="G95" s="518">
        <f t="shared" si="19"/>
        <v>5</v>
      </c>
      <c r="H95" s="497">
        <v>31</v>
      </c>
      <c r="I95" s="520">
        <f t="shared" si="20"/>
        <v>31</v>
      </c>
      <c r="K95" s="493" t="s">
        <v>12</v>
      </c>
      <c r="L95" s="521" t="str">
        <f t="shared" si="21"/>
        <v>E</v>
      </c>
      <c r="M95" s="495" t="s">
        <v>49</v>
      </c>
      <c r="N95" s="522" t="str">
        <f t="shared" si="22"/>
        <v>e</v>
      </c>
      <c r="O95" s="497">
        <v>5</v>
      </c>
      <c r="P95" s="521">
        <f t="shared" si="23"/>
        <v>5</v>
      </c>
      <c r="Q95" s="497">
        <v>31</v>
      </c>
      <c r="R95" s="523">
        <f t="shared" si="24"/>
        <v>31</v>
      </c>
    </row>
    <row r="96" spans="2:19" s="492" customFormat="1" ht="20.25">
      <c r="B96" s="493" t="s">
        <v>7</v>
      </c>
      <c r="C96" s="518" t="str">
        <f t="shared" si="17"/>
        <v>F</v>
      </c>
      <c r="D96" s="495" t="s">
        <v>50</v>
      </c>
      <c r="E96" s="519" t="str">
        <f t="shared" si="18"/>
        <v>f</v>
      </c>
      <c r="F96" s="497">
        <v>6</v>
      </c>
      <c r="G96" s="518">
        <f t="shared" si="19"/>
        <v>6</v>
      </c>
      <c r="H96" s="497">
        <v>32</v>
      </c>
      <c r="I96" s="520">
        <f t="shared" si="20"/>
        <v>32</v>
      </c>
      <c r="K96" s="493" t="s">
        <v>7</v>
      </c>
      <c r="L96" s="521" t="str">
        <f t="shared" si="21"/>
        <v>F</v>
      </c>
      <c r="M96" s="495" t="s">
        <v>50</v>
      </c>
      <c r="N96" s="522" t="str">
        <f t="shared" si="22"/>
        <v>f</v>
      </c>
      <c r="O96" s="497">
        <v>6</v>
      </c>
      <c r="P96" s="521">
        <f t="shared" si="23"/>
        <v>6</v>
      </c>
      <c r="Q96" s="497">
        <v>32</v>
      </c>
      <c r="R96" s="523">
        <f t="shared" si="24"/>
        <v>32</v>
      </c>
    </row>
    <row r="97" spans="2:18" s="492" customFormat="1" ht="20.25">
      <c r="B97" s="493" t="s">
        <v>28</v>
      </c>
      <c r="C97" s="518" t="str">
        <f t="shared" si="17"/>
        <v>G</v>
      </c>
      <c r="D97" s="495" t="s">
        <v>51</v>
      </c>
      <c r="E97" s="519" t="str">
        <f t="shared" si="18"/>
        <v>g</v>
      </c>
      <c r="F97" s="497">
        <v>7</v>
      </c>
      <c r="G97" s="518">
        <f t="shared" si="19"/>
        <v>7</v>
      </c>
      <c r="H97" s="497">
        <v>33</v>
      </c>
      <c r="I97" s="520">
        <f t="shared" si="20"/>
        <v>33</v>
      </c>
      <c r="K97" s="493" t="s">
        <v>28</v>
      </c>
      <c r="L97" s="521" t="str">
        <f t="shared" si="21"/>
        <v>G</v>
      </c>
      <c r="M97" s="495" t="s">
        <v>51</v>
      </c>
      <c r="N97" s="522" t="str">
        <f t="shared" si="22"/>
        <v>g</v>
      </c>
      <c r="O97" s="497">
        <v>7</v>
      </c>
      <c r="P97" s="521">
        <f t="shared" si="23"/>
        <v>7</v>
      </c>
      <c r="Q97" s="497">
        <v>33</v>
      </c>
      <c r="R97" s="523">
        <f t="shared" si="24"/>
        <v>33</v>
      </c>
    </row>
    <row r="98" spans="2:18" s="492" customFormat="1" ht="20.25">
      <c r="B98" s="493" t="s">
        <v>29</v>
      </c>
      <c r="C98" s="518" t="str">
        <f t="shared" si="17"/>
        <v>H</v>
      </c>
      <c r="D98" s="495" t="s">
        <v>52</v>
      </c>
      <c r="E98" s="519" t="str">
        <f t="shared" si="18"/>
        <v>h</v>
      </c>
      <c r="F98" s="497">
        <v>8</v>
      </c>
      <c r="G98" s="518">
        <f t="shared" si="19"/>
        <v>8</v>
      </c>
      <c r="H98" s="497">
        <v>34</v>
      </c>
      <c r="I98" s="520">
        <f t="shared" si="20"/>
        <v>34</v>
      </c>
      <c r="K98" s="493" t="s">
        <v>29</v>
      </c>
      <c r="L98" s="521" t="str">
        <f t="shared" si="21"/>
        <v>H</v>
      </c>
      <c r="M98" s="495" t="s">
        <v>52</v>
      </c>
      <c r="N98" s="522" t="str">
        <f t="shared" si="22"/>
        <v>h</v>
      </c>
      <c r="O98" s="497">
        <v>8</v>
      </c>
      <c r="P98" s="521">
        <f t="shared" si="23"/>
        <v>8</v>
      </c>
      <c r="Q98" s="497">
        <v>34</v>
      </c>
      <c r="R98" s="523">
        <f t="shared" si="24"/>
        <v>34</v>
      </c>
    </row>
    <row r="99" spans="2:18" s="492" customFormat="1" ht="20.25">
      <c r="B99" s="493" t="s">
        <v>30</v>
      </c>
      <c r="C99" s="518" t="str">
        <f t="shared" si="17"/>
        <v>I</v>
      </c>
      <c r="D99" s="495" t="s">
        <v>53</v>
      </c>
      <c r="E99" s="519" t="str">
        <f t="shared" si="18"/>
        <v>i</v>
      </c>
      <c r="F99" s="497">
        <v>9</v>
      </c>
      <c r="G99" s="518">
        <f t="shared" si="19"/>
        <v>9</v>
      </c>
      <c r="H99" s="497">
        <v>35</v>
      </c>
      <c r="I99" s="520">
        <f t="shared" si="20"/>
        <v>35</v>
      </c>
      <c r="K99" s="493" t="s">
        <v>30</v>
      </c>
      <c r="L99" s="521" t="str">
        <f t="shared" si="21"/>
        <v>I</v>
      </c>
      <c r="M99" s="495" t="s">
        <v>53</v>
      </c>
      <c r="N99" s="522" t="str">
        <f t="shared" si="22"/>
        <v>i</v>
      </c>
      <c r="O99" s="497">
        <v>9</v>
      </c>
      <c r="P99" s="521">
        <f t="shared" si="23"/>
        <v>9</v>
      </c>
      <c r="Q99" s="497">
        <v>35</v>
      </c>
      <c r="R99" s="523">
        <f t="shared" si="24"/>
        <v>35</v>
      </c>
    </row>
    <row r="100" spans="2:18" s="492" customFormat="1" ht="20.25">
      <c r="B100" s="493" t="s">
        <v>31</v>
      </c>
      <c r="C100" s="518" t="str">
        <f t="shared" si="17"/>
        <v>J</v>
      </c>
      <c r="D100" s="495" t="s">
        <v>54</v>
      </c>
      <c r="E100" s="519" t="str">
        <f t="shared" si="18"/>
        <v>j</v>
      </c>
      <c r="F100" s="497">
        <v>10</v>
      </c>
      <c r="G100" s="518">
        <f t="shared" si="19"/>
        <v>10</v>
      </c>
      <c r="H100" s="497">
        <v>36</v>
      </c>
      <c r="I100" s="520">
        <f t="shared" si="20"/>
        <v>36</v>
      </c>
      <c r="K100" s="493" t="s">
        <v>31</v>
      </c>
      <c r="L100" s="521" t="str">
        <f t="shared" si="21"/>
        <v>J</v>
      </c>
      <c r="M100" s="495" t="s">
        <v>54</v>
      </c>
      <c r="N100" s="522" t="str">
        <f t="shared" si="22"/>
        <v>j</v>
      </c>
      <c r="O100" s="497">
        <v>10</v>
      </c>
      <c r="P100" s="521">
        <f t="shared" si="23"/>
        <v>10</v>
      </c>
      <c r="Q100" s="497">
        <v>36</v>
      </c>
      <c r="R100" s="523">
        <f t="shared" si="24"/>
        <v>36</v>
      </c>
    </row>
    <row r="101" spans="2:18" s="492" customFormat="1" ht="20.25">
      <c r="B101" s="493" t="s">
        <v>32</v>
      </c>
      <c r="C101" s="518" t="str">
        <f t="shared" si="17"/>
        <v>K</v>
      </c>
      <c r="D101" s="495" t="s">
        <v>55</v>
      </c>
      <c r="E101" s="519" t="str">
        <f t="shared" si="18"/>
        <v>k</v>
      </c>
      <c r="F101" s="497">
        <v>11</v>
      </c>
      <c r="G101" s="518">
        <f t="shared" si="19"/>
        <v>11</v>
      </c>
      <c r="H101" s="497">
        <v>37</v>
      </c>
      <c r="I101" s="520">
        <f t="shared" si="20"/>
        <v>37</v>
      </c>
      <c r="K101" s="493" t="s">
        <v>32</v>
      </c>
      <c r="L101" s="521" t="str">
        <f t="shared" si="21"/>
        <v>K</v>
      </c>
      <c r="M101" s="495" t="s">
        <v>55</v>
      </c>
      <c r="N101" s="522" t="str">
        <f t="shared" si="22"/>
        <v>k</v>
      </c>
      <c r="O101" s="497">
        <v>11</v>
      </c>
      <c r="P101" s="521">
        <f t="shared" si="23"/>
        <v>11</v>
      </c>
      <c r="Q101" s="497">
        <v>37</v>
      </c>
      <c r="R101" s="523">
        <f t="shared" si="24"/>
        <v>37</v>
      </c>
    </row>
    <row r="102" spans="2:18" s="492" customFormat="1" ht="20.25">
      <c r="B102" s="493" t="s">
        <v>45</v>
      </c>
      <c r="C102" s="518" t="str">
        <f t="shared" si="17"/>
        <v>L</v>
      </c>
      <c r="D102" s="495" t="s">
        <v>56</v>
      </c>
      <c r="E102" s="519" t="str">
        <f t="shared" si="18"/>
        <v>l</v>
      </c>
      <c r="F102" s="497">
        <v>12</v>
      </c>
      <c r="G102" s="518">
        <f t="shared" si="19"/>
        <v>12</v>
      </c>
      <c r="H102" s="497">
        <v>38</v>
      </c>
      <c r="I102" s="520">
        <f t="shared" si="20"/>
        <v>38</v>
      </c>
      <c r="K102" s="493" t="s">
        <v>45</v>
      </c>
      <c r="L102" s="521" t="str">
        <f t="shared" si="21"/>
        <v>L</v>
      </c>
      <c r="M102" s="495" t="s">
        <v>56</v>
      </c>
      <c r="N102" s="522" t="str">
        <f t="shared" si="22"/>
        <v>l</v>
      </c>
      <c r="O102" s="497">
        <v>12</v>
      </c>
      <c r="P102" s="521">
        <f t="shared" si="23"/>
        <v>12</v>
      </c>
      <c r="Q102" s="497">
        <v>38</v>
      </c>
      <c r="R102" s="523">
        <f t="shared" si="24"/>
        <v>38</v>
      </c>
    </row>
    <row r="103" spans="2:18" s="492" customFormat="1" ht="20.25">
      <c r="B103" s="493" t="s">
        <v>3</v>
      </c>
      <c r="C103" s="518" t="str">
        <f t="shared" si="17"/>
        <v>M</v>
      </c>
      <c r="D103" s="495" t="s">
        <v>57</v>
      </c>
      <c r="E103" s="519" t="str">
        <f t="shared" si="18"/>
        <v>m</v>
      </c>
      <c r="F103" s="497">
        <v>13</v>
      </c>
      <c r="G103" s="518">
        <f t="shared" si="19"/>
        <v>13</v>
      </c>
      <c r="H103" s="497">
        <v>39</v>
      </c>
      <c r="I103" s="520">
        <f t="shared" si="20"/>
        <v>39</v>
      </c>
      <c r="K103" s="493" t="s">
        <v>3</v>
      </c>
      <c r="L103" s="521" t="str">
        <f t="shared" si="21"/>
        <v>M</v>
      </c>
      <c r="M103" s="495" t="s">
        <v>57</v>
      </c>
      <c r="N103" s="522" t="str">
        <f t="shared" si="22"/>
        <v>m</v>
      </c>
      <c r="O103" s="497">
        <v>13</v>
      </c>
      <c r="P103" s="521">
        <f t="shared" si="23"/>
        <v>13</v>
      </c>
      <c r="Q103" s="497">
        <v>39</v>
      </c>
      <c r="R103" s="523">
        <f t="shared" si="24"/>
        <v>39</v>
      </c>
    </row>
    <row r="104" spans="2:18" s="492" customFormat="1" ht="20.25">
      <c r="B104" s="493" t="s">
        <v>33</v>
      </c>
      <c r="C104" s="518" t="str">
        <f t="shared" si="17"/>
        <v>N</v>
      </c>
      <c r="D104" s="495" t="s">
        <v>58</v>
      </c>
      <c r="E104" s="519" t="str">
        <f t="shared" si="18"/>
        <v>n</v>
      </c>
      <c r="F104" s="497">
        <v>14</v>
      </c>
      <c r="G104" s="518">
        <f t="shared" si="19"/>
        <v>14</v>
      </c>
      <c r="H104" s="497">
        <v>40</v>
      </c>
      <c r="I104" s="520">
        <f t="shared" si="20"/>
        <v>40</v>
      </c>
      <c r="K104" s="493" t="s">
        <v>33</v>
      </c>
      <c r="L104" s="521" t="str">
        <f t="shared" si="21"/>
        <v>N</v>
      </c>
      <c r="M104" s="495" t="s">
        <v>58</v>
      </c>
      <c r="N104" s="522" t="str">
        <f t="shared" si="22"/>
        <v>n</v>
      </c>
      <c r="O104" s="497">
        <v>14</v>
      </c>
      <c r="P104" s="521">
        <f t="shared" si="23"/>
        <v>14</v>
      </c>
      <c r="Q104" s="497">
        <v>40</v>
      </c>
      <c r="R104" s="523">
        <f t="shared" si="24"/>
        <v>40</v>
      </c>
    </row>
    <row r="105" spans="2:18" s="492" customFormat="1" ht="20.25">
      <c r="B105" s="493" t="s">
        <v>34</v>
      </c>
      <c r="C105" s="518" t="str">
        <f t="shared" si="17"/>
        <v>O</v>
      </c>
      <c r="D105" s="495" t="s">
        <v>59</v>
      </c>
      <c r="E105" s="519" t="str">
        <f t="shared" si="18"/>
        <v>o</v>
      </c>
      <c r="F105" s="497">
        <v>15</v>
      </c>
      <c r="G105" s="518">
        <f t="shared" si="19"/>
        <v>15</v>
      </c>
      <c r="H105" s="497">
        <v>41</v>
      </c>
      <c r="I105" s="520">
        <f t="shared" si="20"/>
        <v>41</v>
      </c>
      <c r="K105" s="493" t="s">
        <v>34</v>
      </c>
      <c r="L105" s="521" t="str">
        <f t="shared" si="21"/>
        <v>O</v>
      </c>
      <c r="M105" s="495" t="s">
        <v>59</v>
      </c>
      <c r="N105" s="522" t="str">
        <f t="shared" si="22"/>
        <v>o</v>
      </c>
      <c r="O105" s="497">
        <v>15</v>
      </c>
      <c r="P105" s="521">
        <f t="shared" si="23"/>
        <v>15</v>
      </c>
      <c r="Q105" s="497">
        <v>41</v>
      </c>
      <c r="R105" s="523">
        <f t="shared" si="24"/>
        <v>41</v>
      </c>
    </row>
    <row r="106" spans="2:18" s="492" customFormat="1" ht="20.25">
      <c r="B106" s="493" t="s">
        <v>4</v>
      </c>
      <c r="C106" s="518" t="str">
        <f t="shared" si="17"/>
        <v>P</v>
      </c>
      <c r="D106" s="495" t="s">
        <v>60</v>
      </c>
      <c r="E106" s="519" t="str">
        <f t="shared" si="18"/>
        <v>p</v>
      </c>
      <c r="F106" s="497">
        <v>16</v>
      </c>
      <c r="G106" s="518">
        <f t="shared" si="19"/>
        <v>16</v>
      </c>
      <c r="H106" s="497">
        <v>42</v>
      </c>
      <c r="I106" s="520">
        <f t="shared" si="20"/>
        <v>42</v>
      </c>
      <c r="K106" s="493" t="s">
        <v>4</v>
      </c>
      <c r="L106" s="521" t="str">
        <f t="shared" si="21"/>
        <v>P</v>
      </c>
      <c r="M106" s="495" t="s">
        <v>60</v>
      </c>
      <c r="N106" s="522" t="str">
        <f t="shared" si="22"/>
        <v>p</v>
      </c>
      <c r="O106" s="497">
        <v>16</v>
      </c>
      <c r="P106" s="521">
        <f t="shared" si="23"/>
        <v>16</v>
      </c>
      <c r="Q106" s="497">
        <v>42</v>
      </c>
      <c r="R106" s="523">
        <f t="shared" si="24"/>
        <v>42</v>
      </c>
    </row>
    <row r="107" spans="2:18" s="492" customFormat="1" ht="20.25">
      <c r="B107" s="493" t="s">
        <v>35</v>
      </c>
      <c r="C107" s="518" t="str">
        <f t="shared" si="17"/>
        <v>Q</v>
      </c>
      <c r="D107" s="495" t="s">
        <v>61</v>
      </c>
      <c r="E107" s="519" t="str">
        <f t="shared" si="18"/>
        <v>q</v>
      </c>
      <c r="F107" s="497">
        <v>17</v>
      </c>
      <c r="G107" s="518">
        <f t="shared" si="19"/>
        <v>17</v>
      </c>
      <c r="H107" s="497">
        <v>43</v>
      </c>
      <c r="I107" s="520">
        <f t="shared" si="20"/>
        <v>43</v>
      </c>
      <c r="K107" s="493" t="s">
        <v>35</v>
      </c>
      <c r="L107" s="521" t="str">
        <f t="shared" si="21"/>
        <v>Q</v>
      </c>
      <c r="M107" s="495" t="s">
        <v>61</v>
      </c>
      <c r="N107" s="522" t="str">
        <f t="shared" si="22"/>
        <v>q</v>
      </c>
      <c r="O107" s="497">
        <v>17</v>
      </c>
      <c r="P107" s="521">
        <f t="shared" si="23"/>
        <v>17</v>
      </c>
      <c r="Q107" s="497">
        <v>43</v>
      </c>
      <c r="R107" s="523">
        <f t="shared" si="24"/>
        <v>43</v>
      </c>
    </row>
    <row r="108" spans="2:18" s="492" customFormat="1" ht="20.25">
      <c r="B108" s="493" t="s">
        <v>36</v>
      </c>
      <c r="C108" s="518" t="str">
        <f t="shared" si="17"/>
        <v>R</v>
      </c>
      <c r="D108" s="495" t="s">
        <v>62</v>
      </c>
      <c r="E108" s="519" t="str">
        <f t="shared" si="18"/>
        <v>r</v>
      </c>
      <c r="F108" s="497">
        <v>18</v>
      </c>
      <c r="G108" s="518">
        <f t="shared" si="19"/>
        <v>18</v>
      </c>
      <c r="H108" s="497">
        <v>44</v>
      </c>
      <c r="I108" s="520">
        <f t="shared" si="20"/>
        <v>44</v>
      </c>
      <c r="K108" s="493" t="s">
        <v>36</v>
      </c>
      <c r="L108" s="521" t="str">
        <f t="shared" si="21"/>
        <v>R</v>
      </c>
      <c r="M108" s="495" t="s">
        <v>62</v>
      </c>
      <c r="N108" s="522" t="str">
        <f t="shared" si="22"/>
        <v>r</v>
      </c>
      <c r="O108" s="497">
        <v>18</v>
      </c>
      <c r="P108" s="521">
        <f t="shared" si="23"/>
        <v>18</v>
      </c>
      <c r="Q108" s="497">
        <v>44</v>
      </c>
      <c r="R108" s="523">
        <f t="shared" si="24"/>
        <v>44</v>
      </c>
    </row>
    <row r="109" spans="2:18" s="492" customFormat="1" ht="20.25">
      <c r="B109" s="493" t="s">
        <v>37</v>
      </c>
      <c r="C109" s="518" t="str">
        <f t="shared" si="17"/>
        <v>S</v>
      </c>
      <c r="D109" s="495" t="s">
        <v>63</v>
      </c>
      <c r="E109" s="519" t="str">
        <f t="shared" si="18"/>
        <v>s</v>
      </c>
      <c r="F109" s="497">
        <v>19</v>
      </c>
      <c r="G109" s="518">
        <f t="shared" si="19"/>
        <v>19</v>
      </c>
      <c r="H109" s="497">
        <v>45</v>
      </c>
      <c r="I109" s="520">
        <f t="shared" si="20"/>
        <v>45</v>
      </c>
      <c r="K109" s="493" t="s">
        <v>37</v>
      </c>
      <c r="L109" s="521" t="str">
        <f t="shared" si="21"/>
        <v>S</v>
      </c>
      <c r="M109" s="495" t="s">
        <v>63</v>
      </c>
      <c r="N109" s="522" t="str">
        <f t="shared" si="22"/>
        <v>s</v>
      </c>
      <c r="O109" s="497">
        <v>19</v>
      </c>
      <c r="P109" s="521">
        <f t="shared" si="23"/>
        <v>19</v>
      </c>
      <c r="Q109" s="497">
        <v>45</v>
      </c>
      <c r="R109" s="523">
        <f t="shared" si="24"/>
        <v>45</v>
      </c>
    </row>
    <row r="110" spans="2:18" s="492" customFormat="1" ht="20.25">
      <c r="B110" s="493" t="s">
        <v>38</v>
      </c>
      <c r="C110" s="518" t="str">
        <f t="shared" si="17"/>
        <v>T</v>
      </c>
      <c r="D110" s="495" t="s">
        <v>64</v>
      </c>
      <c r="E110" s="519" t="str">
        <f t="shared" si="18"/>
        <v>t</v>
      </c>
      <c r="F110" s="497">
        <v>20</v>
      </c>
      <c r="G110" s="518">
        <f t="shared" si="19"/>
        <v>20</v>
      </c>
      <c r="H110" s="497">
        <v>46</v>
      </c>
      <c r="I110" s="520">
        <f t="shared" si="20"/>
        <v>46</v>
      </c>
      <c r="K110" s="493" t="s">
        <v>38</v>
      </c>
      <c r="L110" s="521" t="str">
        <f t="shared" si="21"/>
        <v>T</v>
      </c>
      <c r="M110" s="495" t="s">
        <v>64</v>
      </c>
      <c r="N110" s="522" t="str">
        <f t="shared" si="22"/>
        <v>t</v>
      </c>
      <c r="O110" s="497">
        <v>20</v>
      </c>
      <c r="P110" s="521">
        <f t="shared" si="23"/>
        <v>20</v>
      </c>
      <c r="Q110" s="497">
        <v>46</v>
      </c>
      <c r="R110" s="523">
        <f t="shared" si="24"/>
        <v>46</v>
      </c>
    </row>
    <row r="111" spans="2:18" s="492" customFormat="1" ht="20.25">
      <c r="B111" s="493" t="s">
        <v>39</v>
      </c>
      <c r="C111" s="518" t="str">
        <f t="shared" si="17"/>
        <v>U</v>
      </c>
      <c r="D111" s="495" t="s">
        <v>65</v>
      </c>
      <c r="E111" s="519" t="str">
        <f t="shared" si="18"/>
        <v>u</v>
      </c>
      <c r="F111" s="497">
        <v>21</v>
      </c>
      <c r="G111" s="518">
        <f t="shared" si="19"/>
        <v>21</v>
      </c>
      <c r="H111" s="497">
        <v>47</v>
      </c>
      <c r="I111" s="520">
        <f t="shared" si="20"/>
        <v>47</v>
      </c>
      <c r="K111" s="493" t="s">
        <v>39</v>
      </c>
      <c r="L111" s="521" t="str">
        <f t="shared" si="21"/>
        <v>U</v>
      </c>
      <c r="M111" s="495" t="s">
        <v>65</v>
      </c>
      <c r="N111" s="522" t="str">
        <f t="shared" si="22"/>
        <v>u</v>
      </c>
      <c r="O111" s="497">
        <v>21</v>
      </c>
      <c r="P111" s="521">
        <f t="shared" si="23"/>
        <v>21</v>
      </c>
      <c r="Q111" s="497">
        <v>47</v>
      </c>
      <c r="R111" s="523">
        <f t="shared" si="24"/>
        <v>47</v>
      </c>
    </row>
    <row r="112" spans="2:18" s="492" customFormat="1" ht="20.25">
      <c r="B112" s="493" t="s">
        <v>40</v>
      </c>
      <c r="C112" s="518" t="str">
        <f t="shared" si="17"/>
        <v>V</v>
      </c>
      <c r="D112" s="495" t="s">
        <v>66</v>
      </c>
      <c r="E112" s="519" t="str">
        <f t="shared" si="18"/>
        <v>v</v>
      </c>
      <c r="F112" s="497">
        <v>22</v>
      </c>
      <c r="G112" s="518">
        <f t="shared" si="19"/>
        <v>22</v>
      </c>
      <c r="H112" s="497">
        <v>48</v>
      </c>
      <c r="I112" s="520">
        <f t="shared" si="20"/>
        <v>48</v>
      </c>
      <c r="K112" s="493" t="s">
        <v>40</v>
      </c>
      <c r="L112" s="521" t="str">
        <f t="shared" si="21"/>
        <v>V</v>
      </c>
      <c r="M112" s="495" t="s">
        <v>66</v>
      </c>
      <c r="N112" s="522" t="str">
        <f t="shared" si="22"/>
        <v>v</v>
      </c>
      <c r="O112" s="497">
        <v>22</v>
      </c>
      <c r="P112" s="521">
        <f t="shared" si="23"/>
        <v>22</v>
      </c>
      <c r="Q112" s="497">
        <v>48</v>
      </c>
      <c r="R112" s="523">
        <f t="shared" si="24"/>
        <v>48</v>
      </c>
    </row>
    <row r="113" spans="2:19" s="492" customFormat="1" ht="20.25">
      <c r="B113" s="493" t="s">
        <v>41</v>
      </c>
      <c r="C113" s="518" t="str">
        <f t="shared" si="17"/>
        <v>W</v>
      </c>
      <c r="D113" s="495" t="s">
        <v>67</v>
      </c>
      <c r="E113" s="519" t="str">
        <f t="shared" si="18"/>
        <v>w</v>
      </c>
      <c r="F113" s="497">
        <v>23</v>
      </c>
      <c r="G113" s="518">
        <f t="shared" si="19"/>
        <v>23</v>
      </c>
      <c r="H113" s="497">
        <v>49</v>
      </c>
      <c r="I113" s="520">
        <f t="shared" si="20"/>
        <v>49</v>
      </c>
      <c r="K113" s="493" t="s">
        <v>41</v>
      </c>
      <c r="L113" s="521" t="str">
        <f t="shared" si="21"/>
        <v>W</v>
      </c>
      <c r="M113" s="495" t="s">
        <v>67</v>
      </c>
      <c r="N113" s="522" t="str">
        <f t="shared" si="22"/>
        <v>w</v>
      </c>
      <c r="O113" s="497">
        <v>23</v>
      </c>
      <c r="P113" s="521">
        <f t="shared" si="23"/>
        <v>23</v>
      </c>
      <c r="Q113" s="497">
        <v>49</v>
      </c>
      <c r="R113" s="523">
        <f t="shared" si="24"/>
        <v>49</v>
      </c>
    </row>
    <row r="114" spans="2:19" s="492" customFormat="1" ht="20.25">
      <c r="B114" s="493" t="s">
        <v>42</v>
      </c>
      <c r="C114" s="518" t="str">
        <f t="shared" si="17"/>
        <v>X</v>
      </c>
      <c r="D114" s="495" t="s">
        <v>68</v>
      </c>
      <c r="E114" s="519" t="str">
        <f t="shared" si="18"/>
        <v>x</v>
      </c>
      <c r="F114" s="497">
        <v>24</v>
      </c>
      <c r="G114" s="518">
        <f t="shared" si="19"/>
        <v>24</v>
      </c>
      <c r="H114" s="497">
        <v>50</v>
      </c>
      <c r="I114" s="520">
        <f t="shared" si="20"/>
        <v>50</v>
      </c>
      <c r="K114" s="493" t="s">
        <v>42</v>
      </c>
      <c r="L114" s="521" t="str">
        <f t="shared" si="21"/>
        <v>X</v>
      </c>
      <c r="M114" s="495" t="s">
        <v>68</v>
      </c>
      <c r="N114" s="522" t="str">
        <f t="shared" si="22"/>
        <v>x</v>
      </c>
      <c r="O114" s="497">
        <v>24</v>
      </c>
      <c r="P114" s="521">
        <f t="shared" si="23"/>
        <v>24</v>
      </c>
      <c r="Q114" s="497">
        <v>50</v>
      </c>
      <c r="R114" s="523">
        <f t="shared" si="24"/>
        <v>50</v>
      </c>
    </row>
    <row r="115" spans="2:19" s="492" customFormat="1" ht="20.25">
      <c r="B115" s="493" t="s">
        <v>43</v>
      </c>
      <c r="C115" s="518" t="str">
        <f t="shared" si="17"/>
        <v>Y</v>
      </c>
      <c r="D115" s="495" t="s">
        <v>69</v>
      </c>
      <c r="E115" s="519" t="str">
        <f t="shared" si="18"/>
        <v>y</v>
      </c>
      <c r="F115" s="497">
        <v>25</v>
      </c>
      <c r="G115" s="518">
        <f t="shared" si="19"/>
        <v>25</v>
      </c>
      <c r="H115" s="497">
        <v>51</v>
      </c>
      <c r="I115" s="520">
        <f t="shared" si="20"/>
        <v>51</v>
      </c>
      <c r="K115" s="493" t="s">
        <v>43</v>
      </c>
      <c r="L115" s="521" t="str">
        <f t="shared" si="21"/>
        <v>Y</v>
      </c>
      <c r="M115" s="495" t="s">
        <v>69</v>
      </c>
      <c r="N115" s="522" t="str">
        <f t="shared" si="22"/>
        <v>y</v>
      </c>
      <c r="O115" s="497">
        <v>25</v>
      </c>
      <c r="P115" s="521">
        <f t="shared" si="23"/>
        <v>25</v>
      </c>
      <c r="Q115" s="497">
        <v>51</v>
      </c>
      <c r="R115" s="523">
        <f t="shared" si="24"/>
        <v>51</v>
      </c>
    </row>
    <row r="116" spans="2:19" s="492" customFormat="1" ht="20.25">
      <c r="B116" s="493" t="s">
        <v>44</v>
      </c>
      <c r="C116" s="518" t="str">
        <f t="shared" si="17"/>
        <v>Z</v>
      </c>
      <c r="D116" s="495" t="s">
        <v>70</v>
      </c>
      <c r="E116" s="519" t="str">
        <f t="shared" si="18"/>
        <v>z</v>
      </c>
      <c r="F116" s="497">
        <v>26</v>
      </c>
      <c r="G116" s="518">
        <f t="shared" si="19"/>
        <v>26</v>
      </c>
      <c r="H116" s="497">
        <v>52</v>
      </c>
      <c r="I116" s="520">
        <f t="shared" si="20"/>
        <v>52</v>
      </c>
      <c r="K116" s="493" t="s">
        <v>44</v>
      </c>
      <c r="L116" s="521" t="str">
        <f t="shared" si="21"/>
        <v>Z</v>
      </c>
      <c r="M116" s="495" t="s">
        <v>70</v>
      </c>
      <c r="N116" s="522" t="str">
        <f t="shared" si="22"/>
        <v>z</v>
      </c>
      <c r="O116" s="497">
        <v>26</v>
      </c>
      <c r="P116" s="521">
        <f t="shared" si="23"/>
        <v>26</v>
      </c>
      <c r="Q116" s="497">
        <v>52</v>
      </c>
      <c r="R116" s="523">
        <f t="shared" si="24"/>
        <v>52</v>
      </c>
    </row>
    <row r="117" spans="2:19" s="492" customFormat="1" ht="20.25">
      <c r="B117" s="493" t="s">
        <v>128</v>
      </c>
      <c r="C117" s="518" t="str">
        <f t="shared" si="17"/>
        <v>&amp;</v>
      </c>
      <c r="D117" s="495" t="s">
        <v>140</v>
      </c>
      <c r="E117" s="519" t="str">
        <f t="shared" si="18"/>
        <v>%</v>
      </c>
      <c r="F117" s="497" t="s">
        <v>138</v>
      </c>
      <c r="G117" s="518" t="str">
        <f t="shared" si="19"/>
        <v>£</v>
      </c>
      <c r="H117" s="497" t="s">
        <v>125</v>
      </c>
      <c r="I117" s="520" t="str">
        <f t="shared" si="20"/>
        <v>;</v>
      </c>
      <c r="K117" s="493" t="s">
        <v>128</v>
      </c>
      <c r="L117" s="521" t="str">
        <f t="shared" si="21"/>
        <v>&amp;</v>
      </c>
      <c r="M117" s="495" t="s">
        <v>140</v>
      </c>
      <c r="N117" s="522" t="str">
        <f t="shared" si="22"/>
        <v>%</v>
      </c>
      <c r="O117" s="497" t="s">
        <v>138</v>
      </c>
      <c r="P117" s="521" t="str">
        <f t="shared" si="23"/>
        <v>£</v>
      </c>
      <c r="Q117" s="497" t="s">
        <v>125</v>
      </c>
      <c r="R117" s="523" t="str">
        <f t="shared" si="24"/>
        <v>;</v>
      </c>
    </row>
    <row r="118" spans="2:19" s="492" customFormat="1" ht="20.25">
      <c r="B118" s="493" t="s">
        <v>112</v>
      </c>
      <c r="C118" s="518" t="str">
        <f t="shared" si="17"/>
        <v>é</v>
      </c>
      <c r="D118" s="495" t="s">
        <v>130</v>
      </c>
      <c r="E118" s="519" t="str">
        <f t="shared" si="18"/>
        <v>#</v>
      </c>
      <c r="F118" s="497" t="s">
        <v>135</v>
      </c>
      <c r="G118" s="518" t="str">
        <f t="shared" si="19"/>
        <v>@</v>
      </c>
      <c r="H118" s="497" t="s">
        <v>126</v>
      </c>
      <c r="I118" s="520" t="str">
        <f t="shared" si="20"/>
        <v>:</v>
      </c>
      <c r="K118" s="493" t="s">
        <v>112</v>
      </c>
      <c r="L118" s="521" t="str">
        <f t="shared" si="21"/>
        <v>é</v>
      </c>
      <c r="M118" s="495" t="s">
        <v>130</v>
      </c>
      <c r="N118" s="522" t="str">
        <f t="shared" si="22"/>
        <v>#</v>
      </c>
      <c r="O118" s="497" t="s">
        <v>135</v>
      </c>
      <c r="P118" s="521" t="str">
        <f t="shared" si="23"/>
        <v>@</v>
      </c>
      <c r="Q118" s="497" t="s">
        <v>126</v>
      </c>
      <c r="R118" s="523" t="str">
        <f t="shared" si="24"/>
        <v>:</v>
      </c>
    </row>
    <row r="119" spans="2:19" s="492" customFormat="1" ht="20.25">
      <c r="B119" s="493" t="s">
        <v>117</v>
      </c>
      <c r="C119" s="518" t="str">
        <f t="shared" si="17"/>
        <v>è</v>
      </c>
      <c r="D119" s="495" t="s">
        <v>115</v>
      </c>
      <c r="E119" s="519" t="str">
        <f t="shared" si="18"/>
        <v>(</v>
      </c>
      <c r="F119" s="497" t="s">
        <v>127</v>
      </c>
      <c r="G119" s="518" t="str">
        <f t="shared" si="19"/>
        <v>!</v>
      </c>
      <c r="H119" s="497" t="s">
        <v>116</v>
      </c>
      <c r="I119" s="520" t="str">
        <f t="shared" si="20"/>
        <v>-</v>
      </c>
      <c r="K119" s="493" t="s">
        <v>117</v>
      </c>
      <c r="L119" s="521" t="str">
        <f t="shared" si="21"/>
        <v>è</v>
      </c>
      <c r="M119" s="495" t="s">
        <v>115</v>
      </c>
      <c r="N119" s="522" t="str">
        <f t="shared" si="22"/>
        <v>(</v>
      </c>
      <c r="O119" s="497" t="s">
        <v>127</v>
      </c>
      <c r="P119" s="521" t="str">
        <f t="shared" si="23"/>
        <v>!</v>
      </c>
      <c r="Q119" s="497" t="s">
        <v>116</v>
      </c>
      <c r="R119" s="523" t="str">
        <f t="shared" si="24"/>
        <v>-</v>
      </c>
    </row>
    <row r="120" spans="2:19" s="492" customFormat="1" ht="20.25">
      <c r="B120" s="493" t="s">
        <v>122</v>
      </c>
      <c r="C120" s="518" t="str">
        <f t="shared" si="17"/>
        <v>ù</v>
      </c>
      <c r="D120" s="495" t="s">
        <v>121</v>
      </c>
      <c r="E120" s="519" t="str">
        <f t="shared" si="18"/>
        <v>)</v>
      </c>
      <c r="F120" s="497" t="s">
        <v>144</v>
      </c>
      <c r="G120" s="518" t="str">
        <f t="shared" si="19"/>
        <v>?</v>
      </c>
      <c r="H120" s="497" t="s">
        <v>145</v>
      </c>
      <c r="I120" s="520" t="str">
        <f t="shared" si="20"/>
        <v>.</v>
      </c>
      <c r="K120" s="493" t="s">
        <v>122</v>
      </c>
      <c r="L120" s="521" t="str">
        <f t="shared" si="21"/>
        <v>ù</v>
      </c>
      <c r="M120" s="495" t="s">
        <v>121</v>
      </c>
      <c r="N120" s="522" t="str">
        <f t="shared" si="22"/>
        <v>)</v>
      </c>
      <c r="O120" s="497" t="s">
        <v>144</v>
      </c>
      <c r="P120" s="521" t="str">
        <f t="shared" si="23"/>
        <v>?</v>
      </c>
      <c r="Q120" s="497" t="s">
        <v>145</v>
      </c>
      <c r="R120" s="523" t="str">
        <f t="shared" si="24"/>
        <v>.</v>
      </c>
    </row>
    <row r="121" spans="2:19" s="492" customFormat="1" ht="20.25">
      <c r="B121" s="493" t="s">
        <v>119</v>
      </c>
      <c r="C121" s="518" t="str">
        <f t="shared" si="17"/>
        <v>ç</v>
      </c>
      <c r="D121" s="495" t="s">
        <v>132</v>
      </c>
      <c r="E121" s="519" t="str">
        <f t="shared" si="18"/>
        <v>[</v>
      </c>
      <c r="F121" s="497" t="s">
        <v>142</v>
      </c>
      <c r="G121" s="518" t="str">
        <f t="shared" si="19"/>
        <v>&gt;</v>
      </c>
      <c r="H121" s="497" t="s">
        <v>129</v>
      </c>
      <c r="I121" s="520" t="str">
        <f t="shared" si="20"/>
        <v>~</v>
      </c>
      <c r="K121" s="493" t="s">
        <v>119</v>
      </c>
      <c r="L121" s="521" t="str">
        <f t="shared" si="21"/>
        <v>ç</v>
      </c>
      <c r="M121" s="495" t="s">
        <v>132</v>
      </c>
      <c r="N121" s="522" t="str">
        <f t="shared" si="22"/>
        <v>[</v>
      </c>
      <c r="O121" s="497" t="s">
        <v>142</v>
      </c>
      <c r="P121" s="521" t="str">
        <f t="shared" si="23"/>
        <v>&gt;</v>
      </c>
      <c r="Q121" s="497" t="s">
        <v>129</v>
      </c>
      <c r="R121" s="523" t="str">
        <f t="shared" si="24"/>
        <v>~</v>
      </c>
    </row>
    <row r="122" spans="2:19" s="492" customFormat="1" ht="20.25">
      <c r="B122" s="493" t="s">
        <v>120</v>
      </c>
      <c r="C122" s="518" t="str">
        <f t="shared" si="17"/>
        <v>à</v>
      </c>
      <c r="D122" s="495" t="s">
        <v>136</v>
      </c>
      <c r="E122" s="519" t="str">
        <f t="shared" si="18"/>
        <v>]</v>
      </c>
      <c r="F122" s="497" t="s">
        <v>143</v>
      </c>
      <c r="G122" s="518" t="str">
        <f t="shared" si="19"/>
        <v>&lt;</v>
      </c>
      <c r="H122" s="497" t="s">
        <v>113</v>
      </c>
      <c r="I122" s="520" t="str">
        <f t="shared" si="20"/>
        <v>"</v>
      </c>
      <c r="K122" s="493" t="s">
        <v>120</v>
      </c>
      <c r="L122" s="521" t="str">
        <f t="shared" si="21"/>
        <v>à</v>
      </c>
      <c r="M122" s="495" t="s">
        <v>136</v>
      </c>
      <c r="N122" s="522" t="str">
        <f t="shared" si="22"/>
        <v>]</v>
      </c>
      <c r="O122" s="497" t="s">
        <v>143</v>
      </c>
      <c r="P122" s="521" t="str">
        <f t="shared" si="23"/>
        <v>&lt;</v>
      </c>
      <c r="Q122" s="497" t="s">
        <v>113</v>
      </c>
      <c r="R122" s="523" t="str">
        <f t="shared" si="24"/>
        <v>"</v>
      </c>
    </row>
    <row r="123" spans="2:19" s="492" customFormat="1" ht="20.25">
      <c r="B123" s="493" t="s">
        <v>141</v>
      </c>
      <c r="C123" s="518" t="str">
        <f t="shared" si="17"/>
        <v>µ</v>
      </c>
      <c r="D123" s="495" t="s">
        <v>131</v>
      </c>
      <c r="E123" s="519" t="str">
        <f t="shared" si="18"/>
        <v>{</v>
      </c>
      <c r="F123" s="497" t="s">
        <v>134</v>
      </c>
      <c r="G123" s="518" t="str">
        <f t="shared" si="19"/>
        <v>\</v>
      </c>
      <c r="H123" s="497" t="s">
        <v>123</v>
      </c>
      <c r="I123" s="520" t="str">
        <f t="shared" si="20"/>
        <v>*</v>
      </c>
      <c r="K123" s="493" t="s">
        <v>141</v>
      </c>
      <c r="L123" s="521" t="str">
        <f t="shared" si="21"/>
        <v>µ</v>
      </c>
      <c r="M123" s="495" t="s">
        <v>131</v>
      </c>
      <c r="N123" s="522" t="str">
        <f t="shared" si="22"/>
        <v>{</v>
      </c>
      <c r="O123" s="497" t="s">
        <v>134</v>
      </c>
      <c r="P123" s="521" t="str">
        <f t="shared" si="23"/>
        <v>\</v>
      </c>
      <c r="Q123" s="497" t="s">
        <v>123</v>
      </c>
      <c r="R123" s="523" t="str">
        <f t="shared" si="24"/>
        <v>*</v>
      </c>
    </row>
    <row r="124" spans="2:19" s="492" customFormat="1" ht="20.25">
      <c r="B124" s="493" t="s">
        <v>147</v>
      </c>
      <c r="C124" s="518" t="str">
        <f t="shared" si="17"/>
        <v>§</v>
      </c>
      <c r="D124" s="495" t="s">
        <v>137</v>
      </c>
      <c r="E124" s="519" t="str">
        <f t="shared" si="18"/>
        <v>}</v>
      </c>
      <c r="F124" s="497" t="s">
        <v>146</v>
      </c>
      <c r="G124" s="518" t="str">
        <f t="shared" si="19"/>
        <v>/</v>
      </c>
      <c r="H124" s="497" t="s">
        <v>124</v>
      </c>
      <c r="I124" s="520" t="str">
        <f t="shared" si="20"/>
        <v>,</v>
      </c>
      <c r="K124" s="493" t="s">
        <v>147</v>
      </c>
      <c r="L124" s="521" t="str">
        <f t="shared" si="21"/>
        <v>§</v>
      </c>
      <c r="M124" s="495" t="s">
        <v>137</v>
      </c>
      <c r="N124" s="522" t="str">
        <f t="shared" si="22"/>
        <v>}</v>
      </c>
      <c r="O124" s="497" t="s">
        <v>146</v>
      </c>
      <c r="P124" s="521" t="str">
        <f t="shared" si="23"/>
        <v>/</v>
      </c>
      <c r="Q124" s="497" t="s">
        <v>124</v>
      </c>
      <c r="R124" s="523" t="str">
        <f t="shared" si="24"/>
        <v>,</v>
      </c>
    </row>
    <row r="125" spans="2:19" s="492" customFormat="1" ht="20.25">
      <c r="B125" s="493"/>
      <c r="C125" s="518">
        <f t="shared" si="17"/>
        <v>0</v>
      </c>
      <c r="D125" s="495" t="s">
        <v>133</v>
      </c>
      <c r="E125" s="519" t="str">
        <f t="shared" si="18"/>
        <v>|</v>
      </c>
      <c r="F125" s="497" t="s">
        <v>118</v>
      </c>
      <c r="G125" s="518" t="str">
        <f t="shared" si="19"/>
        <v>_</v>
      </c>
      <c r="H125" s="497"/>
      <c r="I125" s="520"/>
      <c r="K125" s="493"/>
      <c r="L125" s="521">
        <f t="shared" si="21"/>
        <v>0</v>
      </c>
      <c r="M125" s="495" t="s">
        <v>133</v>
      </c>
      <c r="N125" s="522" t="str">
        <f t="shared" si="22"/>
        <v>|</v>
      </c>
      <c r="O125" s="497" t="s">
        <v>118</v>
      </c>
      <c r="P125" s="521" t="str">
        <f t="shared" si="23"/>
        <v>_</v>
      </c>
      <c r="Q125" s="497"/>
      <c r="R125" s="523"/>
    </row>
    <row r="126" spans="2:19" s="515" customFormat="1" ht="15">
      <c r="B126" s="524"/>
      <c r="C126" s="525"/>
      <c r="D126" s="525"/>
      <c r="E126" s="525"/>
      <c r="F126" s="525"/>
      <c r="G126" s="525"/>
      <c r="H126" s="525"/>
      <c r="I126" s="526"/>
      <c r="J126" s="527"/>
      <c r="K126" s="524"/>
      <c r="L126" s="525"/>
      <c r="M126" s="525"/>
      <c r="N126" s="525"/>
      <c r="O126" s="525"/>
      <c r="P126" s="525"/>
      <c r="Q126" s="525"/>
      <c r="R126" s="528"/>
      <c r="S126" s="513"/>
    </row>
    <row r="127" spans="2:19" s="515" customFormat="1"/>
    <row r="128" spans="2:19" s="515" customFormat="1"/>
    <row r="129" spans="2:18" s="515" customFormat="1" ht="22.5">
      <c r="B129" s="11" t="s">
        <v>71</v>
      </c>
      <c r="C129" s="16" t="s">
        <v>72</v>
      </c>
      <c r="D129" s="18" t="s">
        <v>89</v>
      </c>
      <c r="E129" s="19"/>
      <c r="F129" s="19"/>
      <c r="G129" s="19"/>
      <c r="H129" s="19"/>
      <c r="I129" s="20"/>
      <c r="K129" s="11" t="s">
        <v>71</v>
      </c>
      <c r="L129" s="16" t="s">
        <v>72</v>
      </c>
      <c r="M129" s="18" t="s">
        <v>95</v>
      </c>
      <c r="N129" s="19"/>
      <c r="O129" s="19"/>
      <c r="P129" s="19"/>
      <c r="Q129" s="19"/>
      <c r="R129" s="20"/>
    </row>
    <row r="130" spans="2:18" s="515" customFormat="1" ht="18">
      <c r="B130" s="537" t="s">
        <v>74</v>
      </c>
      <c r="C130" s="529" t="str">
        <f>B130</f>
        <v>Aa</v>
      </c>
      <c r="D130" s="15" t="s">
        <v>104</v>
      </c>
      <c r="E130" s="13"/>
      <c r="F130" s="13"/>
      <c r="G130" s="13"/>
      <c r="H130" s="13"/>
      <c r="I130" s="14"/>
      <c r="K130" s="537" t="s">
        <v>74</v>
      </c>
      <c r="L130" s="530" t="str">
        <f>K130</f>
        <v>Aa</v>
      </c>
      <c r="M130" s="15" t="s">
        <v>104</v>
      </c>
      <c r="N130" s="13"/>
      <c r="O130" s="13"/>
      <c r="P130" s="13"/>
      <c r="Q130" s="13"/>
      <c r="R130" s="14"/>
    </row>
    <row r="131" spans="2:18" s="515" customFormat="1">
      <c r="B131" s="489"/>
      <c r="C131" s="85"/>
      <c r="D131" s="85"/>
      <c r="E131" s="85"/>
      <c r="F131" s="85"/>
      <c r="G131" s="85"/>
      <c r="H131" s="85"/>
      <c r="I131" s="136"/>
      <c r="K131" s="489"/>
      <c r="L131" s="85"/>
      <c r="M131" s="85"/>
      <c r="N131" s="85"/>
      <c r="O131" s="85"/>
      <c r="P131" s="85"/>
      <c r="Q131" s="85"/>
      <c r="R131" s="136"/>
    </row>
    <row r="132" spans="2:18" s="515" customFormat="1">
      <c r="B132" s="174" t="s">
        <v>102</v>
      </c>
      <c r="C132" s="137" t="s">
        <v>24</v>
      </c>
      <c r="D132" s="490" t="s">
        <v>102</v>
      </c>
      <c r="E132" s="491" t="s">
        <v>103</v>
      </c>
      <c r="F132" s="85"/>
      <c r="G132" s="85"/>
      <c r="H132" s="85"/>
      <c r="I132" s="136"/>
      <c r="K132" s="174" t="s">
        <v>102</v>
      </c>
      <c r="L132" s="137" t="s">
        <v>24</v>
      </c>
      <c r="M132" s="490" t="s">
        <v>102</v>
      </c>
      <c r="N132" s="491" t="s">
        <v>103</v>
      </c>
      <c r="O132" s="85"/>
      <c r="P132" s="85"/>
      <c r="Q132" s="85"/>
      <c r="R132" s="136"/>
    </row>
    <row r="133" spans="2:18" s="492" customFormat="1" ht="21.75">
      <c r="B133" s="493" t="s">
        <v>5</v>
      </c>
      <c r="C133" s="531" t="str">
        <f t="shared" ref="C133:C167" si="25">B133</f>
        <v>A</v>
      </c>
      <c r="D133" s="495" t="s">
        <v>23</v>
      </c>
      <c r="E133" s="532" t="str">
        <f t="shared" ref="E133:E167" si="26">D133</f>
        <v>a</v>
      </c>
      <c r="F133" s="497">
        <v>1</v>
      </c>
      <c r="G133" s="531">
        <f t="shared" ref="G133:G167" si="27">F133</f>
        <v>1</v>
      </c>
      <c r="H133" s="497">
        <v>27</v>
      </c>
      <c r="I133" s="533">
        <f t="shared" ref="I133:I166" si="28">H133</f>
        <v>27</v>
      </c>
      <c r="K133" s="493" t="s">
        <v>5</v>
      </c>
      <c r="L133" s="534" t="str">
        <f t="shared" ref="L133:L167" si="29">K133</f>
        <v>A</v>
      </c>
      <c r="M133" s="495" t="s">
        <v>23</v>
      </c>
      <c r="N133" s="535" t="str">
        <f t="shared" ref="N133:N167" si="30">M133</f>
        <v>a</v>
      </c>
      <c r="O133" s="497">
        <v>1</v>
      </c>
      <c r="P133" s="534">
        <f t="shared" ref="P133:P167" si="31">O133</f>
        <v>1</v>
      </c>
      <c r="Q133" s="497">
        <v>27</v>
      </c>
      <c r="R133" s="536">
        <f t="shared" ref="R133:R166" si="32">Q133</f>
        <v>27</v>
      </c>
    </row>
    <row r="134" spans="2:18" s="492" customFormat="1" ht="21.75">
      <c r="B134" s="493" t="s">
        <v>25</v>
      </c>
      <c r="C134" s="531" t="str">
        <f t="shared" si="25"/>
        <v>B</v>
      </c>
      <c r="D134" s="495" t="s">
        <v>46</v>
      </c>
      <c r="E134" s="532" t="str">
        <f t="shared" si="26"/>
        <v>b</v>
      </c>
      <c r="F134" s="497">
        <v>2</v>
      </c>
      <c r="G134" s="531">
        <f t="shared" si="27"/>
        <v>2</v>
      </c>
      <c r="H134" s="497">
        <v>28</v>
      </c>
      <c r="I134" s="533">
        <f t="shared" si="28"/>
        <v>28</v>
      </c>
      <c r="K134" s="493" t="s">
        <v>25</v>
      </c>
      <c r="L134" s="534" t="str">
        <f t="shared" si="29"/>
        <v>B</v>
      </c>
      <c r="M134" s="495" t="s">
        <v>46</v>
      </c>
      <c r="N134" s="535" t="str">
        <f t="shared" si="30"/>
        <v>b</v>
      </c>
      <c r="O134" s="497">
        <v>2</v>
      </c>
      <c r="P134" s="534">
        <f t="shared" si="31"/>
        <v>2</v>
      </c>
      <c r="Q134" s="497">
        <v>28</v>
      </c>
      <c r="R134" s="536">
        <f t="shared" si="32"/>
        <v>28</v>
      </c>
    </row>
    <row r="135" spans="2:18" s="492" customFormat="1" ht="21.75">
      <c r="B135" s="493" t="s">
        <v>26</v>
      </c>
      <c r="C135" s="531" t="str">
        <f t="shared" si="25"/>
        <v>C</v>
      </c>
      <c r="D135" s="495" t="s">
        <v>47</v>
      </c>
      <c r="E135" s="532" t="str">
        <f t="shared" si="26"/>
        <v>c</v>
      </c>
      <c r="F135" s="497">
        <v>3</v>
      </c>
      <c r="G135" s="531">
        <f t="shared" si="27"/>
        <v>3</v>
      </c>
      <c r="H135" s="497">
        <v>29</v>
      </c>
      <c r="I135" s="533">
        <f t="shared" si="28"/>
        <v>29</v>
      </c>
      <c r="K135" s="493" t="s">
        <v>26</v>
      </c>
      <c r="L135" s="534" t="str">
        <f t="shared" si="29"/>
        <v>C</v>
      </c>
      <c r="M135" s="495" t="s">
        <v>47</v>
      </c>
      <c r="N135" s="535" t="str">
        <f t="shared" si="30"/>
        <v>c</v>
      </c>
      <c r="O135" s="497">
        <v>3</v>
      </c>
      <c r="P135" s="534">
        <f t="shared" si="31"/>
        <v>3</v>
      </c>
      <c r="Q135" s="497">
        <v>29</v>
      </c>
      <c r="R135" s="536">
        <f t="shared" si="32"/>
        <v>29</v>
      </c>
    </row>
    <row r="136" spans="2:18" s="492" customFormat="1" ht="21.75">
      <c r="B136" s="493" t="s">
        <v>27</v>
      </c>
      <c r="C136" s="531" t="str">
        <f t="shared" si="25"/>
        <v>D</v>
      </c>
      <c r="D136" s="495" t="s">
        <v>48</v>
      </c>
      <c r="E136" s="532" t="str">
        <f t="shared" si="26"/>
        <v>d</v>
      </c>
      <c r="F136" s="497">
        <v>4</v>
      </c>
      <c r="G136" s="531">
        <f t="shared" si="27"/>
        <v>4</v>
      </c>
      <c r="H136" s="497">
        <v>30</v>
      </c>
      <c r="I136" s="533">
        <f t="shared" si="28"/>
        <v>30</v>
      </c>
      <c r="K136" s="493" t="s">
        <v>27</v>
      </c>
      <c r="L136" s="534" t="str">
        <f t="shared" si="29"/>
        <v>D</v>
      </c>
      <c r="M136" s="495" t="s">
        <v>48</v>
      </c>
      <c r="N136" s="535" t="str">
        <f t="shared" si="30"/>
        <v>d</v>
      </c>
      <c r="O136" s="497">
        <v>4</v>
      </c>
      <c r="P136" s="534">
        <f t="shared" si="31"/>
        <v>4</v>
      </c>
      <c r="Q136" s="497">
        <v>30</v>
      </c>
      <c r="R136" s="536">
        <f t="shared" si="32"/>
        <v>30</v>
      </c>
    </row>
    <row r="137" spans="2:18" s="492" customFormat="1" ht="21.75">
      <c r="B137" s="493" t="s">
        <v>12</v>
      </c>
      <c r="C137" s="531" t="str">
        <f t="shared" si="25"/>
        <v>E</v>
      </c>
      <c r="D137" s="495" t="s">
        <v>49</v>
      </c>
      <c r="E137" s="532" t="str">
        <f t="shared" si="26"/>
        <v>e</v>
      </c>
      <c r="F137" s="497">
        <v>5</v>
      </c>
      <c r="G137" s="531">
        <f t="shared" si="27"/>
        <v>5</v>
      </c>
      <c r="H137" s="497">
        <v>31</v>
      </c>
      <c r="I137" s="533">
        <f t="shared" si="28"/>
        <v>31</v>
      </c>
      <c r="K137" s="493" t="s">
        <v>12</v>
      </c>
      <c r="L137" s="534" t="str">
        <f t="shared" si="29"/>
        <v>E</v>
      </c>
      <c r="M137" s="495" t="s">
        <v>49</v>
      </c>
      <c r="N137" s="535" t="str">
        <f t="shared" si="30"/>
        <v>e</v>
      </c>
      <c r="O137" s="497">
        <v>5</v>
      </c>
      <c r="P137" s="534">
        <f t="shared" si="31"/>
        <v>5</v>
      </c>
      <c r="Q137" s="497">
        <v>31</v>
      </c>
      <c r="R137" s="536">
        <f t="shared" si="32"/>
        <v>31</v>
      </c>
    </row>
    <row r="138" spans="2:18" s="492" customFormat="1" ht="21.75">
      <c r="B138" s="493" t="s">
        <v>7</v>
      </c>
      <c r="C138" s="531" t="str">
        <f t="shared" si="25"/>
        <v>F</v>
      </c>
      <c r="D138" s="495" t="s">
        <v>50</v>
      </c>
      <c r="E138" s="532" t="str">
        <f t="shared" si="26"/>
        <v>f</v>
      </c>
      <c r="F138" s="497">
        <v>6</v>
      </c>
      <c r="G138" s="531">
        <f t="shared" si="27"/>
        <v>6</v>
      </c>
      <c r="H138" s="497">
        <v>32</v>
      </c>
      <c r="I138" s="533">
        <f t="shared" si="28"/>
        <v>32</v>
      </c>
      <c r="K138" s="493" t="s">
        <v>7</v>
      </c>
      <c r="L138" s="534" t="str">
        <f t="shared" si="29"/>
        <v>F</v>
      </c>
      <c r="M138" s="495" t="s">
        <v>50</v>
      </c>
      <c r="N138" s="535" t="str">
        <f t="shared" si="30"/>
        <v>f</v>
      </c>
      <c r="O138" s="497">
        <v>6</v>
      </c>
      <c r="P138" s="534">
        <f t="shared" si="31"/>
        <v>6</v>
      </c>
      <c r="Q138" s="497">
        <v>32</v>
      </c>
      <c r="R138" s="536">
        <f t="shared" si="32"/>
        <v>32</v>
      </c>
    </row>
    <row r="139" spans="2:18" s="492" customFormat="1" ht="21.75">
      <c r="B139" s="493" t="s">
        <v>28</v>
      </c>
      <c r="C139" s="531" t="str">
        <f t="shared" si="25"/>
        <v>G</v>
      </c>
      <c r="D139" s="495" t="s">
        <v>51</v>
      </c>
      <c r="E139" s="532" t="str">
        <f t="shared" si="26"/>
        <v>g</v>
      </c>
      <c r="F139" s="497">
        <v>7</v>
      </c>
      <c r="G139" s="531">
        <f t="shared" si="27"/>
        <v>7</v>
      </c>
      <c r="H139" s="497">
        <v>33</v>
      </c>
      <c r="I139" s="533">
        <f t="shared" si="28"/>
        <v>33</v>
      </c>
      <c r="K139" s="493" t="s">
        <v>28</v>
      </c>
      <c r="L139" s="534" t="str">
        <f t="shared" si="29"/>
        <v>G</v>
      </c>
      <c r="M139" s="495" t="s">
        <v>51</v>
      </c>
      <c r="N139" s="535" t="str">
        <f t="shared" si="30"/>
        <v>g</v>
      </c>
      <c r="O139" s="497">
        <v>7</v>
      </c>
      <c r="P139" s="534">
        <f t="shared" si="31"/>
        <v>7</v>
      </c>
      <c r="Q139" s="497">
        <v>33</v>
      </c>
      <c r="R139" s="536">
        <f t="shared" si="32"/>
        <v>33</v>
      </c>
    </row>
    <row r="140" spans="2:18" s="492" customFormat="1" ht="21.75">
      <c r="B140" s="493" t="s">
        <v>29</v>
      </c>
      <c r="C140" s="531" t="str">
        <f t="shared" si="25"/>
        <v>H</v>
      </c>
      <c r="D140" s="495" t="s">
        <v>52</v>
      </c>
      <c r="E140" s="532" t="str">
        <f t="shared" si="26"/>
        <v>h</v>
      </c>
      <c r="F140" s="497">
        <v>8</v>
      </c>
      <c r="G140" s="531">
        <f t="shared" si="27"/>
        <v>8</v>
      </c>
      <c r="H140" s="497">
        <v>34</v>
      </c>
      <c r="I140" s="533">
        <f t="shared" si="28"/>
        <v>34</v>
      </c>
      <c r="K140" s="493" t="s">
        <v>29</v>
      </c>
      <c r="L140" s="534" t="str">
        <f t="shared" si="29"/>
        <v>H</v>
      </c>
      <c r="M140" s="495" t="s">
        <v>52</v>
      </c>
      <c r="N140" s="535" t="str">
        <f t="shared" si="30"/>
        <v>h</v>
      </c>
      <c r="O140" s="497">
        <v>8</v>
      </c>
      <c r="P140" s="534">
        <f t="shared" si="31"/>
        <v>8</v>
      </c>
      <c r="Q140" s="497">
        <v>34</v>
      </c>
      <c r="R140" s="536">
        <f t="shared" si="32"/>
        <v>34</v>
      </c>
    </row>
    <row r="141" spans="2:18" s="492" customFormat="1" ht="21.75">
      <c r="B141" s="493" t="s">
        <v>30</v>
      </c>
      <c r="C141" s="531" t="str">
        <f t="shared" si="25"/>
        <v>I</v>
      </c>
      <c r="D141" s="495" t="s">
        <v>53</v>
      </c>
      <c r="E141" s="532" t="str">
        <f t="shared" si="26"/>
        <v>i</v>
      </c>
      <c r="F141" s="497">
        <v>9</v>
      </c>
      <c r="G141" s="531">
        <f t="shared" si="27"/>
        <v>9</v>
      </c>
      <c r="H141" s="497">
        <v>35</v>
      </c>
      <c r="I141" s="533">
        <f t="shared" si="28"/>
        <v>35</v>
      </c>
      <c r="K141" s="493" t="s">
        <v>30</v>
      </c>
      <c r="L141" s="534" t="str">
        <f t="shared" si="29"/>
        <v>I</v>
      </c>
      <c r="M141" s="495" t="s">
        <v>53</v>
      </c>
      <c r="N141" s="535" t="str">
        <f t="shared" si="30"/>
        <v>i</v>
      </c>
      <c r="O141" s="497">
        <v>9</v>
      </c>
      <c r="P141" s="534">
        <f t="shared" si="31"/>
        <v>9</v>
      </c>
      <c r="Q141" s="497">
        <v>35</v>
      </c>
      <c r="R141" s="536">
        <f t="shared" si="32"/>
        <v>35</v>
      </c>
    </row>
    <row r="142" spans="2:18" s="492" customFormat="1" ht="21.75">
      <c r="B142" s="493" t="s">
        <v>31</v>
      </c>
      <c r="C142" s="531" t="str">
        <f t="shared" si="25"/>
        <v>J</v>
      </c>
      <c r="D142" s="495" t="s">
        <v>54</v>
      </c>
      <c r="E142" s="532" t="str">
        <f t="shared" si="26"/>
        <v>j</v>
      </c>
      <c r="F142" s="497">
        <v>10</v>
      </c>
      <c r="G142" s="531">
        <f t="shared" si="27"/>
        <v>10</v>
      </c>
      <c r="H142" s="497">
        <v>36</v>
      </c>
      <c r="I142" s="533">
        <f t="shared" si="28"/>
        <v>36</v>
      </c>
      <c r="K142" s="493" t="s">
        <v>31</v>
      </c>
      <c r="L142" s="534" t="str">
        <f t="shared" si="29"/>
        <v>J</v>
      </c>
      <c r="M142" s="495" t="s">
        <v>54</v>
      </c>
      <c r="N142" s="535" t="str">
        <f t="shared" si="30"/>
        <v>j</v>
      </c>
      <c r="O142" s="497">
        <v>10</v>
      </c>
      <c r="P142" s="534">
        <f t="shared" si="31"/>
        <v>10</v>
      </c>
      <c r="Q142" s="497">
        <v>36</v>
      </c>
      <c r="R142" s="536">
        <f t="shared" si="32"/>
        <v>36</v>
      </c>
    </row>
    <row r="143" spans="2:18" s="492" customFormat="1" ht="21.75">
      <c r="B143" s="493" t="s">
        <v>32</v>
      </c>
      <c r="C143" s="531" t="str">
        <f t="shared" si="25"/>
        <v>K</v>
      </c>
      <c r="D143" s="495" t="s">
        <v>55</v>
      </c>
      <c r="E143" s="532" t="str">
        <f t="shared" si="26"/>
        <v>k</v>
      </c>
      <c r="F143" s="497">
        <v>11</v>
      </c>
      <c r="G143" s="531">
        <f t="shared" si="27"/>
        <v>11</v>
      </c>
      <c r="H143" s="497">
        <v>37</v>
      </c>
      <c r="I143" s="533">
        <f t="shared" si="28"/>
        <v>37</v>
      </c>
      <c r="K143" s="493" t="s">
        <v>32</v>
      </c>
      <c r="L143" s="534" t="str">
        <f t="shared" si="29"/>
        <v>K</v>
      </c>
      <c r="M143" s="495" t="s">
        <v>55</v>
      </c>
      <c r="N143" s="535" t="str">
        <f t="shared" si="30"/>
        <v>k</v>
      </c>
      <c r="O143" s="497">
        <v>11</v>
      </c>
      <c r="P143" s="534">
        <f t="shared" si="31"/>
        <v>11</v>
      </c>
      <c r="Q143" s="497">
        <v>37</v>
      </c>
      <c r="R143" s="536">
        <f t="shared" si="32"/>
        <v>37</v>
      </c>
    </row>
    <row r="144" spans="2:18" s="492" customFormat="1" ht="21.75">
      <c r="B144" s="493" t="s">
        <v>45</v>
      </c>
      <c r="C144" s="531" t="str">
        <f t="shared" si="25"/>
        <v>L</v>
      </c>
      <c r="D144" s="495" t="s">
        <v>56</v>
      </c>
      <c r="E144" s="532" t="str">
        <f t="shared" si="26"/>
        <v>l</v>
      </c>
      <c r="F144" s="497">
        <v>12</v>
      </c>
      <c r="G144" s="531">
        <f t="shared" si="27"/>
        <v>12</v>
      </c>
      <c r="H144" s="497">
        <v>38</v>
      </c>
      <c r="I144" s="533">
        <f t="shared" si="28"/>
        <v>38</v>
      </c>
      <c r="K144" s="493" t="s">
        <v>45</v>
      </c>
      <c r="L144" s="534" t="str">
        <f t="shared" si="29"/>
        <v>L</v>
      </c>
      <c r="M144" s="495" t="s">
        <v>56</v>
      </c>
      <c r="N144" s="535" t="str">
        <f t="shared" si="30"/>
        <v>l</v>
      </c>
      <c r="O144" s="497">
        <v>12</v>
      </c>
      <c r="P144" s="534">
        <f t="shared" si="31"/>
        <v>12</v>
      </c>
      <c r="Q144" s="497">
        <v>38</v>
      </c>
      <c r="R144" s="536">
        <f t="shared" si="32"/>
        <v>38</v>
      </c>
    </row>
    <row r="145" spans="2:18" s="492" customFormat="1" ht="21.75">
      <c r="B145" s="493" t="s">
        <v>3</v>
      </c>
      <c r="C145" s="531" t="str">
        <f t="shared" si="25"/>
        <v>M</v>
      </c>
      <c r="D145" s="495" t="s">
        <v>57</v>
      </c>
      <c r="E145" s="532" t="str">
        <f t="shared" si="26"/>
        <v>m</v>
      </c>
      <c r="F145" s="497">
        <v>13</v>
      </c>
      <c r="G145" s="531">
        <f t="shared" si="27"/>
        <v>13</v>
      </c>
      <c r="H145" s="497">
        <v>39</v>
      </c>
      <c r="I145" s="533">
        <f t="shared" si="28"/>
        <v>39</v>
      </c>
      <c r="K145" s="493" t="s">
        <v>3</v>
      </c>
      <c r="L145" s="534" t="str">
        <f t="shared" si="29"/>
        <v>M</v>
      </c>
      <c r="M145" s="495" t="s">
        <v>57</v>
      </c>
      <c r="N145" s="535" t="str">
        <f t="shared" si="30"/>
        <v>m</v>
      </c>
      <c r="O145" s="497">
        <v>13</v>
      </c>
      <c r="P145" s="534">
        <f t="shared" si="31"/>
        <v>13</v>
      </c>
      <c r="Q145" s="497">
        <v>39</v>
      </c>
      <c r="R145" s="536">
        <f t="shared" si="32"/>
        <v>39</v>
      </c>
    </row>
    <row r="146" spans="2:18" s="492" customFormat="1" ht="21.75">
      <c r="B146" s="493" t="s">
        <v>33</v>
      </c>
      <c r="C146" s="531" t="str">
        <f t="shared" si="25"/>
        <v>N</v>
      </c>
      <c r="D146" s="495" t="s">
        <v>58</v>
      </c>
      <c r="E146" s="532" t="str">
        <f t="shared" si="26"/>
        <v>n</v>
      </c>
      <c r="F146" s="497">
        <v>14</v>
      </c>
      <c r="G146" s="531">
        <f t="shared" si="27"/>
        <v>14</v>
      </c>
      <c r="H146" s="497">
        <v>40</v>
      </c>
      <c r="I146" s="533">
        <f t="shared" si="28"/>
        <v>40</v>
      </c>
      <c r="K146" s="493" t="s">
        <v>33</v>
      </c>
      <c r="L146" s="534" t="str">
        <f t="shared" si="29"/>
        <v>N</v>
      </c>
      <c r="M146" s="495" t="s">
        <v>58</v>
      </c>
      <c r="N146" s="535" t="str">
        <f t="shared" si="30"/>
        <v>n</v>
      </c>
      <c r="O146" s="497">
        <v>14</v>
      </c>
      <c r="P146" s="534">
        <f t="shared" si="31"/>
        <v>14</v>
      </c>
      <c r="Q146" s="497">
        <v>40</v>
      </c>
      <c r="R146" s="536">
        <f t="shared" si="32"/>
        <v>40</v>
      </c>
    </row>
    <row r="147" spans="2:18" s="492" customFormat="1" ht="21.75">
      <c r="B147" s="493" t="s">
        <v>34</v>
      </c>
      <c r="C147" s="531" t="str">
        <f t="shared" si="25"/>
        <v>O</v>
      </c>
      <c r="D147" s="495" t="s">
        <v>59</v>
      </c>
      <c r="E147" s="532" t="str">
        <f t="shared" si="26"/>
        <v>o</v>
      </c>
      <c r="F147" s="497">
        <v>15</v>
      </c>
      <c r="G147" s="531">
        <f t="shared" si="27"/>
        <v>15</v>
      </c>
      <c r="H147" s="497">
        <v>41</v>
      </c>
      <c r="I147" s="533">
        <f t="shared" si="28"/>
        <v>41</v>
      </c>
      <c r="K147" s="493" t="s">
        <v>34</v>
      </c>
      <c r="L147" s="534" t="str">
        <f t="shared" si="29"/>
        <v>O</v>
      </c>
      <c r="M147" s="495" t="s">
        <v>59</v>
      </c>
      <c r="N147" s="535" t="str">
        <f t="shared" si="30"/>
        <v>o</v>
      </c>
      <c r="O147" s="497">
        <v>15</v>
      </c>
      <c r="P147" s="534">
        <f t="shared" si="31"/>
        <v>15</v>
      </c>
      <c r="Q147" s="497">
        <v>41</v>
      </c>
      <c r="R147" s="536">
        <f t="shared" si="32"/>
        <v>41</v>
      </c>
    </row>
    <row r="148" spans="2:18" s="492" customFormat="1" ht="21.75">
      <c r="B148" s="493" t="s">
        <v>4</v>
      </c>
      <c r="C148" s="531" t="str">
        <f t="shared" si="25"/>
        <v>P</v>
      </c>
      <c r="D148" s="495" t="s">
        <v>60</v>
      </c>
      <c r="E148" s="532" t="str">
        <f t="shared" si="26"/>
        <v>p</v>
      </c>
      <c r="F148" s="497">
        <v>16</v>
      </c>
      <c r="G148" s="531">
        <f t="shared" si="27"/>
        <v>16</v>
      </c>
      <c r="H148" s="497">
        <v>42</v>
      </c>
      <c r="I148" s="533">
        <f t="shared" si="28"/>
        <v>42</v>
      </c>
      <c r="K148" s="493" t="s">
        <v>4</v>
      </c>
      <c r="L148" s="534" t="str">
        <f t="shared" si="29"/>
        <v>P</v>
      </c>
      <c r="M148" s="495" t="s">
        <v>60</v>
      </c>
      <c r="N148" s="535" t="str">
        <f t="shared" si="30"/>
        <v>p</v>
      </c>
      <c r="O148" s="497">
        <v>16</v>
      </c>
      <c r="P148" s="534">
        <f t="shared" si="31"/>
        <v>16</v>
      </c>
      <c r="Q148" s="497">
        <v>42</v>
      </c>
      <c r="R148" s="536">
        <f t="shared" si="32"/>
        <v>42</v>
      </c>
    </row>
    <row r="149" spans="2:18" s="492" customFormat="1" ht="21.75">
      <c r="B149" s="493" t="s">
        <v>35</v>
      </c>
      <c r="C149" s="531" t="str">
        <f t="shared" si="25"/>
        <v>Q</v>
      </c>
      <c r="D149" s="495" t="s">
        <v>61</v>
      </c>
      <c r="E149" s="532" t="str">
        <f t="shared" si="26"/>
        <v>q</v>
      </c>
      <c r="F149" s="497">
        <v>17</v>
      </c>
      <c r="G149" s="531">
        <f t="shared" si="27"/>
        <v>17</v>
      </c>
      <c r="H149" s="497">
        <v>43</v>
      </c>
      <c r="I149" s="533">
        <f t="shared" si="28"/>
        <v>43</v>
      </c>
      <c r="K149" s="493" t="s">
        <v>35</v>
      </c>
      <c r="L149" s="534" t="str">
        <f t="shared" si="29"/>
        <v>Q</v>
      </c>
      <c r="M149" s="495" t="s">
        <v>61</v>
      </c>
      <c r="N149" s="535" t="str">
        <f t="shared" si="30"/>
        <v>q</v>
      </c>
      <c r="O149" s="497">
        <v>17</v>
      </c>
      <c r="P149" s="534">
        <f t="shared" si="31"/>
        <v>17</v>
      </c>
      <c r="Q149" s="497">
        <v>43</v>
      </c>
      <c r="R149" s="536">
        <f t="shared" si="32"/>
        <v>43</v>
      </c>
    </row>
    <row r="150" spans="2:18" s="492" customFormat="1" ht="21.75">
      <c r="B150" s="493" t="s">
        <v>36</v>
      </c>
      <c r="C150" s="531" t="str">
        <f t="shared" si="25"/>
        <v>R</v>
      </c>
      <c r="D150" s="495" t="s">
        <v>62</v>
      </c>
      <c r="E150" s="532" t="str">
        <f t="shared" si="26"/>
        <v>r</v>
      </c>
      <c r="F150" s="497">
        <v>18</v>
      </c>
      <c r="G150" s="531">
        <f t="shared" si="27"/>
        <v>18</v>
      </c>
      <c r="H150" s="497">
        <v>44</v>
      </c>
      <c r="I150" s="533">
        <f t="shared" si="28"/>
        <v>44</v>
      </c>
      <c r="K150" s="493" t="s">
        <v>36</v>
      </c>
      <c r="L150" s="534" t="str">
        <f t="shared" si="29"/>
        <v>R</v>
      </c>
      <c r="M150" s="495" t="s">
        <v>62</v>
      </c>
      <c r="N150" s="535" t="str">
        <f t="shared" si="30"/>
        <v>r</v>
      </c>
      <c r="O150" s="497">
        <v>18</v>
      </c>
      <c r="P150" s="534">
        <f t="shared" si="31"/>
        <v>18</v>
      </c>
      <c r="Q150" s="497">
        <v>44</v>
      </c>
      <c r="R150" s="536">
        <f t="shared" si="32"/>
        <v>44</v>
      </c>
    </row>
    <row r="151" spans="2:18" s="492" customFormat="1" ht="21.75">
      <c r="B151" s="493" t="s">
        <v>37</v>
      </c>
      <c r="C151" s="531" t="str">
        <f t="shared" si="25"/>
        <v>S</v>
      </c>
      <c r="D151" s="495" t="s">
        <v>63</v>
      </c>
      <c r="E151" s="532" t="str">
        <f t="shared" si="26"/>
        <v>s</v>
      </c>
      <c r="F151" s="497">
        <v>19</v>
      </c>
      <c r="G151" s="531">
        <f t="shared" si="27"/>
        <v>19</v>
      </c>
      <c r="H151" s="497">
        <v>45</v>
      </c>
      <c r="I151" s="533">
        <f t="shared" si="28"/>
        <v>45</v>
      </c>
      <c r="K151" s="493" t="s">
        <v>37</v>
      </c>
      <c r="L151" s="534" t="str">
        <f t="shared" si="29"/>
        <v>S</v>
      </c>
      <c r="M151" s="495" t="s">
        <v>63</v>
      </c>
      <c r="N151" s="535" t="str">
        <f t="shared" si="30"/>
        <v>s</v>
      </c>
      <c r="O151" s="497">
        <v>19</v>
      </c>
      <c r="P151" s="534">
        <f t="shared" si="31"/>
        <v>19</v>
      </c>
      <c r="Q151" s="497">
        <v>45</v>
      </c>
      <c r="R151" s="536">
        <f t="shared" si="32"/>
        <v>45</v>
      </c>
    </row>
    <row r="152" spans="2:18" s="492" customFormat="1" ht="21.75">
      <c r="B152" s="493" t="s">
        <v>38</v>
      </c>
      <c r="C152" s="531" t="str">
        <f t="shared" si="25"/>
        <v>T</v>
      </c>
      <c r="D152" s="495" t="s">
        <v>64</v>
      </c>
      <c r="E152" s="532" t="str">
        <f t="shared" si="26"/>
        <v>t</v>
      </c>
      <c r="F152" s="497">
        <v>20</v>
      </c>
      <c r="G152" s="531">
        <f t="shared" si="27"/>
        <v>20</v>
      </c>
      <c r="H152" s="497">
        <v>46</v>
      </c>
      <c r="I152" s="533">
        <f t="shared" si="28"/>
        <v>46</v>
      </c>
      <c r="K152" s="493" t="s">
        <v>38</v>
      </c>
      <c r="L152" s="534" t="str">
        <f t="shared" si="29"/>
        <v>T</v>
      </c>
      <c r="M152" s="495" t="s">
        <v>64</v>
      </c>
      <c r="N152" s="535" t="str">
        <f t="shared" si="30"/>
        <v>t</v>
      </c>
      <c r="O152" s="497">
        <v>20</v>
      </c>
      <c r="P152" s="534">
        <f t="shared" si="31"/>
        <v>20</v>
      </c>
      <c r="Q152" s="497">
        <v>46</v>
      </c>
      <c r="R152" s="536">
        <f t="shared" si="32"/>
        <v>46</v>
      </c>
    </row>
    <row r="153" spans="2:18" s="492" customFormat="1" ht="21.75">
      <c r="B153" s="493" t="s">
        <v>39</v>
      </c>
      <c r="C153" s="531" t="str">
        <f t="shared" si="25"/>
        <v>U</v>
      </c>
      <c r="D153" s="495" t="s">
        <v>65</v>
      </c>
      <c r="E153" s="532" t="str">
        <f t="shared" si="26"/>
        <v>u</v>
      </c>
      <c r="F153" s="497">
        <v>21</v>
      </c>
      <c r="G153" s="531">
        <f t="shared" si="27"/>
        <v>21</v>
      </c>
      <c r="H153" s="497">
        <v>47</v>
      </c>
      <c r="I153" s="533">
        <f t="shared" si="28"/>
        <v>47</v>
      </c>
      <c r="K153" s="493" t="s">
        <v>39</v>
      </c>
      <c r="L153" s="534" t="str">
        <f t="shared" si="29"/>
        <v>U</v>
      </c>
      <c r="M153" s="495" t="s">
        <v>65</v>
      </c>
      <c r="N153" s="535" t="str">
        <f t="shared" si="30"/>
        <v>u</v>
      </c>
      <c r="O153" s="497">
        <v>21</v>
      </c>
      <c r="P153" s="534">
        <f t="shared" si="31"/>
        <v>21</v>
      </c>
      <c r="Q153" s="497">
        <v>47</v>
      </c>
      <c r="R153" s="536">
        <f t="shared" si="32"/>
        <v>47</v>
      </c>
    </row>
    <row r="154" spans="2:18" s="492" customFormat="1" ht="21.75">
      <c r="B154" s="493" t="s">
        <v>40</v>
      </c>
      <c r="C154" s="531" t="str">
        <f t="shared" si="25"/>
        <v>V</v>
      </c>
      <c r="D154" s="495" t="s">
        <v>66</v>
      </c>
      <c r="E154" s="532" t="str">
        <f t="shared" si="26"/>
        <v>v</v>
      </c>
      <c r="F154" s="497">
        <v>22</v>
      </c>
      <c r="G154" s="531">
        <f t="shared" si="27"/>
        <v>22</v>
      </c>
      <c r="H154" s="497">
        <v>48</v>
      </c>
      <c r="I154" s="533">
        <f t="shared" si="28"/>
        <v>48</v>
      </c>
      <c r="K154" s="493" t="s">
        <v>40</v>
      </c>
      <c r="L154" s="534" t="str">
        <f t="shared" si="29"/>
        <v>V</v>
      </c>
      <c r="M154" s="495" t="s">
        <v>66</v>
      </c>
      <c r="N154" s="535" t="str">
        <f t="shared" si="30"/>
        <v>v</v>
      </c>
      <c r="O154" s="497">
        <v>22</v>
      </c>
      <c r="P154" s="534">
        <f t="shared" si="31"/>
        <v>22</v>
      </c>
      <c r="Q154" s="497">
        <v>48</v>
      </c>
      <c r="R154" s="536">
        <f t="shared" si="32"/>
        <v>48</v>
      </c>
    </row>
    <row r="155" spans="2:18" s="492" customFormat="1" ht="21.75">
      <c r="B155" s="493" t="s">
        <v>41</v>
      </c>
      <c r="C155" s="531" t="str">
        <f t="shared" si="25"/>
        <v>W</v>
      </c>
      <c r="D155" s="495" t="s">
        <v>67</v>
      </c>
      <c r="E155" s="532" t="str">
        <f t="shared" si="26"/>
        <v>w</v>
      </c>
      <c r="F155" s="497">
        <v>23</v>
      </c>
      <c r="G155" s="531">
        <f t="shared" si="27"/>
        <v>23</v>
      </c>
      <c r="H155" s="497">
        <v>49</v>
      </c>
      <c r="I155" s="533">
        <f t="shared" si="28"/>
        <v>49</v>
      </c>
      <c r="K155" s="493" t="s">
        <v>41</v>
      </c>
      <c r="L155" s="534" t="str">
        <f t="shared" si="29"/>
        <v>W</v>
      </c>
      <c r="M155" s="495" t="s">
        <v>67</v>
      </c>
      <c r="N155" s="535" t="str">
        <f t="shared" si="30"/>
        <v>w</v>
      </c>
      <c r="O155" s="497">
        <v>23</v>
      </c>
      <c r="P155" s="534">
        <f t="shared" si="31"/>
        <v>23</v>
      </c>
      <c r="Q155" s="497">
        <v>49</v>
      </c>
      <c r="R155" s="536">
        <f t="shared" si="32"/>
        <v>49</v>
      </c>
    </row>
    <row r="156" spans="2:18" s="492" customFormat="1" ht="21.75">
      <c r="B156" s="493" t="s">
        <v>42</v>
      </c>
      <c r="C156" s="531" t="str">
        <f t="shared" si="25"/>
        <v>X</v>
      </c>
      <c r="D156" s="495" t="s">
        <v>68</v>
      </c>
      <c r="E156" s="532" t="str">
        <f t="shared" si="26"/>
        <v>x</v>
      </c>
      <c r="F156" s="497">
        <v>24</v>
      </c>
      <c r="G156" s="531">
        <f t="shared" si="27"/>
        <v>24</v>
      </c>
      <c r="H156" s="497">
        <v>50</v>
      </c>
      <c r="I156" s="533">
        <f t="shared" si="28"/>
        <v>50</v>
      </c>
      <c r="K156" s="493" t="s">
        <v>42</v>
      </c>
      <c r="L156" s="534" t="str">
        <f t="shared" si="29"/>
        <v>X</v>
      </c>
      <c r="M156" s="495" t="s">
        <v>68</v>
      </c>
      <c r="N156" s="535" t="str">
        <f t="shared" si="30"/>
        <v>x</v>
      </c>
      <c r="O156" s="497">
        <v>24</v>
      </c>
      <c r="P156" s="534">
        <f t="shared" si="31"/>
        <v>24</v>
      </c>
      <c r="Q156" s="497">
        <v>50</v>
      </c>
      <c r="R156" s="536">
        <f t="shared" si="32"/>
        <v>50</v>
      </c>
    </row>
    <row r="157" spans="2:18" s="492" customFormat="1" ht="21.75">
      <c r="B157" s="493" t="s">
        <v>43</v>
      </c>
      <c r="C157" s="531" t="str">
        <f t="shared" si="25"/>
        <v>Y</v>
      </c>
      <c r="D157" s="495" t="s">
        <v>69</v>
      </c>
      <c r="E157" s="532" t="str">
        <f t="shared" si="26"/>
        <v>y</v>
      </c>
      <c r="F157" s="497">
        <v>25</v>
      </c>
      <c r="G157" s="531">
        <f t="shared" si="27"/>
        <v>25</v>
      </c>
      <c r="H157" s="497">
        <v>51</v>
      </c>
      <c r="I157" s="533">
        <f t="shared" si="28"/>
        <v>51</v>
      </c>
      <c r="K157" s="493" t="s">
        <v>43</v>
      </c>
      <c r="L157" s="534" t="str">
        <f t="shared" si="29"/>
        <v>Y</v>
      </c>
      <c r="M157" s="495" t="s">
        <v>69</v>
      </c>
      <c r="N157" s="535" t="str">
        <f t="shared" si="30"/>
        <v>y</v>
      </c>
      <c r="O157" s="497">
        <v>25</v>
      </c>
      <c r="P157" s="534">
        <f t="shared" si="31"/>
        <v>25</v>
      </c>
      <c r="Q157" s="497">
        <v>51</v>
      </c>
      <c r="R157" s="536">
        <f t="shared" si="32"/>
        <v>51</v>
      </c>
    </row>
    <row r="158" spans="2:18" s="492" customFormat="1" ht="21.75">
      <c r="B158" s="493" t="s">
        <v>44</v>
      </c>
      <c r="C158" s="531" t="str">
        <f t="shared" si="25"/>
        <v>Z</v>
      </c>
      <c r="D158" s="495" t="s">
        <v>70</v>
      </c>
      <c r="E158" s="532" t="str">
        <f t="shared" si="26"/>
        <v>z</v>
      </c>
      <c r="F158" s="497">
        <v>26</v>
      </c>
      <c r="G158" s="531">
        <f t="shared" si="27"/>
        <v>26</v>
      </c>
      <c r="H158" s="497">
        <v>52</v>
      </c>
      <c r="I158" s="533">
        <f t="shared" si="28"/>
        <v>52</v>
      </c>
      <c r="K158" s="493" t="s">
        <v>44</v>
      </c>
      <c r="L158" s="534" t="str">
        <f t="shared" si="29"/>
        <v>Z</v>
      </c>
      <c r="M158" s="495" t="s">
        <v>70</v>
      </c>
      <c r="N158" s="535" t="str">
        <f t="shared" si="30"/>
        <v>z</v>
      </c>
      <c r="O158" s="497">
        <v>26</v>
      </c>
      <c r="P158" s="534">
        <f t="shared" si="31"/>
        <v>26</v>
      </c>
      <c r="Q158" s="497">
        <v>52</v>
      </c>
      <c r="R158" s="536">
        <f t="shared" si="32"/>
        <v>52</v>
      </c>
    </row>
    <row r="159" spans="2:18" s="492" customFormat="1" ht="21.75">
      <c r="B159" s="493" t="s">
        <v>128</v>
      </c>
      <c r="C159" s="531" t="str">
        <f t="shared" si="25"/>
        <v>&amp;</v>
      </c>
      <c r="D159" s="495" t="s">
        <v>140</v>
      </c>
      <c r="E159" s="532" t="str">
        <f t="shared" si="26"/>
        <v>%</v>
      </c>
      <c r="F159" s="497" t="s">
        <v>138</v>
      </c>
      <c r="G159" s="531" t="str">
        <f t="shared" si="27"/>
        <v>£</v>
      </c>
      <c r="H159" s="497" t="s">
        <v>125</v>
      </c>
      <c r="I159" s="533" t="str">
        <f t="shared" si="28"/>
        <v>;</v>
      </c>
      <c r="K159" s="493" t="s">
        <v>128</v>
      </c>
      <c r="L159" s="534" t="str">
        <f t="shared" si="29"/>
        <v>&amp;</v>
      </c>
      <c r="M159" s="495" t="s">
        <v>140</v>
      </c>
      <c r="N159" s="535" t="str">
        <f t="shared" si="30"/>
        <v>%</v>
      </c>
      <c r="O159" s="497" t="s">
        <v>138</v>
      </c>
      <c r="P159" s="534" t="str">
        <f t="shared" si="31"/>
        <v>£</v>
      </c>
      <c r="Q159" s="497" t="s">
        <v>125</v>
      </c>
      <c r="R159" s="536" t="str">
        <f t="shared" si="32"/>
        <v>;</v>
      </c>
    </row>
    <row r="160" spans="2:18" s="492" customFormat="1" ht="21.75">
      <c r="B160" s="493" t="s">
        <v>112</v>
      </c>
      <c r="C160" s="531" t="str">
        <f t="shared" si="25"/>
        <v>é</v>
      </c>
      <c r="D160" s="495" t="s">
        <v>130</v>
      </c>
      <c r="E160" s="532" t="str">
        <f t="shared" si="26"/>
        <v>#</v>
      </c>
      <c r="F160" s="497" t="s">
        <v>135</v>
      </c>
      <c r="G160" s="531" t="str">
        <f t="shared" si="27"/>
        <v>@</v>
      </c>
      <c r="H160" s="497" t="s">
        <v>126</v>
      </c>
      <c r="I160" s="533" t="str">
        <f t="shared" si="28"/>
        <v>:</v>
      </c>
      <c r="K160" s="493" t="s">
        <v>112</v>
      </c>
      <c r="L160" s="534" t="str">
        <f t="shared" si="29"/>
        <v>é</v>
      </c>
      <c r="M160" s="495" t="s">
        <v>130</v>
      </c>
      <c r="N160" s="535" t="str">
        <f t="shared" si="30"/>
        <v>#</v>
      </c>
      <c r="O160" s="497" t="s">
        <v>135</v>
      </c>
      <c r="P160" s="534" t="str">
        <f t="shared" si="31"/>
        <v>@</v>
      </c>
      <c r="Q160" s="497" t="s">
        <v>126</v>
      </c>
      <c r="R160" s="536" t="str">
        <f t="shared" si="32"/>
        <v>:</v>
      </c>
    </row>
    <row r="161" spans="2:19" s="492" customFormat="1" ht="21.75">
      <c r="B161" s="493" t="s">
        <v>117</v>
      </c>
      <c r="C161" s="531" t="str">
        <f t="shared" si="25"/>
        <v>è</v>
      </c>
      <c r="D161" s="495" t="s">
        <v>115</v>
      </c>
      <c r="E161" s="532" t="str">
        <f t="shared" si="26"/>
        <v>(</v>
      </c>
      <c r="F161" s="497" t="s">
        <v>127</v>
      </c>
      <c r="G161" s="531" t="str">
        <f t="shared" si="27"/>
        <v>!</v>
      </c>
      <c r="H161" s="497" t="s">
        <v>116</v>
      </c>
      <c r="I161" s="533" t="str">
        <f t="shared" si="28"/>
        <v>-</v>
      </c>
      <c r="K161" s="493" t="s">
        <v>117</v>
      </c>
      <c r="L161" s="534" t="str">
        <f t="shared" si="29"/>
        <v>è</v>
      </c>
      <c r="M161" s="495" t="s">
        <v>115</v>
      </c>
      <c r="N161" s="535" t="str">
        <f t="shared" si="30"/>
        <v>(</v>
      </c>
      <c r="O161" s="497" t="s">
        <v>127</v>
      </c>
      <c r="P161" s="534" t="str">
        <f t="shared" si="31"/>
        <v>!</v>
      </c>
      <c r="Q161" s="497" t="s">
        <v>116</v>
      </c>
      <c r="R161" s="536" t="str">
        <f t="shared" si="32"/>
        <v>-</v>
      </c>
    </row>
    <row r="162" spans="2:19" s="492" customFormat="1" ht="21.75">
      <c r="B162" s="493" t="s">
        <v>122</v>
      </c>
      <c r="C162" s="531" t="str">
        <f t="shared" si="25"/>
        <v>ù</v>
      </c>
      <c r="D162" s="495" t="s">
        <v>121</v>
      </c>
      <c r="E162" s="532" t="str">
        <f t="shared" si="26"/>
        <v>)</v>
      </c>
      <c r="F162" s="497" t="s">
        <v>144</v>
      </c>
      <c r="G162" s="531" t="str">
        <f t="shared" si="27"/>
        <v>?</v>
      </c>
      <c r="H162" s="497" t="s">
        <v>145</v>
      </c>
      <c r="I162" s="533" t="str">
        <f t="shared" si="28"/>
        <v>.</v>
      </c>
      <c r="K162" s="493" t="s">
        <v>122</v>
      </c>
      <c r="L162" s="534" t="str">
        <f t="shared" si="29"/>
        <v>ù</v>
      </c>
      <c r="M162" s="495" t="s">
        <v>121</v>
      </c>
      <c r="N162" s="535" t="str">
        <f t="shared" si="30"/>
        <v>)</v>
      </c>
      <c r="O162" s="497" t="s">
        <v>144</v>
      </c>
      <c r="P162" s="534" t="str">
        <f t="shared" si="31"/>
        <v>?</v>
      </c>
      <c r="Q162" s="497" t="s">
        <v>145</v>
      </c>
      <c r="R162" s="536" t="str">
        <f t="shared" si="32"/>
        <v>.</v>
      </c>
    </row>
    <row r="163" spans="2:19" s="492" customFormat="1" ht="21.75">
      <c r="B163" s="493" t="s">
        <v>119</v>
      </c>
      <c r="C163" s="531" t="str">
        <f t="shared" si="25"/>
        <v>ç</v>
      </c>
      <c r="D163" s="495" t="s">
        <v>132</v>
      </c>
      <c r="E163" s="532" t="str">
        <f t="shared" si="26"/>
        <v>[</v>
      </c>
      <c r="F163" s="497" t="s">
        <v>142</v>
      </c>
      <c r="G163" s="531" t="str">
        <f t="shared" si="27"/>
        <v>&gt;</v>
      </c>
      <c r="H163" s="497" t="s">
        <v>129</v>
      </c>
      <c r="I163" s="533" t="str">
        <f t="shared" si="28"/>
        <v>~</v>
      </c>
      <c r="K163" s="493" t="s">
        <v>119</v>
      </c>
      <c r="L163" s="534" t="str">
        <f t="shared" si="29"/>
        <v>ç</v>
      </c>
      <c r="M163" s="495" t="s">
        <v>132</v>
      </c>
      <c r="N163" s="535" t="str">
        <f t="shared" si="30"/>
        <v>[</v>
      </c>
      <c r="O163" s="497" t="s">
        <v>142</v>
      </c>
      <c r="P163" s="534" t="str">
        <f t="shared" si="31"/>
        <v>&gt;</v>
      </c>
      <c r="Q163" s="497" t="s">
        <v>129</v>
      </c>
      <c r="R163" s="536" t="str">
        <f t="shared" si="32"/>
        <v>~</v>
      </c>
    </row>
    <row r="164" spans="2:19" s="492" customFormat="1" ht="21.75">
      <c r="B164" s="493" t="s">
        <v>120</v>
      </c>
      <c r="C164" s="531" t="str">
        <f t="shared" si="25"/>
        <v>à</v>
      </c>
      <c r="D164" s="495" t="s">
        <v>136</v>
      </c>
      <c r="E164" s="532" t="str">
        <f t="shared" si="26"/>
        <v>]</v>
      </c>
      <c r="F164" s="497" t="s">
        <v>143</v>
      </c>
      <c r="G164" s="531" t="str">
        <f t="shared" si="27"/>
        <v>&lt;</v>
      </c>
      <c r="H164" s="497" t="s">
        <v>113</v>
      </c>
      <c r="I164" s="533" t="str">
        <f t="shared" si="28"/>
        <v>"</v>
      </c>
      <c r="K164" s="493" t="s">
        <v>120</v>
      </c>
      <c r="L164" s="534" t="str">
        <f t="shared" si="29"/>
        <v>à</v>
      </c>
      <c r="M164" s="495" t="s">
        <v>136</v>
      </c>
      <c r="N164" s="535" t="str">
        <f t="shared" si="30"/>
        <v>]</v>
      </c>
      <c r="O164" s="497" t="s">
        <v>143</v>
      </c>
      <c r="P164" s="534" t="str">
        <f t="shared" si="31"/>
        <v>&lt;</v>
      </c>
      <c r="Q164" s="497" t="s">
        <v>113</v>
      </c>
      <c r="R164" s="536" t="str">
        <f t="shared" si="32"/>
        <v>"</v>
      </c>
    </row>
    <row r="165" spans="2:19" s="492" customFormat="1" ht="21.75">
      <c r="B165" s="493" t="s">
        <v>141</v>
      </c>
      <c r="C165" s="531" t="str">
        <f t="shared" si="25"/>
        <v>µ</v>
      </c>
      <c r="D165" s="495" t="s">
        <v>131</v>
      </c>
      <c r="E165" s="532" t="str">
        <f t="shared" si="26"/>
        <v>{</v>
      </c>
      <c r="F165" s="497" t="s">
        <v>134</v>
      </c>
      <c r="G165" s="531" t="str">
        <f t="shared" si="27"/>
        <v>\</v>
      </c>
      <c r="H165" s="497" t="s">
        <v>123</v>
      </c>
      <c r="I165" s="533" t="str">
        <f t="shared" si="28"/>
        <v>*</v>
      </c>
      <c r="K165" s="493" t="s">
        <v>141</v>
      </c>
      <c r="L165" s="534" t="str">
        <f t="shared" si="29"/>
        <v>µ</v>
      </c>
      <c r="M165" s="495" t="s">
        <v>131</v>
      </c>
      <c r="N165" s="535" t="str">
        <f t="shared" si="30"/>
        <v>{</v>
      </c>
      <c r="O165" s="497" t="s">
        <v>134</v>
      </c>
      <c r="P165" s="534" t="str">
        <f t="shared" si="31"/>
        <v>\</v>
      </c>
      <c r="Q165" s="497" t="s">
        <v>123</v>
      </c>
      <c r="R165" s="536" t="str">
        <f t="shared" si="32"/>
        <v>*</v>
      </c>
    </row>
    <row r="166" spans="2:19" s="492" customFormat="1" ht="21.75">
      <c r="B166" s="493" t="s">
        <v>147</v>
      </c>
      <c r="C166" s="531" t="str">
        <f t="shared" si="25"/>
        <v>§</v>
      </c>
      <c r="D166" s="495" t="s">
        <v>137</v>
      </c>
      <c r="E166" s="532" t="str">
        <f t="shared" si="26"/>
        <v>}</v>
      </c>
      <c r="F166" s="497" t="s">
        <v>146</v>
      </c>
      <c r="G166" s="531" t="str">
        <f t="shared" si="27"/>
        <v>/</v>
      </c>
      <c r="H166" s="497" t="s">
        <v>124</v>
      </c>
      <c r="I166" s="533" t="str">
        <f t="shared" si="28"/>
        <v>,</v>
      </c>
      <c r="K166" s="493" t="s">
        <v>147</v>
      </c>
      <c r="L166" s="534" t="str">
        <f t="shared" si="29"/>
        <v>§</v>
      </c>
      <c r="M166" s="495" t="s">
        <v>137</v>
      </c>
      <c r="N166" s="535" t="str">
        <f t="shared" si="30"/>
        <v>}</v>
      </c>
      <c r="O166" s="497" t="s">
        <v>146</v>
      </c>
      <c r="P166" s="534" t="str">
        <f t="shared" si="31"/>
        <v>/</v>
      </c>
      <c r="Q166" s="497" t="s">
        <v>124</v>
      </c>
      <c r="R166" s="536" t="str">
        <f t="shared" si="32"/>
        <v>,</v>
      </c>
    </row>
    <row r="167" spans="2:19" s="492" customFormat="1" ht="21.75">
      <c r="B167" s="493"/>
      <c r="C167" s="531">
        <f t="shared" si="25"/>
        <v>0</v>
      </c>
      <c r="D167" s="495" t="s">
        <v>133</v>
      </c>
      <c r="E167" s="532" t="str">
        <f t="shared" si="26"/>
        <v>|</v>
      </c>
      <c r="F167" s="497" t="s">
        <v>118</v>
      </c>
      <c r="G167" s="531" t="str">
        <f t="shared" si="27"/>
        <v>_</v>
      </c>
      <c r="H167" s="497"/>
      <c r="I167" s="533"/>
      <c r="K167" s="493"/>
      <c r="L167" s="534">
        <f t="shared" si="29"/>
        <v>0</v>
      </c>
      <c r="M167" s="495" t="s">
        <v>133</v>
      </c>
      <c r="N167" s="535" t="str">
        <f t="shared" si="30"/>
        <v>|</v>
      </c>
      <c r="O167" s="497" t="s">
        <v>118</v>
      </c>
      <c r="P167" s="534" t="str">
        <f t="shared" si="31"/>
        <v>_</v>
      </c>
      <c r="Q167" s="497"/>
      <c r="R167" s="536"/>
    </row>
    <row r="168" spans="2:19" s="514" customFormat="1" ht="15">
      <c r="B168" s="510"/>
      <c r="C168" s="511"/>
      <c r="D168" s="511"/>
      <c r="E168" s="511"/>
      <c r="F168" s="511"/>
      <c r="G168" s="511"/>
      <c r="H168" s="511"/>
      <c r="I168" s="512"/>
      <c r="K168" s="524"/>
      <c r="L168" s="525"/>
      <c r="M168" s="525"/>
      <c r="N168" s="525"/>
      <c r="O168" s="525"/>
      <c r="P168" s="525"/>
      <c r="Q168" s="525"/>
      <c r="R168" s="528"/>
    </row>
    <row r="169" spans="2:19" s="515" customFormat="1" ht="9.75" customHeight="1">
      <c r="J169" s="514"/>
      <c r="S169" s="527"/>
    </row>
  </sheetData>
  <phoneticPr fontId="2" type="noConversion"/>
  <pageMargins left="0.59055118110236227" right="0" top="0.59055118110236227" bottom="0" header="0" footer="0"/>
  <pageSetup paperSize="9" scale="58" orientation="landscape" horizontalDpi="4294967295" verticalDpi="0" r:id="rId1"/>
  <headerFooter alignWithMargins="0"/>
  <rowBreaks count="3" manualBreakCount="3">
    <brk id="43" max="16383" man="1"/>
    <brk id="85" max="36" man="1"/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10</vt:i4>
      </vt:variant>
    </vt:vector>
  </HeadingPairs>
  <TitlesOfParts>
    <vt:vector size="18" baseType="lpstr">
      <vt:lpstr>Mode d'emploi</vt:lpstr>
      <vt:lpstr>Modèle Clamart</vt:lpstr>
      <vt:lpstr>Menu vierge</vt:lpstr>
      <vt:lpstr>Approvisionnement Modèle</vt:lpstr>
      <vt:lpstr>Approvisionnement Vierge</vt:lpstr>
      <vt:lpstr>Police</vt:lpstr>
      <vt:lpstr>Police de caractères</vt:lpstr>
      <vt:lpstr>Police de simboles</vt:lpstr>
      <vt:lpstr>'Police de caractères'!Impression_des_titres</vt:lpstr>
      <vt:lpstr>'Police de simboles'!Impression_des_titres</vt:lpstr>
      <vt:lpstr>'Approvisionnement Modèle'!Zone_d_impression</vt:lpstr>
      <vt:lpstr>'Approvisionnement Vierge'!Zone_d_impression</vt:lpstr>
      <vt:lpstr>'Menu vierge'!Zone_d_impression</vt:lpstr>
      <vt:lpstr>'Mode d''emploi'!Zone_d_impression</vt:lpstr>
      <vt:lpstr>'Modèle Clamart'!Zone_d_impression</vt:lpstr>
      <vt:lpstr>Police!Zone_d_impression</vt:lpstr>
      <vt:lpstr>'Police de caractères'!Zone_d_impression</vt:lpstr>
      <vt:lpstr>'Police de simboles'!Zone_d_impression</vt:lpstr>
    </vt:vector>
  </TitlesOfParts>
  <Company>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</dc:creator>
  <cp:lastModifiedBy>Joël Leboucher</cp:lastModifiedBy>
  <cp:lastPrinted>2007-07-13T09:09:25Z</cp:lastPrinted>
  <dcterms:created xsi:type="dcterms:W3CDTF">2007-07-10T15:13:48Z</dcterms:created>
  <dcterms:modified xsi:type="dcterms:W3CDTF">2021-08-18T06:22:16Z</dcterms:modified>
</cp:coreProperties>
</file>